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9 проект" sheetId="1" r:id="rId1"/>
    <sheet name="Лист2" sheetId="2" r:id="rId2"/>
    <sheet name="Лист3" sheetId="3" r:id="rId3"/>
  </sheets>
  <definedNames>
    <definedName name="_xlnm.Print_Area" localSheetId="0">'2019 проект'!$A$1:$Q$128</definedName>
  </definedNames>
  <calcPr fullCalcOnLoad="1"/>
</workbook>
</file>

<file path=xl/sharedStrings.xml><?xml version="1.0" encoding="utf-8"?>
<sst xmlns="http://schemas.openxmlformats.org/spreadsheetml/2006/main" count="203" uniqueCount="83">
  <si>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</si>
  <si>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</si>
  <si>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</si>
  <si>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</si>
  <si>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</si>
  <si>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</si>
  <si>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</si>
  <si>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</si>
  <si>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</si>
  <si>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</si>
  <si>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</si>
  <si>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</si>
  <si>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</si>
  <si>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</si>
  <si>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</si>
  <si>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</si>
  <si>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</si>
  <si>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</si>
  <si>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</si>
  <si>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</si>
  <si>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</si>
  <si>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ед</t>
  </si>
  <si>
    <t>2020 год</t>
  </si>
  <si>
    <t>ед..</t>
  </si>
  <si>
    <t>2021 год</t>
  </si>
  <si>
    <t xml:space="preserve">Приложение к муниципальной программе "Муниципальное управление" </t>
  </si>
  <si>
    <t xml:space="preserve">"Муниципальное управление " </t>
  </si>
  <si>
    <t xml:space="preserve">2022 год </t>
  </si>
  <si>
    <t>2023 год</t>
  </si>
  <si>
    <t>2024 год</t>
  </si>
  <si>
    <t xml:space="preserve">2020 год </t>
  </si>
  <si>
    <t xml:space="preserve">2023 год </t>
  </si>
  <si>
    <t xml:space="preserve">Муниципальная программа "Муниципальное управление " </t>
  </si>
  <si>
    <t>Подпрограмма 1 "Совершенствование муниципального управления"</t>
  </si>
  <si>
    <t>Мероприятие 1.1.2. Организация обучения муниципальных служащих по программам повышения квалификации, профессиональной переподготовки</t>
  </si>
  <si>
    <t xml:space="preserve">Мероприятие 1.1.3. Организация проведения диспансеризации муниципальных служащих </t>
  </si>
  <si>
    <t>Основное мероприятие 2.1. Реализация полномочий, связанных с решением вопросов местного значения</t>
  </si>
  <si>
    <t>Основное мероприятие 2.2. Реализация делегированных государственных полномочий</t>
  </si>
  <si>
    <t>Мероприятие 2.2.1. Образование комиссий по делам несовершеннолетних и защите их прав и организация их деятельности</t>
  </si>
  <si>
    <t>Мероприятие 2.2.2.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</si>
  <si>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Администрация Верещагинского городского округа</t>
  </si>
  <si>
    <t>Показатель 1.1.1.Доля аттестованных муниципальных служащих</t>
  </si>
  <si>
    <t>Показатель 1.1.3.  Доля муниципальных служащих, прошедших диспансеризацию</t>
  </si>
  <si>
    <t>Показатель 2.1.1. Удовлетворительный отчет перед Думой городского округа</t>
  </si>
  <si>
    <t>Показатель 2.1.2. Количество обоснованных жалоб на предоставление муниципальных услуг</t>
  </si>
  <si>
    <t xml:space="preserve">Показатель 2.2.1. Количество обоснованных жалоб на предоставление государственной услуги         </t>
  </si>
  <si>
    <t xml:space="preserve">Показатель 2.2.2. Количество обоснованных жалоб на предоставление государственной услуги            </t>
  </si>
  <si>
    <t>Местный бюджет</t>
  </si>
  <si>
    <t>Основное мероприятие 1.1. Формирование эффективной управленческой команды</t>
  </si>
  <si>
    <t>Основное мероприятие 1.2. Пенсионное обеспечение за выслугу лет лиц, замещавших муниципальные должности и должности муниципальной службы</t>
  </si>
  <si>
    <t>Основное мероприятие 1.3. Профилактика коррупционных правонарушений на муниципальной службе</t>
  </si>
  <si>
    <t>Показатель 1.2.1. Численность лиц, получающих пенсию за выслугу лет</t>
  </si>
  <si>
    <t>Показатель 1.3.1. Доля НПА, прошедших экспертизу</t>
  </si>
  <si>
    <t>Мероприятие 1.3.1. Проведение антикоррупционной экспертизы проектов нормативных правовых актов администрации Верещагинского городского округа</t>
  </si>
  <si>
    <t>Мероприятие 1.3.2. Контроль за своевременной сдачей и своевременным размещением сведений о доходах, расходах, об имуществе и обязательствах имущественного характера муниципальных служащих</t>
  </si>
  <si>
    <t>Показатель 1.3.2. Доля сведений, представленных и размещенных на сайте без нарушения сроков</t>
  </si>
  <si>
    <t>Основное мероприятие 1.4. Обеспечение взаимодействия Верещагинского городского округа с  публично-правовыми образованиями и объединениями</t>
  </si>
  <si>
    <t>Мероприятие 1.4.1. Осуществление межмуниципального сотрудничества</t>
  </si>
  <si>
    <t>Показатель 1.4.1. Участие в организациях межмуниципального сотрудничества с необходимостью оплаты членских взносов</t>
  </si>
  <si>
    <t>Показатель 1.4.2. Количество официальных мероприятий</t>
  </si>
  <si>
    <t xml:space="preserve">Мероприятие 1.4.2. Организация и проведение официальных мероприятий </t>
  </si>
  <si>
    <t>Основное мероприятие 1.5. Обеспечение защиты и безопасности информации</t>
  </si>
  <si>
    <t>Мероприятие 1.5.1. Антивирусная защита рабочих станций и серверов</t>
  </si>
  <si>
    <t>Показатель 1.5.1. Доля рабочих мест, обеспеченных защитой</t>
  </si>
  <si>
    <t xml:space="preserve">Мероприятие 1.4.3. Приобретение технических средств для проведения официальных мероприятий </t>
  </si>
  <si>
    <t>Подпрограмма 2 "Обеспечение реализации муниципальной программы"</t>
  </si>
  <si>
    <t>Мероприятие 2.1.1.  Обеспечение деятельности главы муниципального образования</t>
  </si>
  <si>
    <t>Мероприятие 2.1.2. Обеспечение выполнения функций органами местного самоуправления</t>
  </si>
  <si>
    <t>Мероприятие 2.2.3. Государственная регистрация актов гражданского состояния</t>
  </si>
  <si>
    <t>Мероприятие 2.2.4. Администрирование отдельных государственных полномочий по поддержке сельскохозяйственного производства</t>
  </si>
  <si>
    <t>Мероприятие 2.2.5. Составление протоколов об административных правонарушениях</t>
  </si>
  <si>
    <t>Мероприятие 2.2.6.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</si>
  <si>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Мероприятие 2.2.7. Осуществление полномочий по созданию и организации деятельности административных комиссий</t>
  </si>
  <si>
    <t>Показатель 2.2.3.Количество обоснованных жалоб на предоставление государственной услуги</t>
  </si>
  <si>
    <t>Показатель 2.2.4. Количество обоснованных жалоб на предоставление государственной услуги</t>
  </si>
  <si>
    <t>Показатель 2.2.5. Количество составленных протоколов об административных правонарушениях</t>
  </si>
  <si>
    <t>Показатель 2.2.6. Наличие актуального списка кандидатов в присяжные заседатели</t>
  </si>
  <si>
    <t>Показатель 2.2.7. Количество рассмотренных протоколов об административных правонарушениях</t>
  </si>
  <si>
    <t>да-1         нет-0</t>
  </si>
  <si>
    <t>Мероприятие 1.1.1. Организация и  проведение аттестации муниципальных служащих</t>
  </si>
  <si>
    <t>Мероприятие 1.2.1. Установление и выплата пенсии за выслугу лет лицам, замещавшим муниципальные должности и должности муниципальной службы</t>
  </si>
  <si>
    <t>Показатель 1.1.2. Доля муниципальных служащих, прошедших профессиональную переподготовку или повышение квалификации по программам не менее 16 часов</t>
  </si>
  <si>
    <t>Показатель 1.4.3. Качественное проведение мероприятий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</si>
</sst>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173" fontId="44" fillId="0" borderId="0" xfId="0" applyNumberFormat="1" applyFont="1" applyFill="1" applyAlignment="1">
      <alignment/>
    </xf>
    <xf numFmtId="173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4" fillId="33" borderId="0" xfId="0" applyNumberFormat="1" applyFont="1" applyFill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0" fontId="44" fillId="33" borderId="13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3" fontId="44" fillId="0" borderId="14" xfId="0" applyNumberFormat="1" applyFont="1" applyFill="1" applyBorder="1" applyAlignment="1">
      <alignment horizontal="center" vertical="center"/>
    </xf>
    <xf numFmtId="173" fontId="44" fillId="0" borderId="16" xfId="0" applyNumberFormat="1" applyFont="1" applyFill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44" fillId="0" borderId="14" xfId="0" applyNumberFormat="1" applyFont="1" applyFill="1" applyBorder="1" applyAlignment="1">
      <alignment horizontal="center"/>
    </xf>
    <xf numFmtId="173" fontId="44" fillId="0" borderId="16" xfId="0" applyNumberFormat="1" applyFont="1" applyFill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46" fillId="0" borderId="14" xfId="0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left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173" fontId="44" fillId="0" borderId="13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4" fillId="0" borderId="14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view="pageBreakPreview" zoomScale="99" zoomScaleNormal="90" zoomScaleSheetLayoutView="99" workbookViewId="0" topLeftCell="D1">
      <selection activeCell="L125" sqref="L125:L128"/>
    </sheetView>
  </sheetViews>
  <sheetFormatPr defaultColWidth="9.140625" defaultRowHeight="15"/>
  <cols>
    <col min="1" max="1" width="55.28125" style="7" customWidth="1"/>
    <col min="2" max="2" width="23.421875" style="7" customWidth="1"/>
    <col min="3" max="4" width="12.140625" style="18" bestFit="1" customWidth="1"/>
    <col min="5" max="5" width="12.140625" style="36" bestFit="1" customWidth="1"/>
    <col min="6" max="6" width="12.140625" style="36" customWidth="1"/>
    <col min="7" max="7" width="12.140625" style="36" bestFit="1" customWidth="1"/>
    <col min="8" max="8" width="12.140625" style="18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15">
      <c r="K1" s="86" t="s">
        <v>25</v>
      </c>
      <c r="L1" s="86"/>
      <c r="M1" s="86"/>
      <c r="N1" s="86"/>
    </row>
    <row r="2" spans="11:14" ht="47.25" customHeight="1">
      <c r="K2" s="86"/>
      <c r="L2" s="86"/>
      <c r="M2" s="86"/>
      <c r="N2" s="86"/>
    </row>
    <row r="4" spans="1:14" ht="1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">
      <c r="A5" s="88" t="s">
        <v>26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7" spans="1:17" ht="15.75" customHeight="1">
      <c r="A7" s="69" t="s">
        <v>15</v>
      </c>
      <c r="B7" s="61" t="s">
        <v>2</v>
      </c>
      <c r="C7" s="73" t="s">
        <v>13</v>
      </c>
      <c r="D7" s="74"/>
      <c r="E7" s="74"/>
      <c r="F7" s="74"/>
      <c r="G7" s="75"/>
      <c r="H7" s="75"/>
      <c r="I7" s="83" t="s">
        <v>17</v>
      </c>
      <c r="J7" s="84"/>
      <c r="K7" s="84"/>
      <c r="L7" s="84"/>
      <c r="M7" s="84"/>
      <c r="N7" s="84"/>
      <c r="O7" s="85"/>
      <c r="P7" s="85"/>
      <c r="Q7" s="85"/>
    </row>
    <row r="8" spans="1:18" ht="15">
      <c r="A8" s="69"/>
      <c r="B8" s="66"/>
      <c r="C8" s="91" t="s">
        <v>14</v>
      </c>
      <c r="D8" s="70" t="s">
        <v>0</v>
      </c>
      <c r="E8" s="71"/>
      <c r="F8" s="71"/>
      <c r="G8" s="72"/>
      <c r="H8" s="72"/>
      <c r="I8" s="80" t="s">
        <v>16</v>
      </c>
      <c r="J8" s="81" t="s">
        <v>1</v>
      </c>
      <c r="K8" s="80" t="s">
        <v>18</v>
      </c>
      <c r="L8" s="83" t="s">
        <v>19</v>
      </c>
      <c r="M8" s="84"/>
      <c r="N8" s="84"/>
      <c r="O8" s="85"/>
      <c r="P8" s="85"/>
      <c r="Q8" s="85"/>
      <c r="R8" s="8"/>
    </row>
    <row r="9" spans="1:20" ht="105" customHeight="1">
      <c r="A9" s="69"/>
      <c r="B9" s="82"/>
      <c r="C9" s="92"/>
      <c r="D9" s="19" t="s">
        <v>22</v>
      </c>
      <c r="E9" s="37" t="s">
        <v>24</v>
      </c>
      <c r="F9" s="37" t="s">
        <v>27</v>
      </c>
      <c r="G9" s="37" t="s">
        <v>28</v>
      </c>
      <c r="H9" s="19" t="s">
        <v>29</v>
      </c>
      <c r="I9" s="80"/>
      <c r="J9" s="81"/>
      <c r="K9" s="80"/>
      <c r="L9" s="53" t="s">
        <v>30</v>
      </c>
      <c r="M9" s="53" t="s">
        <v>24</v>
      </c>
      <c r="N9" s="53" t="s">
        <v>27</v>
      </c>
      <c r="O9" s="13"/>
      <c r="P9" s="53" t="s">
        <v>31</v>
      </c>
      <c r="Q9" s="53" t="s">
        <v>29</v>
      </c>
      <c r="R9" s="10"/>
      <c r="S9" s="10"/>
      <c r="T9" s="10"/>
    </row>
    <row r="10" spans="1:20" ht="15">
      <c r="A10" s="11">
        <v>1</v>
      </c>
      <c r="B10" s="11">
        <v>2</v>
      </c>
      <c r="C10" s="28">
        <v>3</v>
      </c>
      <c r="D10" s="28">
        <v>4</v>
      </c>
      <c r="E10" s="38">
        <v>5</v>
      </c>
      <c r="F10" s="38">
        <v>6</v>
      </c>
      <c r="G10" s="38">
        <v>7</v>
      </c>
      <c r="H10" s="28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30"/>
      <c r="P10" s="29">
        <v>15</v>
      </c>
      <c r="Q10" s="29">
        <v>16</v>
      </c>
      <c r="R10" s="10"/>
      <c r="S10" s="10"/>
      <c r="T10" s="10"/>
    </row>
    <row r="11" spans="1:20" ht="42" customHeight="1">
      <c r="A11" s="76" t="s">
        <v>32</v>
      </c>
      <c r="B11" s="77"/>
      <c r="C11" s="21">
        <f aca="true" t="shared" si="0" ref="C11:H11">SUM(C12:C14)</f>
        <v>322586.3</v>
      </c>
      <c r="D11" s="21">
        <f t="shared" si="0"/>
        <v>64826.700000000004</v>
      </c>
      <c r="E11" s="21">
        <f t="shared" si="0"/>
        <v>64223</v>
      </c>
      <c r="F11" s="51">
        <f t="shared" si="0"/>
        <v>64615.600000000006</v>
      </c>
      <c r="G11" s="51">
        <f t="shared" si="0"/>
        <v>64460.5</v>
      </c>
      <c r="H11" s="21">
        <f t="shared" si="0"/>
        <v>64460.5</v>
      </c>
      <c r="I11" s="11"/>
      <c r="J11" s="11"/>
      <c r="K11" s="11"/>
      <c r="L11" s="11"/>
      <c r="M11" s="11"/>
      <c r="N11" s="11"/>
      <c r="O11" s="10"/>
      <c r="P11" s="11"/>
      <c r="Q11" s="11"/>
      <c r="R11" s="10"/>
      <c r="S11" s="10"/>
      <c r="T11" s="10"/>
    </row>
    <row r="12" spans="1:20" ht="15">
      <c r="A12" s="78" t="s">
        <v>5</v>
      </c>
      <c r="B12" s="79"/>
      <c r="C12" s="21">
        <f aca="true" t="shared" si="1" ref="C12:H14">SUM(C16+C82)</f>
        <v>13564.8</v>
      </c>
      <c r="D12" s="21">
        <f t="shared" si="1"/>
        <v>2358.4</v>
      </c>
      <c r="E12" s="21">
        <f t="shared" si="1"/>
        <v>2584.7</v>
      </c>
      <c r="F12" s="21">
        <f t="shared" si="1"/>
        <v>2977.2999999999997</v>
      </c>
      <c r="G12" s="21">
        <f t="shared" si="1"/>
        <v>2822.2</v>
      </c>
      <c r="H12" s="21">
        <f t="shared" si="1"/>
        <v>2822.2</v>
      </c>
      <c r="I12" s="11"/>
      <c r="J12" s="11"/>
      <c r="K12" s="11"/>
      <c r="L12" s="11"/>
      <c r="M12" s="11"/>
      <c r="N12" s="11"/>
      <c r="O12" s="10"/>
      <c r="P12" s="11"/>
      <c r="Q12" s="11"/>
      <c r="R12" s="10"/>
      <c r="S12" s="10"/>
      <c r="T12" s="10"/>
    </row>
    <row r="13" spans="1:20" ht="15">
      <c r="A13" s="78" t="s">
        <v>20</v>
      </c>
      <c r="B13" s="79"/>
      <c r="C13" s="21">
        <f t="shared" si="1"/>
        <v>16107.5</v>
      </c>
      <c r="D13" s="21">
        <f t="shared" si="1"/>
        <v>3221.5</v>
      </c>
      <c r="E13" s="21">
        <f t="shared" si="1"/>
        <v>3221.5</v>
      </c>
      <c r="F13" s="21">
        <f t="shared" si="1"/>
        <v>3221.5</v>
      </c>
      <c r="G13" s="21">
        <f t="shared" si="1"/>
        <v>3221.5</v>
      </c>
      <c r="H13" s="21">
        <f t="shared" si="1"/>
        <v>3221.5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0"/>
      <c r="T13" s="10"/>
    </row>
    <row r="14" spans="1:20" ht="15">
      <c r="A14" s="78" t="s">
        <v>47</v>
      </c>
      <c r="B14" s="79"/>
      <c r="C14" s="21">
        <f t="shared" si="1"/>
        <v>292914</v>
      </c>
      <c r="D14" s="21">
        <f>SUM(D18,D84)</f>
        <v>59246.8</v>
      </c>
      <c r="E14" s="21">
        <f>SUM(E18,E84)</f>
        <v>58416.8</v>
      </c>
      <c r="F14" s="21">
        <f>SUM(F18,F84)</f>
        <v>58416.8</v>
      </c>
      <c r="G14" s="21">
        <f>SUM(G18,G84)</f>
        <v>58416.8</v>
      </c>
      <c r="H14" s="21">
        <f>SUM(H18,H84)</f>
        <v>58416.8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s="25" customFormat="1" ht="25.5" customHeight="1">
      <c r="A15" s="89" t="s">
        <v>33</v>
      </c>
      <c r="B15" s="90"/>
      <c r="C15" s="22">
        <f aca="true" t="shared" si="2" ref="C15:H15">SUM(C16:C18)</f>
        <v>40219</v>
      </c>
      <c r="D15" s="22">
        <f t="shared" si="2"/>
        <v>8707.8</v>
      </c>
      <c r="E15" s="22">
        <f t="shared" si="2"/>
        <v>7877.799999999999</v>
      </c>
      <c r="F15" s="52">
        <f t="shared" si="2"/>
        <v>7877.799999999999</v>
      </c>
      <c r="G15" s="52">
        <f t="shared" si="2"/>
        <v>7877.799999999999</v>
      </c>
      <c r="H15" s="22">
        <f t="shared" si="2"/>
        <v>7877.799999999999</v>
      </c>
      <c r="I15" s="23"/>
      <c r="J15" s="23"/>
      <c r="K15" s="23"/>
      <c r="L15" s="23"/>
      <c r="M15" s="23"/>
      <c r="N15" s="23"/>
      <c r="O15" s="24"/>
      <c r="P15" s="23"/>
      <c r="Q15" s="23"/>
      <c r="R15" s="24"/>
      <c r="S15" s="24"/>
      <c r="T15" s="24"/>
    </row>
    <row r="16" spans="1:20" ht="15">
      <c r="A16" s="67" t="s">
        <v>5</v>
      </c>
      <c r="B16" s="68"/>
      <c r="C16" s="19">
        <f aca="true" t="shared" si="3" ref="C16:H16">SUM(C46+C20+C58)</f>
        <v>0</v>
      </c>
      <c r="D16" s="19">
        <f t="shared" si="3"/>
        <v>0</v>
      </c>
      <c r="E16" s="19">
        <f t="shared" si="3"/>
        <v>0</v>
      </c>
      <c r="F16" s="37">
        <f t="shared" si="3"/>
        <v>0</v>
      </c>
      <c r="G16" s="37">
        <f t="shared" si="3"/>
        <v>0</v>
      </c>
      <c r="H16" s="19">
        <f t="shared" si="3"/>
        <v>0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ht="15">
      <c r="A17" s="67" t="s">
        <v>20</v>
      </c>
      <c r="B17" s="68"/>
      <c r="C17" s="20">
        <f>SUM(D17:H17)</f>
        <v>0</v>
      </c>
      <c r="D17" s="19">
        <f>SUM(D47+D21+D59)</f>
        <v>0</v>
      </c>
      <c r="E17" s="19">
        <f>SUM(E47+E21+E59)</f>
        <v>0</v>
      </c>
      <c r="F17" s="37">
        <f>SUM(F47+F21+F59)</f>
        <v>0</v>
      </c>
      <c r="G17" s="37">
        <f>SUM(G47+G21+G59)</f>
        <v>0</v>
      </c>
      <c r="H17" s="19">
        <f>SUM(H47+H21+H59)</f>
        <v>0</v>
      </c>
      <c r="I17" s="11"/>
      <c r="J17" s="11"/>
      <c r="K17" s="11"/>
      <c r="L17" s="11"/>
      <c r="M17" s="11"/>
      <c r="N17" s="11"/>
      <c r="O17" s="10"/>
      <c r="P17" s="11"/>
      <c r="Q17" s="11"/>
      <c r="R17" s="10"/>
      <c r="S17" s="10"/>
      <c r="T17" s="10"/>
    </row>
    <row r="18" spans="1:20" ht="15">
      <c r="A18" s="67" t="s">
        <v>47</v>
      </c>
      <c r="B18" s="68"/>
      <c r="C18" s="19">
        <f aca="true" t="shared" si="4" ref="C18:H18">SUM(C22,C39,C48,C60,C76)</f>
        <v>40219</v>
      </c>
      <c r="D18" s="19">
        <f t="shared" si="4"/>
        <v>8707.8</v>
      </c>
      <c r="E18" s="19">
        <f t="shared" si="4"/>
        <v>7877.799999999999</v>
      </c>
      <c r="F18" s="19">
        <f t="shared" si="4"/>
        <v>7877.799999999999</v>
      </c>
      <c r="G18" s="19">
        <f t="shared" si="4"/>
        <v>7877.799999999999</v>
      </c>
      <c r="H18" s="19">
        <f t="shared" si="4"/>
        <v>7877.799999999999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17" ht="26.25" customHeight="1">
      <c r="A19" s="64" t="s">
        <v>48</v>
      </c>
      <c r="B19" s="65"/>
      <c r="C19" s="19">
        <f aca="true" t="shared" si="5" ref="C19:H19">SUM(C20:C22)</f>
        <v>1312</v>
      </c>
      <c r="D19" s="19">
        <f t="shared" si="5"/>
        <v>462.4</v>
      </c>
      <c r="E19" s="19">
        <f t="shared" si="5"/>
        <v>212.4</v>
      </c>
      <c r="F19" s="37">
        <f t="shared" si="5"/>
        <v>212.4</v>
      </c>
      <c r="G19" s="37">
        <f t="shared" si="5"/>
        <v>212.4</v>
      </c>
      <c r="H19" s="19">
        <f t="shared" si="5"/>
        <v>212.4</v>
      </c>
      <c r="I19" s="61"/>
      <c r="J19" s="61"/>
      <c r="K19" s="61"/>
      <c r="L19" s="61"/>
      <c r="M19" s="61"/>
      <c r="N19" s="61"/>
      <c r="O19" s="10"/>
      <c r="P19" s="61"/>
      <c r="Q19" s="61"/>
    </row>
    <row r="20" spans="1:17" ht="15">
      <c r="A20" s="67" t="s">
        <v>5</v>
      </c>
      <c r="B20" s="68"/>
      <c r="C20" s="20">
        <f>SUM(D20:H20)</f>
        <v>0</v>
      </c>
      <c r="D20" s="19">
        <f aca="true" t="shared" si="6" ref="D20:H21">SUM(D24+D28+D33)</f>
        <v>0</v>
      </c>
      <c r="E20" s="19">
        <f t="shared" si="6"/>
        <v>0</v>
      </c>
      <c r="F20" s="37">
        <f t="shared" si="6"/>
        <v>0</v>
      </c>
      <c r="G20" s="37">
        <f t="shared" si="6"/>
        <v>0</v>
      </c>
      <c r="H20" s="19">
        <f t="shared" si="6"/>
        <v>0</v>
      </c>
      <c r="I20" s="66"/>
      <c r="J20" s="66"/>
      <c r="K20" s="66"/>
      <c r="L20" s="66"/>
      <c r="M20" s="66"/>
      <c r="N20" s="66"/>
      <c r="O20" s="10"/>
      <c r="P20" s="66"/>
      <c r="Q20" s="66"/>
    </row>
    <row r="21" spans="1:17" ht="15">
      <c r="A21" s="67" t="s">
        <v>20</v>
      </c>
      <c r="B21" s="68"/>
      <c r="C21" s="20">
        <f>SUM(D21:H21)</f>
        <v>0</v>
      </c>
      <c r="D21" s="19">
        <f t="shared" si="6"/>
        <v>0</v>
      </c>
      <c r="E21" s="19">
        <f t="shared" si="6"/>
        <v>0</v>
      </c>
      <c r="F21" s="37">
        <f t="shared" si="6"/>
        <v>0</v>
      </c>
      <c r="G21" s="37">
        <f t="shared" si="6"/>
        <v>0</v>
      </c>
      <c r="H21" s="19">
        <f t="shared" si="6"/>
        <v>0</v>
      </c>
      <c r="I21" s="66"/>
      <c r="J21" s="66"/>
      <c r="K21" s="66"/>
      <c r="L21" s="66"/>
      <c r="M21" s="66"/>
      <c r="N21" s="66"/>
      <c r="O21" s="10"/>
      <c r="P21" s="66"/>
      <c r="Q21" s="66"/>
    </row>
    <row r="22" spans="1:17" ht="15">
      <c r="A22" s="67" t="s">
        <v>47</v>
      </c>
      <c r="B22" s="68"/>
      <c r="C22" s="20">
        <f aca="true" t="shared" si="7" ref="C22:H22">SUM(C26+C30+C35)</f>
        <v>1312</v>
      </c>
      <c r="D22" s="20">
        <f t="shared" si="7"/>
        <v>462.4</v>
      </c>
      <c r="E22" s="20">
        <f t="shared" si="7"/>
        <v>212.4</v>
      </c>
      <c r="F22" s="20">
        <f t="shared" si="7"/>
        <v>212.4</v>
      </c>
      <c r="G22" s="20">
        <f t="shared" si="7"/>
        <v>212.4</v>
      </c>
      <c r="H22" s="20">
        <f t="shared" si="7"/>
        <v>212.4</v>
      </c>
      <c r="I22" s="66"/>
      <c r="J22" s="66"/>
      <c r="K22" s="66"/>
      <c r="L22" s="66"/>
      <c r="M22" s="66"/>
      <c r="N22" s="66"/>
      <c r="O22" s="10"/>
      <c r="P22" s="66"/>
      <c r="Q22" s="66"/>
    </row>
    <row r="23" spans="1:17" ht="30">
      <c r="A23" s="58" t="s">
        <v>79</v>
      </c>
      <c r="B23" s="61" t="s">
        <v>40</v>
      </c>
      <c r="C23" s="19">
        <f aca="true" t="shared" si="8" ref="C23:H23">SUM(C24:C26)</f>
        <v>0</v>
      </c>
      <c r="D23" s="19">
        <f t="shared" si="8"/>
        <v>0</v>
      </c>
      <c r="E23" s="19">
        <f t="shared" si="8"/>
        <v>0</v>
      </c>
      <c r="F23" s="37">
        <f t="shared" si="8"/>
        <v>0</v>
      </c>
      <c r="G23" s="37">
        <f t="shared" si="8"/>
        <v>0</v>
      </c>
      <c r="H23" s="19">
        <f t="shared" si="8"/>
        <v>0</v>
      </c>
      <c r="I23" s="61" t="s">
        <v>41</v>
      </c>
      <c r="J23" s="61" t="s">
        <v>9</v>
      </c>
      <c r="K23" s="61">
        <v>100</v>
      </c>
      <c r="L23" s="61">
        <v>100</v>
      </c>
      <c r="M23" s="61">
        <v>100</v>
      </c>
      <c r="N23" s="61">
        <v>100</v>
      </c>
      <c r="P23" s="61">
        <v>100</v>
      </c>
      <c r="Q23" s="61">
        <v>100</v>
      </c>
    </row>
    <row r="24" spans="1:17" ht="15">
      <c r="A24" s="12" t="s">
        <v>5</v>
      </c>
      <c r="B24" s="66"/>
      <c r="C24" s="20">
        <f>SUM(D24:H24)</f>
        <v>0</v>
      </c>
      <c r="D24" s="20">
        <v>0</v>
      </c>
      <c r="E24" s="39">
        <v>0</v>
      </c>
      <c r="F24" s="39">
        <v>0</v>
      </c>
      <c r="G24" s="39">
        <v>0</v>
      </c>
      <c r="H24" s="20">
        <v>0</v>
      </c>
      <c r="I24" s="66"/>
      <c r="J24" s="66"/>
      <c r="K24" s="66"/>
      <c r="L24" s="66"/>
      <c r="M24" s="66"/>
      <c r="N24" s="66"/>
      <c r="P24" s="66"/>
      <c r="Q24" s="66"/>
    </row>
    <row r="25" spans="1:17" ht="15">
      <c r="A25" s="12" t="s">
        <v>20</v>
      </c>
      <c r="B25" s="66"/>
      <c r="C25" s="20">
        <f>SUM(D25:H25)</f>
        <v>0</v>
      </c>
      <c r="D25" s="20">
        <v>0</v>
      </c>
      <c r="E25" s="39">
        <v>0</v>
      </c>
      <c r="F25" s="39">
        <v>0</v>
      </c>
      <c r="G25" s="39">
        <v>0</v>
      </c>
      <c r="H25" s="20">
        <v>0</v>
      </c>
      <c r="I25" s="66"/>
      <c r="J25" s="66"/>
      <c r="K25" s="66"/>
      <c r="L25" s="66"/>
      <c r="M25" s="66"/>
      <c r="N25" s="66"/>
      <c r="P25" s="66"/>
      <c r="Q25" s="66"/>
    </row>
    <row r="26" spans="1:17" ht="15">
      <c r="A26" s="41" t="s">
        <v>47</v>
      </c>
      <c r="B26" s="66"/>
      <c r="C26" s="20">
        <f>SUM(D26:H26)</f>
        <v>0</v>
      </c>
      <c r="D26" s="20">
        <v>0</v>
      </c>
      <c r="E26" s="39">
        <v>0</v>
      </c>
      <c r="F26" s="39">
        <v>0</v>
      </c>
      <c r="G26" s="39">
        <v>0</v>
      </c>
      <c r="H26" s="20">
        <v>0</v>
      </c>
      <c r="I26" s="66"/>
      <c r="J26" s="66"/>
      <c r="K26" s="66"/>
      <c r="L26" s="66"/>
      <c r="M26" s="66"/>
      <c r="N26" s="66"/>
      <c r="P26" s="66"/>
      <c r="Q26" s="66"/>
    </row>
    <row r="27" spans="1:17" ht="55.5" customHeight="1">
      <c r="A27" s="58" t="s">
        <v>34</v>
      </c>
      <c r="B27" s="61" t="s">
        <v>40</v>
      </c>
      <c r="C27" s="19">
        <f aca="true" t="shared" si="9" ref="C27:H27">SUM(C28:C30)</f>
        <v>1062</v>
      </c>
      <c r="D27" s="19">
        <f>SUM(D28:D30)</f>
        <v>212.4</v>
      </c>
      <c r="E27" s="19">
        <f t="shared" si="9"/>
        <v>212.4</v>
      </c>
      <c r="F27" s="19">
        <f t="shared" si="9"/>
        <v>212.4</v>
      </c>
      <c r="G27" s="19">
        <f t="shared" si="9"/>
        <v>212.4</v>
      </c>
      <c r="H27" s="19">
        <f t="shared" si="9"/>
        <v>212.4</v>
      </c>
      <c r="I27" s="61" t="s">
        <v>81</v>
      </c>
      <c r="J27" s="61" t="s">
        <v>9</v>
      </c>
      <c r="K27" s="61">
        <v>5</v>
      </c>
      <c r="L27" s="61">
        <v>20</v>
      </c>
      <c r="M27" s="61">
        <v>20</v>
      </c>
      <c r="N27" s="61">
        <v>20</v>
      </c>
      <c r="O27" s="33">
        <f>SUM(O28:O31)</f>
        <v>0</v>
      </c>
      <c r="P27" s="61">
        <v>20</v>
      </c>
      <c r="Q27" s="61">
        <v>20</v>
      </c>
    </row>
    <row r="28" spans="1:17" ht="15">
      <c r="A28" s="12" t="s">
        <v>5</v>
      </c>
      <c r="B28" s="62"/>
      <c r="C28" s="20">
        <f>SUM(D28:H28)</f>
        <v>0</v>
      </c>
      <c r="D28" s="20">
        <v>0</v>
      </c>
      <c r="E28" s="39">
        <v>0</v>
      </c>
      <c r="F28" s="39">
        <v>0</v>
      </c>
      <c r="G28" s="39">
        <v>0</v>
      </c>
      <c r="H28" s="20">
        <v>0</v>
      </c>
      <c r="I28" s="66"/>
      <c r="J28" s="66"/>
      <c r="K28" s="66"/>
      <c r="L28" s="66"/>
      <c r="M28" s="62"/>
      <c r="N28" s="62"/>
      <c r="O28" s="34"/>
      <c r="P28" s="93"/>
      <c r="Q28" s="62"/>
    </row>
    <row r="29" spans="1:17" ht="15">
      <c r="A29" s="12" t="s">
        <v>20</v>
      </c>
      <c r="B29" s="62"/>
      <c r="C29" s="20">
        <f>SUM(D29:H29)</f>
        <v>0</v>
      </c>
      <c r="D29" s="20">
        <v>0</v>
      </c>
      <c r="E29" s="39">
        <v>0</v>
      </c>
      <c r="F29" s="39">
        <v>0</v>
      </c>
      <c r="G29" s="39">
        <v>0</v>
      </c>
      <c r="H29" s="20">
        <v>0</v>
      </c>
      <c r="I29" s="66"/>
      <c r="J29" s="66"/>
      <c r="K29" s="66"/>
      <c r="L29" s="66"/>
      <c r="M29" s="62"/>
      <c r="N29" s="62"/>
      <c r="O29" s="34"/>
      <c r="P29" s="93"/>
      <c r="Q29" s="62"/>
    </row>
    <row r="30" spans="1:17" s="43" customFormat="1" ht="15">
      <c r="A30" s="40" t="s">
        <v>47</v>
      </c>
      <c r="B30" s="62"/>
      <c r="C30" s="39">
        <f>SUM(D30:H30)</f>
        <v>1062</v>
      </c>
      <c r="D30" s="39">
        <v>212.4</v>
      </c>
      <c r="E30" s="39">
        <v>212.4</v>
      </c>
      <c r="F30" s="39">
        <v>212.4</v>
      </c>
      <c r="G30" s="39">
        <v>212.4</v>
      </c>
      <c r="H30" s="39">
        <v>212.4</v>
      </c>
      <c r="I30" s="66"/>
      <c r="J30" s="66"/>
      <c r="K30" s="66"/>
      <c r="L30" s="66"/>
      <c r="M30" s="63"/>
      <c r="N30" s="63"/>
      <c r="O30" s="42"/>
      <c r="P30" s="94"/>
      <c r="Q30" s="63"/>
    </row>
    <row r="31" spans="1:17" ht="0" customHeight="1" hidden="1">
      <c r="A31" s="59"/>
      <c r="B31" s="63"/>
      <c r="C31" s="20">
        <f>SUM(D31:H31)</f>
        <v>82</v>
      </c>
      <c r="D31" s="19">
        <v>0</v>
      </c>
      <c r="E31" s="37">
        <v>32</v>
      </c>
      <c r="F31" s="37">
        <v>25</v>
      </c>
      <c r="G31" s="37">
        <v>25</v>
      </c>
      <c r="H31" s="19">
        <v>0</v>
      </c>
      <c r="I31" s="66"/>
      <c r="J31" s="66"/>
      <c r="K31" s="66"/>
      <c r="L31" s="66"/>
      <c r="M31" s="33">
        <v>2</v>
      </c>
      <c r="N31" s="33">
        <v>2</v>
      </c>
      <c r="O31" s="34"/>
      <c r="P31" s="35">
        <v>5</v>
      </c>
      <c r="Q31" s="44">
        <v>5</v>
      </c>
    </row>
    <row r="32" spans="1:17" ht="30">
      <c r="A32" s="58" t="s">
        <v>35</v>
      </c>
      <c r="B32" s="61" t="s">
        <v>40</v>
      </c>
      <c r="C32" s="19">
        <f aca="true" t="shared" si="10" ref="C32:H32">SUM(C33:C35)</f>
        <v>250</v>
      </c>
      <c r="D32" s="19">
        <f t="shared" si="10"/>
        <v>250</v>
      </c>
      <c r="E32" s="19">
        <f t="shared" si="10"/>
        <v>0</v>
      </c>
      <c r="F32" s="37">
        <f t="shared" si="10"/>
        <v>0</v>
      </c>
      <c r="G32" s="37">
        <f t="shared" si="10"/>
        <v>0</v>
      </c>
      <c r="H32" s="19">
        <f t="shared" si="10"/>
        <v>0</v>
      </c>
      <c r="I32" s="61" t="s">
        <v>42</v>
      </c>
      <c r="J32" s="61" t="s">
        <v>9</v>
      </c>
      <c r="K32" s="61">
        <v>0</v>
      </c>
      <c r="L32" s="61">
        <v>100</v>
      </c>
      <c r="M32" s="61">
        <v>0</v>
      </c>
      <c r="N32" s="61">
        <v>0</v>
      </c>
      <c r="P32" s="61">
        <v>100</v>
      </c>
      <c r="Q32" s="61">
        <v>0</v>
      </c>
    </row>
    <row r="33" spans="1:17" ht="15">
      <c r="A33" s="12" t="s">
        <v>5</v>
      </c>
      <c r="B33" s="66"/>
      <c r="C33" s="20">
        <f>SUM(D33:H33)</f>
        <v>0</v>
      </c>
      <c r="D33" s="20">
        <v>0</v>
      </c>
      <c r="E33" s="39">
        <v>0</v>
      </c>
      <c r="F33" s="39">
        <v>0</v>
      </c>
      <c r="G33" s="39">
        <v>0</v>
      </c>
      <c r="H33" s="20">
        <v>0</v>
      </c>
      <c r="I33" s="66"/>
      <c r="J33" s="66"/>
      <c r="K33" s="66"/>
      <c r="L33" s="66"/>
      <c r="M33" s="66"/>
      <c r="N33" s="66"/>
      <c r="P33" s="66"/>
      <c r="Q33" s="66"/>
    </row>
    <row r="34" spans="1:17" ht="15">
      <c r="A34" s="12" t="s">
        <v>20</v>
      </c>
      <c r="B34" s="66"/>
      <c r="C34" s="20">
        <f>SUM(D34:H34)</f>
        <v>0</v>
      </c>
      <c r="D34" s="20">
        <v>0</v>
      </c>
      <c r="E34" s="39">
        <v>0</v>
      </c>
      <c r="F34" s="39">
        <v>0</v>
      </c>
      <c r="G34" s="39">
        <v>0</v>
      </c>
      <c r="H34" s="20">
        <v>0</v>
      </c>
      <c r="I34" s="66"/>
      <c r="J34" s="66"/>
      <c r="K34" s="66"/>
      <c r="L34" s="66"/>
      <c r="M34" s="66"/>
      <c r="N34" s="66"/>
      <c r="P34" s="66"/>
      <c r="Q34" s="66"/>
    </row>
    <row r="35" spans="1:17" ht="13.5" customHeight="1">
      <c r="A35" s="12" t="s">
        <v>47</v>
      </c>
      <c r="B35" s="66"/>
      <c r="C35" s="20">
        <f>SUM(D35:H35)</f>
        <v>250</v>
      </c>
      <c r="D35" s="20">
        <v>250</v>
      </c>
      <c r="E35" s="39">
        <v>0</v>
      </c>
      <c r="F35" s="39">
        <v>0</v>
      </c>
      <c r="G35" s="39">
        <v>0</v>
      </c>
      <c r="H35" s="20">
        <v>0</v>
      </c>
      <c r="I35" s="66"/>
      <c r="J35" s="66"/>
      <c r="K35" s="66"/>
      <c r="L35" s="66"/>
      <c r="M35" s="66"/>
      <c r="N35" s="66"/>
      <c r="P35" s="66"/>
      <c r="Q35" s="66"/>
    </row>
    <row r="36" spans="1:17" ht="39" customHeight="1">
      <c r="A36" s="64" t="s">
        <v>49</v>
      </c>
      <c r="B36" s="65"/>
      <c r="C36" s="19">
        <f aca="true" t="shared" si="11" ref="C36:H36">SUM(C37:C39)</f>
        <v>38327</v>
      </c>
      <c r="D36" s="19">
        <f t="shared" si="11"/>
        <v>7665.4</v>
      </c>
      <c r="E36" s="19">
        <f t="shared" si="11"/>
        <v>7665.4</v>
      </c>
      <c r="F36" s="19">
        <f t="shared" si="11"/>
        <v>7665.4</v>
      </c>
      <c r="G36" s="19">
        <f t="shared" si="11"/>
        <v>7665.4</v>
      </c>
      <c r="H36" s="19">
        <f t="shared" si="11"/>
        <v>7665.4</v>
      </c>
      <c r="I36" s="55"/>
      <c r="J36" s="55"/>
      <c r="K36" s="55"/>
      <c r="L36" s="55"/>
      <c r="M36" s="61"/>
      <c r="N36" s="61"/>
      <c r="O36" s="56"/>
      <c r="P36" s="61"/>
      <c r="Q36" s="61"/>
    </row>
    <row r="37" spans="1:17" ht="15">
      <c r="A37" s="12" t="s">
        <v>5</v>
      </c>
      <c r="B37" s="55"/>
      <c r="C37" s="20">
        <f>SUM(D37:H37)</f>
        <v>0</v>
      </c>
      <c r="D37" s="20">
        <v>0</v>
      </c>
      <c r="E37" s="39">
        <v>0</v>
      </c>
      <c r="F37" s="39">
        <v>0</v>
      </c>
      <c r="G37" s="39">
        <v>0</v>
      </c>
      <c r="H37" s="20">
        <v>0</v>
      </c>
      <c r="I37" s="55"/>
      <c r="J37" s="55"/>
      <c r="K37" s="55"/>
      <c r="L37" s="55"/>
      <c r="M37" s="62"/>
      <c r="N37" s="62"/>
      <c r="O37" s="57"/>
      <c r="P37" s="93"/>
      <c r="Q37" s="62"/>
    </row>
    <row r="38" spans="1:17" ht="15">
      <c r="A38" s="12" t="s">
        <v>20</v>
      </c>
      <c r="B38" s="55"/>
      <c r="C38" s="20">
        <f>SUM(D38:H38)</f>
        <v>0</v>
      </c>
      <c r="D38" s="20">
        <v>0</v>
      </c>
      <c r="E38" s="39">
        <v>0</v>
      </c>
      <c r="F38" s="39">
        <v>0</v>
      </c>
      <c r="G38" s="39">
        <v>0</v>
      </c>
      <c r="H38" s="20">
        <v>0</v>
      </c>
      <c r="I38" s="55"/>
      <c r="J38" s="55"/>
      <c r="K38" s="55"/>
      <c r="L38" s="55"/>
      <c r="M38" s="62"/>
      <c r="N38" s="62"/>
      <c r="O38" s="57"/>
      <c r="P38" s="93"/>
      <c r="Q38" s="62"/>
    </row>
    <row r="39" spans="1:17" s="43" customFormat="1" ht="15">
      <c r="A39" s="40" t="s">
        <v>47</v>
      </c>
      <c r="B39" s="55"/>
      <c r="C39" s="39">
        <f>SUM(D39:H39)</f>
        <v>38327</v>
      </c>
      <c r="D39" s="39">
        <f>SUM(D40:D40)</f>
        <v>7665.4</v>
      </c>
      <c r="E39" s="39">
        <f>SUM(E40:E40)</f>
        <v>7665.4</v>
      </c>
      <c r="F39" s="39">
        <f>SUM(F40:F40)</f>
        <v>7665.4</v>
      </c>
      <c r="G39" s="39">
        <f>SUM(G40:G40)</f>
        <v>7665.4</v>
      </c>
      <c r="H39" s="39">
        <f>SUM(H40:H40)</f>
        <v>7665.4</v>
      </c>
      <c r="I39" s="55"/>
      <c r="J39" s="55"/>
      <c r="K39" s="55"/>
      <c r="L39" s="55"/>
      <c r="M39" s="63"/>
      <c r="N39" s="63"/>
      <c r="O39" s="42"/>
      <c r="P39" s="94"/>
      <c r="Q39" s="63"/>
    </row>
    <row r="40" spans="1:17" ht="52.5" customHeight="1">
      <c r="A40" s="58" t="s">
        <v>80</v>
      </c>
      <c r="B40" s="61" t="s">
        <v>40</v>
      </c>
      <c r="C40" s="19">
        <f aca="true" t="shared" si="12" ref="C40:H40">SUM(C41:C43)</f>
        <v>38327</v>
      </c>
      <c r="D40" s="19">
        <f t="shared" si="12"/>
        <v>7665.4</v>
      </c>
      <c r="E40" s="19">
        <f t="shared" si="12"/>
        <v>7665.4</v>
      </c>
      <c r="F40" s="19">
        <f t="shared" si="12"/>
        <v>7665.4</v>
      </c>
      <c r="G40" s="19">
        <f t="shared" si="12"/>
        <v>7665.4</v>
      </c>
      <c r="H40" s="19">
        <f t="shared" si="12"/>
        <v>7665.4</v>
      </c>
      <c r="I40" s="61" t="s">
        <v>51</v>
      </c>
      <c r="J40" s="61" t="s">
        <v>8</v>
      </c>
      <c r="K40" s="61">
        <v>75</v>
      </c>
      <c r="L40" s="61">
        <v>78</v>
      </c>
      <c r="M40" s="61">
        <v>80</v>
      </c>
      <c r="N40" s="61">
        <v>80</v>
      </c>
      <c r="O40" s="53"/>
      <c r="P40" s="61">
        <v>80</v>
      </c>
      <c r="Q40" s="61">
        <v>80</v>
      </c>
    </row>
    <row r="41" spans="1:17" ht="15">
      <c r="A41" s="12" t="s">
        <v>5</v>
      </c>
      <c r="B41" s="62"/>
      <c r="C41" s="20">
        <f>SUM(D41:H41)</f>
        <v>0</v>
      </c>
      <c r="D41" s="20">
        <v>0</v>
      </c>
      <c r="E41" s="39">
        <v>0</v>
      </c>
      <c r="F41" s="39">
        <v>0</v>
      </c>
      <c r="G41" s="39">
        <v>0</v>
      </c>
      <c r="H41" s="20">
        <v>0</v>
      </c>
      <c r="I41" s="66"/>
      <c r="J41" s="66"/>
      <c r="K41" s="66"/>
      <c r="L41" s="66"/>
      <c r="M41" s="62"/>
      <c r="N41" s="62"/>
      <c r="O41" s="54"/>
      <c r="P41" s="93"/>
      <c r="Q41" s="62"/>
    </row>
    <row r="42" spans="1:17" ht="15">
      <c r="A42" s="12" t="s">
        <v>20</v>
      </c>
      <c r="B42" s="62"/>
      <c r="C42" s="20">
        <f>SUM(D42:H42)</f>
        <v>0</v>
      </c>
      <c r="D42" s="20">
        <v>0</v>
      </c>
      <c r="E42" s="39">
        <v>0</v>
      </c>
      <c r="F42" s="39">
        <v>0</v>
      </c>
      <c r="G42" s="39">
        <v>0</v>
      </c>
      <c r="H42" s="20">
        <v>0</v>
      </c>
      <c r="I42" s="66"/>
      <c r="J42" s="66"/>
      <c r="K42" s="66"/>
      <c r="L42" s="66"/>
      <c r="M42" s="62"/>
      <c r="N42" s="62"/>
      <c r="O42" s="54"/>
      <c r="P42" s="93"/>
      <c r="Q42" s="62"/>
    </row>
    <row r="43" spans="1:17" s="43" customFormat="1" ht="15">
      <c r="A43" s="40" t="s">
        <v>47</v>
      </c>
      <c r="B43" s="62"/>
      <c r="C43" s="39">
        <f>SUM(D43:H43)</f>
        <v>38327</v>
      </c>
      <c r="D43" s="39">
        <v>7665.4</v>
      </c>
      <c r="E43" s="39">
        <v>7665.4</v>
      </c>
      <c r="F43" s="39">
        <v>7665.4</v>
      </c>
      <c r="G43" s="39">
        <v>7665.4</v>
      </c>
      <c r="H43" s="39">
        <v>7665.4</v>
      </c>
      <c r="I43" s="66"/>
      <c r="J43" s="66"/>
      <c r="K43" s="66"/>
      <c r="L43" s="66"/>
      <c r="M43" s="63"/>
      <c r="N43" s="63"/>
      <c r="O43" s="42"/>
      <c r="P43" s="94"/>
      <c r="Q43" s="63"/>
    </row>
    <row r="44" spans="1:17" ht="0" customHeight="1" hidden="1">
      <c r="A44" s="59"/>
      <c r="B44" s="63"/>
      <c r="C44" s="20">
        <f>SUM(D44:H44)</f>
        <v>82</v>
      </c>
      <c r="D44" s="19">
        <v>0</v>
      </c>
      <c r="E44" s="37">
        <v>32</v>
      </c>
      <c r="F44" s="37">
        <v>25</v>
      </c>
      <c r="G44" s="37">
        <v>25</v>
      </c>
      <c r="H44" s="19">
        <v>0</v>
      </c>
      <c r="I44" s="66"/>
      <c r="J44" s="66"/>
      <c r="K44" s="66"/>
      <c r="L44" s="66"/>
      <c r="M44" s="53">
        <v>2</v>
      </c>
      <c r="N44" s="53">
        <v>2</v>
      </c>
      <c r="O44" s="54"/>
      <c r="P44" s="35">
        <v>5</v>
      </c>
      <c r="Q44" s="53">
        <v>5</v>
      </c>
    </row>
    <row r="45" spans="1:20" ht="36.75" customHeight="1">
      <c r="A45" s="64" t="s">
        <v>50</v>
      </c>
      <c r="B45" s="65"/>
      <c r="C45" s="19">
        <f aca="true" t="shared" si="13" ref="C45:H45">SUM(C46:C48)</f>
        <v>0</v>
      </c>
      <c r="D45" s="19">
        <f t="shared" si="13"/>
        <v>0</v>
      </c>
      <c r="E45" s="19">
        <f t="shared" si="13"/>
        <v>0</v>
      </c>
      <c r="F45" s="37">
        <f t="shared" si="13"/>
        <v>0</v>
      </c>
      <c r="G45" s="37">
        <f t="shared" si="13"/>
        <v>0</v>
      </c>
      <c r="H45" s="19">
        <f t="shared" si="13"/>
        <v>0</v>
      </c>
      <c r="I45" s="11"/>
      <c r="J45" s="11"/>
      <c r="K45" s="11"/>
      <c r="L45" s="11"/>
      <c r="M45" s="11"/>
      <c r="N45" s="11"/>
      <c r="O45" s="10"/>
      <c r="P45" s="11"/>
      <c r="Q45" s="11"/>
      <c r="R45" s="10"/>
      <c r="S45" s="10"/>
      <c r="T45" s="10"/>
    </row>
    <row r="46" spans="1:20" ht="15">
      <c r="A46" s="67" t="s">
        <v>5</v>
      </c>
      <c r="B46" s="68"/>
      <c r="C46" s="19">
        <f aca="true" t="shared" si="14" ref="C46:H48">SUM(C50+C54)</f>
        <v>0</v>
      </c>
      <c r="D46" s="19">
        <f t="shared" si="14"/>
        <v>0</v>
      </c>
      <c r="E46" s="19">
        <f t="shared" si="14"/>
        <v>0</v>
      </c>
      <c r="F46" s="19">
        <f t="shared" si="14"/>
        <v>0</v>
      </c>
      <c r="G46" s="19">
        <f t="shared" si="14"/>
        <v>0</v>
      </c>
      <c r="H46" s="19">
        <f t="shared" si="14"/>
        <v>0</v>
      </c>
      <c r="I46" s="11"/>
      <c r="J46" s="11"/>
      <c r="K46" s="11"/>
      <c r="L46" s="11"/>
      <c r="M46" s="11"/>
      <c r="N46" s="11"/>
      <c r="O46" s="10"/>
      <c r="P46" s="11"/>
      <c r="Q46" s="11"/>
      <c r="R46" s="10"/>
      <c r="S46" s="10"/>
      <c r="T46" s="10"/>
    </row>
    <row r="47" spans="1:20" ht="15">
      <c r="A47" s="67" t="s">
        <v>20</v>
      </c>
      <c r="B47" s="68"/>
      <c r="C47" s="19">
        <f t="shared" si="14"/>
        <v>0</v>
      </c>
      <c r="D47" s="19">
        <f t="shared" si="14"/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1"/>
      <c r="J47" s="11"/>
      <c r="K47" s="11"/>
      <c r="L47" s="11"/>
      <c r="M47" s="11"/>
      <c r="N47" s="11"/>
      <c r="O47" s="10"/>
      <c r="P47" s="11"/>
      <c r="Q47" s="11"/>
      <c r="R47" s="10"/>
      <c r="S47" s="10"/>
      <c r="T47" s="10"/>
    </row>
    <row r="48" spans="1:20" ht="15">
      <c r="A48" s="67" t="s">
        <v>47</v>
      </c>
      <c r="B48" s="68"/>
      <c r="C48" s="19">
        <f t="shared" si="14"/>
        <v>0</v>
      </c>
      <c r="D48" s="19">
        <f t="shared" si="14"/>
        <v>0</v>
      </c>
      <c r="E48" s="19">
        <f t="shared" si="14"/>
        <v>0</v>
      </c>
      <c r="F48" s="19">
        <f t="shared" si="14"/>
        <v>0</v>
      </c>
      <c r="G48" s="19">
        <f t="shared" si="14"/>
        <v>0</v>
      </c>
      <c r="H48" s="19">
        <f t="shared" si="14"/>
        <v>0</v>
      </c>
      <c r="I48" s="11"/>
      <c r="J48" s="11"/>
      <c r="K48" s="11"/>
      <c r="L48" s="11"/>
      <c r="M48" s="11"/>
      <c r="N48" s="11"/>
      <c r="O48" s="10"/>
      <c r="P48" s="11"/>
      <c r="Q48" s="11"/>
      <c r="R48" s="10"/>
      <c r="S48" s="10"/>
      <c r="T48" s="10"/>
    </row>
    <row r="49" spans="1:17" ht="46.5" customHeight="1">
      <c r="A49" s="58" t="s">
        <v>53</v>
      </c>
      <c r="B49" s="61" t="s">
        <v>40</v>
      </c>
      <c r="C49" s="19">
        <f aca="true" t="shared" si="15" ref="C49:H49">SUM(C50:C52)</f>
        <v>0</v>
      </c>
      <c r="D49" s="19">
        <f t="shared" si="15"/>
        <v>0</v>
      </c>
      <c r="E49" s="19">
        <f t="shared" si="15"/>
        <v>0</v>
      </c>
      <c r="F49" s="37">
        <f t="shared" si="15"/>
        <v>0</v>
      </c>
      <c r="G49" s="37">
        <f t="shared" si="15"/>
        <v>0</v>
      </c>
      <c r="H49" s="19">
        <f t="shared" si="15"/>
        <v>0</v>
      </c>
      <c r="I49" s="61" t="s">
        <v>52</v>
      </c>
      <c r="J49" s="61" t="s">
        <v>9</v>
      </c>
      <c r="K49" s="61">
        <v>100</v>
      </c>
      <c r="L49" s="61">
        <v>100</v>
      </c>
      <c r="M49" s="61">
        <v>100</v>
      </c>
      <c r="N49" s="61">
        <v>100</v>
      </c>
      <c r="P49" s="61">
        <v>100</v>
      </c>
      <c r="Q49" s="61">
        <v>100</v>
      </c>
    </row>
    <row r="50" spans="1:17" ht="15">
      <c r="A50" s="12" t="s">
        <v>5</v>
      </c>
      <c r="B50" s="66"/>
      <c r="C50" s="19">
        <f>SUM(D50:H50)</f>
        <v>0</v>
      </c>
      <c r="D50" s="19">
        <v>0</v>
      </c>
      <c r="E50" s="37">
        <v>0</v>
      </c>
      <c r="F50" s="37">
        <v>0</v>
      </c>
      <c r="G50" s="37">
        <v>0</v>
      </c>
      <c r="H50" s="19">
        <v>0</v>
      </c>
      <c r="I50" s="66"/>
      <c r="J50" s="66"/>
      <c r="K50" s="66"/>
      <c r="L50" s="66"/>
      <c r="M50" s="66"/>
      <c r="N50" s="66"/>
      <c r="P50" s="66"/>
      <c r="Q50" s="66"/>
    </row>
    <row r="51" spans="1:17" ht="15">
      <c r="A51" s="12" t="s">
        <v>20</v>
      </c>
      <c r="B51" s="66"/>
      <c r="C51" s="19">
        <f>SUM(D51:H51)</f>
        <v>0</v>
      </c>
      <c r="D51" s="19">
        <v>0</v>
      </c>
      <c r="E51" s="37">
        <v>0</v>
      </c>
      <c r="F51" s="37">
        <v>0</v>
      </c>
      <c r="G51" s="37">
        <v>0</v>
      </c>
      <c r="H51" s="19">
        <v>0</v>
      </c>
      <c r="I51" s="66"/>
      <c r="J51" s="66"/>
      <c r="K51" s="66"/>
      <c r="L51" s="66"/>
      <c r="M51" s="66"/>
      <c r="N51" s="66"/>
      <c r="P51" s="66"/>
      <c r="Q51" s="66"/>
    </row>
    <row r="52" spans="1:17" ht="15">
      <c r="A52" s="12" t="s">
        <v>47</v>
      </c>
      <c r="B52" s="66"/>
      <c r="C52" s="19">
        <f>SUM(D52:H52)</f>
        <v>0</v>
      </c>
      <c r="D52" s="19">
        <v>0</v>
      </c>
      <c r="E52" s="37">
        <v>0</v>
      </c>
      <c r="F52" s="37">
        <v>0</v>
      </c>
      <c r="G52" s="37">
        <v>0</v>
      </c>
      <c r="H52" s="19">
        <v>0</v>
      </c>
      <c r="I52" s="66"/>
      <c r="J52" s="66"/>
      <c r="K52" s="66"/>
      <c r="L52" s="66"/>
      <c r="M52" s="66"/>
      <c r="N52" s="66"/>
      <c r="P52" s="66"/>
      <c r="Q52" s="66"/>
    </row>
    <row r="53" spans="1:17" ht="60">
      <c r="A53" s="41" t="s">
        <v>54</v>
      </c>
      <c r="B53" s="61" t="s">
        <v>40</v>
      </c>
      <c r="C53" s="19">
        <f aca="true" t="shared" si="16" ref="C53:H53">SUM(C54:C56)</f>
        <v>0</v>
      </c>
      <c r="D53" s="19">
        <f t="shared" si="16"/>
        <v>0</v>
      </c>
      <c r="E53" s="19">
        <f t="shared" si="16"/>
        <v>0</v>
      </c>
      <c r="F53" s="37">
        <f t="shared" si="16"/>
        <v>0</v>
      </c>
      <c r="G53" s="37">
        <f t="shared" si="16"/>
        <v>0</v>
      </c>
      <c r="H53" s="19">
        <f t="shared" si="16"/>
        <v>0</v>
      </c>
      <c r="I53" s="61" t="s">
        <v>55</v>
      </c>
      <c r="J53" s="61" t="s">
        <v>9</v>
      </c>
      <c r="K53" s="61">
        <v>100</v>
      </c>
      <c r="L53" s="61">
        <v>100</v>
      </c>
      <c r="M53" s="61">
        <v>100</v>
      </c>
      <c r="N53" s="61">
        <v>100</v>
      </c>
      <c r="P53" s="61">
        <v>100</v>
      </c>
      <c r="Q53" s="61">
        <v>100</v>
      </c>
    </row>
    <row r="54" spans="1:17" ht="15">
      <c r="A54" s="12" t="s">
        <v>5</v>
      </c>
      <c r="B54" s="66"/>
      <c r="C54" s="19">
        <f>SUM(D54:H54)</f>
        <v>0</v>
      </c>
      <c r="D54" s="19">
        <v>0</v>
      </c>
      <c r="E54" s="37">
        <v>0</v>
      </c>
      <c r="F54" s="37">
        <v>0</v>
      </c>
      <c r="G54" s="37">
        <v>0</v>
      </c>
      <c r="H54" s="19">
        <v>0</v>
      </c>
      <c r="I54" s="66"/>
      <c r="J54" s="66"/>
      <c r="K54" s="66"/>
      <c r="L54" s="66"/>
      <c r="M54" s="66"/>
      <c r="N54" s="66"/>
      <c r="P54" s="66"/>
      <c r="Q54" s="66"/>
    </row>
    <row r="55" spans="1:17" ht="15">
      <c r="A55" s="41" t="s">
        <v>20</v>
      </c>
      <c r="B55" s="66"/>
      <c r="C55" s="19">
        <f>SUM(D55:H55)</f>
        <v>0</v>
      </c>
      <c r="D55" s="19">
        <v>0</v>
      </c>
      <c r="E55" s="37">
        <v>0</v>
      </c>
      <c r="F55" s="37">
        <v>0</v>
      </c>
      <c r="G55" s="37">
        <v>0</v>
      </c>
      <c r="H55" s="19">
        <v>0</v>
      </c>
      <c r="I55" s="66"/>
      <c r="J55" s="66"/>
      <c r="K55" s="66"/>
      <c r="L55" s="66"/>
      <c r="M55" s="66"/>
      <c r="N55" s="66"/>
      <c r="P55" s="66"/>
      <c r="Q55" s="66"/>
    </row>
    <row r="56" spans="1:17" ht="15">
      <c r="A56" s="41" t="s">
        <v>47</v>
      </c>
      <c r="B56" s="66"/>
      <c r="C56" s="19">
        <f>SUM(D56:H56)</f>
        <v>0</v>
      </c>
      <c r="D56" s="19">
        <v>0</v>
      </c>
      <c r="E56" s="37">
        <v>0</v>
      </c>
      <c r="F56" s="37">
        <v>0</v>
      </c>
      <c r="G56" s="37">
        <v>0</v>
      </c>
      <c r="H56" s="19">
        <v>0</v>
      </c>
      <c r="I56" s="66"/>
      <c r="J56" s="66"/>
      <c r="K56" s="66"/>
      <c r="L56" s="66"/>
      <c r="M56" s="66"/>
      <c r="N56" s="66"/>
      <c r="P56" s="66"/>
      <c r="Q56" s="66"/>
    </row>
    <row r="57" spans="1:17" ht="45" customHeight="1">
      <c r="A57" s="64" t="s">
        <v>56</v>
      </c>
      <c r="B57" s="65"/>
      <c r="C57" s="19">
        <f aca="true" t="shared" si="17" ref="C57:H57">SUM(C58:C60)</f>
        <v>490</v>
      </c>
      <c r="D57" s="19">
        <f t="shared" si="17"/>
        <v>490</v>
      </c>
      <c r="E57" s="19">
        <f t="shared" si="17"/>
        <v>0</v>
      </c>
      <c r="F57" s="37">
        <f t="shared" si="17"/>
        <v>0</v>
      </c>
      <c r="G57" s="37">
        <f t="shared" si="17"/>
        <v>0</v>
      </c>
      <c r="H57" s="19">
        <f t="shared" si="17"/>
        <v>0</v>
      </c>
      <c r="I57" s="61"/>
      <c r="J57" s="61"/>
      <c r="K57" s="61"/>
      <c r="L57" s="61"/>
      <c r="M57" s="61"/>
      <c r="N57" s="61"/>
      <c r="P57" s="61"/>
      <c r="Q57" s="61"/>
    </row>
    <row r="58" spans="1:17" ht="15">
      <c r="A58" s="67" t="s">
        <v>5</v>
      </c>
      <c r="B58" s="68"/>
      <c r="C58" s="20">
        <f>SUM(D58:H58)</f>
        <v>0</v>
      </c>
      <c r="D58" s="19">
        <f aca="true" t="shared" si="18" ref="D58:H59">SUM(D62+D66)</f>
        <v>0</v>
      </c>
      <c r="E58" s="19">
        <f t="shared" si="18"/>
        <v>0</v>
      </c>
      <c r="F58" s="37">
        <f t="shared" si="18"/>
        <v>0</v>
      </c>
      <c r="G58" s="37">
        <f t="shared" si="18"/>
        <v>0</v>
      </c>
      <c r="H58" s="19">
        <f t="shared" si="18"/>
        <v>0</v>
      </c>
      <c r="I58" s="66"/>
      <c r="J58" s="66"/>
      <c r="K58" s="66"/>
      <c r="L58" s="66"/>
      <c r="M58" s="66"/>
      <c r="N58" s="66"/>
      <c r="P58" s="66"/>
      <c r="Q58" s="66"/>
    </row>
    <row r="59" spans="1:17" ht="15">
      <c r="A59" s="67" t="s">
        <v>20</v>
      </c>
      <c r="B59" s="68"/>
      <c r="C59" s="20">
        <f>SUM(D59:H59)</f>
        <v>0</v>
      </c>
      <c r="D59" s="19">
        <f t="shared" si="18"/>
        <v>0</v>
      </c>
      <c r="E59" s="19">
        <f t="shared" si="18"/>
        <v>0</v>
      </c>
      <c r="F59" s="37">
        <f t="shared" si="18"/>
        <v>0</v>
      </c>
      <c r="G59" s="37">
        <f t="shared" si="18"/>
        <v>0</v>
      </c>
      <c r="H59" s="19">
        <f t="shared" si="18"/>
        <v>0</v>
      </c>
      <c r="I59" s="66"/>
      <c r="J59" s="66"/>
      <c r="K59" s="66"/>
      <c r="L59" s="66"/>
      <c r="M59" s="66"/>
      <c r="N59" s="66"/>
      <c r="P59" s="66"/>
      <c r="Q59" s="66"/>
    </row>
    <row r="60" spans="1:17" ht="15">
      <c r="A60" s="67" t="s">
        <v>47</v>
      </c>
      <c r="B60" s="68"/>
      <c r="C60" s="20">
        <f>SUM(D60:H60)</f>
        <v>490</v>
      </c>
      <c r="D60" s="19">
        <f>SUM(D64,D68,D72)</f>
        <v>490</v>
      </c>
      <c r="E60" s="19">
        <f>SUM(E64,E68,E72)</f>
        <v>0</v>
      </c>
      <c r="F60" s="19">
        <f>SUM(F64,F68,F72)</f>
        <v>0</v>
      </c>
      <c r="G60" s="19">
        <f>SUM(G64,G68,G72)</f>
        <v>0</v>
      </c>
      <c r="H60" s="19">
        <f>SUM(H64,H68,H72)</f>
        <v>0</v>
      </c>
      <c r="I60" s="66"/>
      <c r="J60" s="66"/>
      <c r="K60" s="66"/>
      <c r="L60" s="66"/>
      <c r="M60" s="66"/>
      <c r="N60" s="66"/>
      <c r="P60" s="66"/>
      <c r="Q60" s="66"/>
    </row>
    <row r="61" spans="1:17" ht="30">
      <c r="A61" s="58" t="s">
        <v>57</v>
      </c>
      <c r="B61" s="61" t="s">
        <v>40</v>
      </c>
      <c r="C61" s="19">
        <f aca="true" t="shared" si="19" ref="C61:H61">SUM(C62:C64)</f>
        <v>240</v>
      </c>
      <c r="D61" s="19">
        <f t="shared" si="19"/>
        <v>240</v>
      </c>
      <c r="E61" s="19">
        <f t="shared" si="19"/>
        <v>0</v>
      </c>
      <c r="F61" s="37">
        <f t="shared" si="19"/>
        <v>0</v>
      </c>
      <c r="G61" s="37">
        <f t="shared" si="19"/>
        <v>0</v>
      </c>
      <c r="H61" s="19">
        <f t="shared" si="19"/>
        <v>0</v>
      </c>
      <c r="I61" s="61" t="s">
        <v>58</v>
      </c>
      <c r="J61" s="61" t="s">
        <v>12</v>
      </c>
      <c r="K61" s="61">
        <v>2</v>
      </c>
      <c r="L61" s="61">
        <v>2</v>
      </c>
      <c r="M61" s="61">
        <v>2</v>
      </c>
      <c r="N61" s="61">
        <v>2</v>
      </c>
      <c r="P61" s="61">
        <v>2</v>
      </c>
      <c r="Q61" s="61">
        <v>2</v>
      </c>
    </row>
    <row r="62" spans="1:17" ht="15">
      <c r="A62" s="41" t="s">
        <v>5</v>
      </c>
      <c r="B62" s="66"/>
      <c r="C62" s="20">
        <f>SUM(D62:H62)</f>
        <v>0</v>
      </c>
      <c r="D62" s="20">
        <v>0</v>
      </c>
      <c r="E62" s="39">
        <v>0</v>
      </c>
      <c r="F62" s="39">
        <v>0</v>
      </c>
      <c r="G62" s="39">
        <v>0</v>
      </c>
      <c r="H62" s="20">
        <v>0</v>
      </c>
      <c r="I62" s="66"/>
      <c r="J62" s="66"/>
      <c r="K62" s="66"/>
      <c r="L62" s="66"/>
      <c r="M62" s="66"/>
      <c r="N62" s="66"/>
      <c r="P62" s="66"/>
      <c r="Q62" s="66"/>
    </row>
    <row r="63" spans="1:17" ht="15">
      <c r="A63" s="12" t="s">
        <v>20</v>
      </c>
      <c r="B63" s="66"/>
      <c r="C63" s="20">
        <f>SUM(D63:H63)</f>
        <v>0</v>
      </c>
      <c r="D63" s="20">
        <v>0</v>
      </c>
      <c r="E63" s="39">
        <v>0</v>
      </c>
      <c r="F63" s="39">
        <v>0</v>
      </c>
      <c r="G63" s="39">
        <v>0</v>
      </c>
      <c r="H63" s="20">
        <v>0</v>
      </c>
      <c r="I63" s="66"/>
      <c r="J63" s="66"/>
      <c r="K63" s="66"/>
      <c r="L63" s="66"/>
      <c r="M63" s="66"/>
      <c r="N63" s="66"/>
      <c r="P63" s="66"/>
      <c r="Q63" s="66"/>
    </row>
    <row r="64" spans="1:17" s="43" customFormat="1" ht="15">
      <c r="A64" s="41" t="s">
        <v>47</v>
      </c>
      <c r="B64" s="66"/>
      <c r="C64" s="20">
        <f>SUM(D64:H64)</f>
        <v>240</v>
      </c>
      <c r="D64" s="37">
        <v>240</v>
      </c>
      <c r="E64" s="37">
        <v>0</v>
      </c>
      <c r="F64" s="37">
        <v>0</v>
      </c>
      <c r="G64" s="37">
        <v>0</v>
      </c>
      <c r="H64" s="37">
        <v>0</v>
      </c>
      <c r="I64" s="66"/>
      <c r="J64" s="66"/>
      <c r="K64" s="66"/>
      <c r="L64" s="66"/>
      <c r="M64" s="66"/>
      <c r="N64" s="66"/>
      <c r="P64" s="66"/>
      <c r="Q64" s="66"/>
    </row>
    <row r="65" spans="1:17" ht="30">
      <c r="A65" s="60" t="s">
        <v>60</v>
      </c>
      <c r="B65" s="61" t="s">
        <v>40</v>
      </c>
      <c r="C65" s="45">
        <f aca="true" t="shared" si="20" ref="C65:H65">SUM(C66:C68)</f>
        <v>150</v>
      </c>
      <c r="D65" s="45">
        <f t="shared" si="20"/>
        <v>150</v>
      </c>
      <c r="E65" s="45">
        <f t="shared" si="20"/>
        <v>0</v>
      </c>
      <c r="F65" s="50">
        <f t="shared" si="20"/>
        <v>0</v>
      </c>
      <c r="G65" s="50">
        <f t="shared" si="20"/>
        <v>0</v>
      </c>
      <c r="H65" s="19">
        <f t="shared" si="20"/>
        <v>0</v>
      </c>
      <c r="I65" s="61" t="s">
        <v>59</v>
      </c>
      <c r="J65" s="61" t="s">
        <v>23</v>
      </c>
      <c r="K65" s="61">
        <v>7</v>
      </c>
      <c r="L65" s="61">
        <v>10</v>
      </c>
      <c r="M65" s="61">
        <v>10</v>
      </c>
      <c r="N65" s="61">
        <v>10</v>
      </c>
      <c r="P65" s="61">
        <v>10</v>
      </c>
      <c r="Q65" s="61">
        <v>10</v>
      </c>
    </row>
    <row r="66" spans="1:17" ht="15">
      <c r="A66" s="46" t="s">
        <v>5</v>
      </c>
      <c r="B66" s="66"/>
      <c r="C66" s="47">
        <f>SUM(D66:H66)</f>
        <v>0</v>
      </c>
      <c r="D66" s="47">
        <v>0</v>
      </c>
      <c r="E66" s="48">
        <v>0</v>
      </c>
      <c r="F66" s="48">
        <v>0</v>
      </c>
      <c r="G66" s="48">
        <v>0</v>
      </c>
      <c r="H66" s="20">
        <v>0</v>
      </c>
      <c r="I66" s="66"/>
      <c r="J66" s="66"/>
      <c r="K66" s="66"/>
      <c r="L66" s="66"/>
      <c r="M66" s="66"/>
      <c r="N66" s="66"/>
      <c r="P66" s="66"/>
      <c r="Q66" s="66"/>
    </row>
    <row r="67" spans="1:17" ht="15">
      <c r="A67" s="46" t="s">
        <v>20</v>
      </c>
      <c r="B67" s="66"/>
      <c r="C67" s="47">
        <f>SUM(D67:H67)</f>
        <v>0</v>
      </c>
      <c r="D67" s="47">
        <v>0</v>
      </c>
      <c r="E67" s="48">
        <v>0</v>
      </c>
      <c r="F67" s="48">
        <v>0</v>
      </c>
      <c r="G67" s="48">
        <v>0</v>
      </c>
      <c r="H67" s="20">
        <v>0</v>
      </c>
      <c r="I67" s="66"/>
      <c r="J67" s="66"/>
      <c r="K67" s="66"/>
      <c r="L67" s="66"/>
      <c r="M67" s="66"/>
      <c r="N67" s="66"/>
      <c r="P67" s="66"/>
      <c r="Q67" s="66"/>
    </row>
    <row r="68" spans="1:17" s="43" customFormat="1" ht="15">
      <c r="A68" s="49" t="s">
        <v>47</v>
      </c>
      <c r="B68" s="66"/>
      <c r="C68" s="47">
        <f>SUM(D68:H68)</f>
        <v>150</v>
      </c>
      <c r="D68" s="50">
        <v>150</v>
      </c>
      <c r="E68" s="50">
        <v>0</v>
      </c>
      <c r="F68" s="50">
        <v>0</v>
      </c>
      <c r="G68" s="50">
        <v>0</v>
      </c>
      <c r="H68" s="50">
        <v>0</v>
      </c>
      <c r="I68" s="66"/>
      <c r="J68" s="66"/>
      <c r="K68" s="66"/>
      <c r="L68" s="66"/>
      <c r="M68" s="66"/>
      <c r="N68" s="66"/>
      <c r="P68" s="66"/>
      <c r="Q68" s="66"/>
    </row>
    <row r="69" spans="1:17" ht="30">
      <c r="A69" s="60" t="s">
        <v>64</v>
      </c>
      <c r="B69" s="61" t="s">
        <v>40</v>
      </c>
      <c r="C69" s="45">
        <f aca="true" t="shared" si="21" ref="C69:H69">SUM(C70:C72)</f>
        <v>100</v>
      </c>
      <c r="D69" s="45">
        <f t="shared" si="21"/>
        <v>100</v>
      </c>
      <c r="E69" s="45">
        <f t="shared" si="21"/>
        <v>0</v>
      </c>
      <c r="F69" s="50">
        <f t="shared" si="21"/>
        <v>0</v>
      </c>
      <c r="G69" s="50">
        <f t="shared" si="21"/>
        <v>0</v>
      </c>
      <c r="H69" s="19">
        <f t="shared" si="21"/>
        <v>0</v>
      </c>
      <c r="I69" s="61" t="s">
        <v>82</v>
      </c>
      <c r="J69" s="61" t="s">
        <v>78</v>
      </c>
      <c r="K69" s="61">
        <v>1</v>
      </c>
      <c r="L69" s="61">
        <v>1</v>
      </c>
      <c r="M69" s="61">
        <v>1</v>
      </c>
      <c r="N69" s="61">
        <v>1</v>
      </c>
      <c r="P69" s="61">
        <v>1</v>
      </c>
      <c r="Q69" s="61">
        <v>1</v>
      </c>
    </row>
    <row r="70" spans="1:17" ht="15">
      <c r="A70" s="46" t="s">
        <v>5</v>
      </c>
      <c r="B70" s="66"/>
      <c r="C70" s="47">
        <f>SUM(D70:H70)</f>
        <v>0</v>
      </c>
      <c r="D70" s="47">
        <v>0</v>
      </c>
      <c r="E70" s="48">
        <v>0</v>
      </c>
      <c r="F70" s="48">
        <v>0</v>
      </c>
      <c r="G70" s="48">
        <v>0</v>
      </c>
      <c r="H70" s="20">
        <v>0</v>
      </c>
      <c r="I70" s="66"/>
      <c r="J70" s="66"/>
      <c r="K70" s="66"/>
      <c r="L70" s="66"/>
      <c r="M70" s="66"/>
      <c r="N70" s="66"/>
      <c r="P70" s="66"/>
      <c r="Q70" s="66"/>
    </row>
    <row r="71" spans="1:17" ht="15">
      <c r="A71" s="46" t="s">
        <v>20</v>
      </c>
      <c r="B71" s="66"/>
      <c r="C71" s="47">
        <f>SUM(D71:H71)</f>
        <v>0</v>
      </c>
      <c r="D71" s="47">
        <v>0</v>
      </c>
      <c r="E71" s="48">
        <v>0</v>
      </c>
      <c r="F71" s="48">
        <v>0</v>
      </c>
      <c r="G71" s="48">
        <v>0</v>
      </c>
      <c r="H71" s="20">
        <v>0</v>
      </c>
      <c r="I71" s="66"/>
      <c r="J71" s="66"/>
      <c r="K71" s="66"/>
      <c r="L71" s="66"/>
      <c r="M71" s="66"/>
      <c r="N71" s="66"/>
      <c r="P71" s="66"/>
      <c r="Q71" s="66"/>
    </row>
    <row r="72" spans="1:17" s="43" customFormat="1" ht="15">
      <c r="A72" s="49" t="s">
        <v>47</v>
      </c>
      <c r="B72" s="66"/>
      <c r="C72" s="47">
        <f>SUM(D72:H72)</f>
        <v>100</v>
      </c>
      <c r="D72" s="50">
        <v>100</v>
      </c>
      <c r="E72" s="50">
        <v>0</v>
      </c>
      <c r="F72" s="50">
        <v>0</v>
      </c>
      <c r="G72" s="50">
        <v>0</v>
      </c>
      <c r="H72" s="50">
        <v>0</v>
      </c>
      <c r="I72" s="66"/>
      <c r="J72" s="66"/>
      <c r="K72" s="66"/>
      <c r="L72" s="66"/>
      <c r="M72" s="66"/>
      <c r="N72" s="66"/>
      <c r="P72" s="66"/>
      <c r="Q72" s="66"/>
    </row>
    <row r="73" spans="1:17" ht="30" customHeight="1">
      <c r="A73" s="64" t="s">
        <v>61</v>
      </c>
      <c r="B73" s="65"/>
      <c r="C73" s="19">
        <f aca="true" t="shared" si="22" ref="C73:H73">SUM(C74:C76)</f>
        <v>90</v>
      </c>
      <c r="D73" s="19">
        <f t="shared" si="22"/>
        <v>90</v>
      </c>
      <c r="E73" s="19">
        <f t="shared" si="22"/>
        <v>0</v>
      </c>
      <c r="F73" s="37">
        <f t="shared" si="22"/>
        <v>0</v>
      </c>
      <c r="G73" s="37">
        <f t="shared" si="22"/>
        <v>0</v>
      </c>
      <c r="H73" s="19">
        <f t="shared" si="22"/>
        <v>0</v>
      </c>
      <c r="I73" s="61"/>
      <c r="J73" s="61"/>
      <c r="K73" s="61"/>
      <c r="L73" s="61"/>
      <c r="M73" s="61"/>
      <c r="N73" s="61"/>
      <c r="P73" s="61"/>
      <c r="Q73" s="61"/>
    </row>
    <row r="74" spans="1:17" ht="15">
      <c r="A74" s="67" t="s">
        <v>5</v>
      </c>
      <c r="B74" s="68"/>
      <c r="C74" s="20">
        <f>SUM(D74:H74)</f>
        <v>0</v>
      </c>
      <c r="D74" s="19">
        <f aca="true" t="shared" si="23" ref="D74:H75">SUM(D78+D70)</f>
        <v>0</v>
      </c>
      <c r="E74" s="19">
        <f t="shared" si="23"/>
        <v>0</v>
      </c>
      <c r="F74" s="37">
        <f t="shared" si="23"/>
        <v>0</v>
      </c>
      <c r="G74" s="37">
        <f t="shared" si="23"/>
        <v>0</v>
      </c>
      <c r="H74" s="19">
        <f t="shared" si="23"/>
        <v>0</v>
      </c>
      <c r="I74" s="66"/>
      <c r="J74" s="66"/>
      <c r="K74" s="66"/>
      <c r="L74" s="66"/>
      <c r="M74" s="66"/>
      <c r="N74" s="66"/>
      <c r="P74" s="66"/>
      <c r="Q74" s="66"/>
    </row>
    <row r="75" spans="1:17" ht="15">
      <c r="A75" s="67" t="s">
        <v>20</v>
      </c>
      <c r="B75" s="68"/>
      <c r="C75" s="20">
        <f>SUM(D75:H75)</f>
        <v>0</v>
      </c>
      <c r="D75" s="19">
        <f t="shared" si="23"/>
        <v>0</v>
      </c>
      <c r="E75" s="19">
        <f t="shared" si="23"/>
        <v>0</v>
      </c>
      <c r="F75" s="37">
        <f t="shared" si="23"/>
        <v>0</v>
      </c>
      <c r="G75" s="37">
        <f t="shared" si="23"/>
        <v>0</v>
      </c>
      <c r="H75" s="19">
        <f t="shared" si="23"/>
        <v>0</v>
      </c>
      <c r="I75" s="66"/>
      <c r="J75" s="66"/>
      <c r="K75" s="66"/>
      <c r="L75" s="66"/>
      <c r="M75" s="66"/>
      <c r="N75" s="66"/>
      <c r="P75" s="66"/>
      <c r="Q75" s="66"/>
    </row>
    <row r="76" spans="1:17" ht="15">
      <c r="A76" s="67" t="s">
        <v>47</v>
      </c>
      <c r="B76" s="68"/>
      <c r="C76" s="20">
        <f>SUM(D76:H76)</f>
        <v>90</v>
      </c>
      <c r="D76" s="19">
        <f>SUM(D80)</f>
        <v>90</v>
      </c>
      <c r="E76" s="19">
        <f>SUM(E80)</f>
        <v>0</v>
      </c>
      <c r="F76" s="19">
        <f>SUM(F80)</f>
        <v>0</v>
      </c>
      <c r="G76" s="19">
        <f>SUM(G80)</f>
        <v>0</v>
      </c>
      <c r="H76" s="19">
        <f>SUM(H80)</f>
        <v>0</v>
      </c>
      <c r="I76" s="66"/>
      <c r="J76" s="66"/>
      <c r="K76" s="66"/>
      <c r="L76" s="66"/>
      <c r="M76" s="66"/>
      <c r="N76" s="66"/>
      <c r="P76" s="66"/>
      <c r="Q76" s="66"/>
    </row>
    <row r="77" spans="1:17" ht="30">
      <c r="A77" s="58" t="s">
        <v>62</v>
      </c>
      <c r="B77" s="61" t="s">
        <v>40</v>
      </c>
      <c r="C77" s="19">
        <f aca="true" t="shared" si="24" ref="C77:H77">SUM(C78:C80)</f>
        <v>90</v>
      </c>
      <c r="D77" s="19">
        <f t="shared" si="24"/>
        <v>90</v>
      </c>
      <c r="E77" s="19">
        <f t="shared" si="24"/>
        <v>0</v>
      </c>
      <c r="F77" s="37">
        <f t="shared" si="24"/>
        <v>0</v>
      </c>
      <c r="G77" s="37">
        <f t="shared" si="24"/>
        <v>0</v>
      </c>
      <c r="H77" s="19">
        <f t="shared" si="24"/>
        <v>0</v>
      </c>
      <c r="I77" s="61" t="s">
        <v>63</v>
      </c>
      <c r="J77" s="61" t="s">
        <v>9</v>
      </c>
      <c r="K77" s="61">
        <v>100</v>
      </c>
      <c r="L77" s="61">
        <v>100</v>
      </c>
      <c r="M77" s="61">
        <v>100</v>
      </c>
      <c r="N77" s="61">
        <v>100</v>
      </c>
      <c r="P77" s="61">
        <v>100</v>
      </c>
      <c r="Q77" s="61">
        <v>100</v>
      </c>
    </row>
    <row r="78" spans="1:17" ht="15">
      <c r="A78" s="12" t="s">
        <v>5</v>
      </c>
      <c r="B78" s="66"/>
      <c r="C78" s="20">
        <f>SUM(D78:H78)</f>
        <v>0</v>
      </c>
      <c r="D78" s="20">
        <v>0</v>
      </c>
      <c r="E78" s="39">
        <v>0</v>
      </c>
      <c r="F78" s="39">
        <v>0</v>
      </c>
      <c r="G78" s="39">
        <v>0</v>
      </c>
      <c r="H78" s="20">
        <v>0</v>
      </c>
      <c r="I78" s="66"/>
      <c r="J78" s="66"/>
      <c r="K78" s="66"/>
      <c r="L78" s="66"/>
      <c r="M78" s="66"/>
      <c r="N78" s="66"/>
      <c r="P78" s="66"/>
      <c r="Q78" s="66"/>
    </row>
    <row r="79" spans="1:17" ht="15">
      <c r="A79" s="12" t="s">
        <v>20</v>
      </c>
      <c r="B79" s="66"/>
      <c r="C79" s="20">
        <f>SUM(D79:H79)</f>
        <v>0</v>
      </c>
      <c r="D79" s="20">
        <v>0</v>
      </c>
      <c r="E79" s="39">
        <v>0</v>
      </c>
      <c r="F79" s="39">
        <v>0</v>
      </c>
      <c r="G79" s="39">
        <v>0</v>
      </c>
      <c r="H79" s="20">
        <v>0</v>
      </c>
      <c r="I79" s="66"/>
      <c r="J79" s="66"/>
      <c r="K79" s="66"/>
      <c r="L79" s="66"/>
      <c r="M79" s="66"/>
      <c r="N79" s="66"/>
      <c r="P79" s="66"/>
      <c r="Q79" s="66"/>
    </row>
    <row r="80" spans="1:17" s="43" customFormat="1" ht="15">
      <c r="A80" s="41" t="s">
        <v>47</v>
      </c>
      <c r="B80" s="66"/>
      <c r="C80" s="20">
        <f>SUM(D80:H80)</f>
        <v>90</v>
      </c>
      <c r="D80" s="37">
        <v>90</v>
      </c>
      <c r="E80" s="37">
        <v>0</v>
      </c>
      <c r="F80" s="37">
        <v>0</v>
      </c>
      <c r="G80" s="37">
        <v>0</v>
      </c>
      <c r="H80" s="37">
        <v>0</v>
      </c>
      <c r="I80" s="66"/>
      <c r="J80" s="66"/>
      <c r="K80" s="66"/>
      <c r="L80" s="66"/>
      <c r="M80" s="66"/>
      <c r="N80" s="66"/>
      <c r="P80" s="66"/>
      <c r="Q80" s="66"/>
    </row>
    <row r="81" spans="1:17" s="25" customFormat="1" ht="34.5" customHeight="1">
      <c r="A81" s="89" t="s">
        <v>65</v>
      </c>
      <c r="B81" s="90"/>
      <c r="C81" s="22">
        <f aca="true" t="shared" si="25" ref="C81:H81">SUM(C82:C84)</f>
        <v>282367.3</v>
      </c>
      <c r="D81" s="22">
        <f t="shared" si="25"/>
        <v>56118.9</v>
      </c>
      <c r="E81" s="22">
        <f t="shared" si="25"/>
        <v>56345.2</v>
      </c>
      <c r="F81" s="52">
        <f t="shared" si="25"/>
        <v>56737.8</v>
      </c>
      <c r="G81" s="52">
        <f t="shared" si="25"/>
        <v>56582.7</v>
      </c>
      <c r="H81" s="22">
        <f t="shared" si="25"/>
        <v>56582.7</v>
      </c>
      <c r="I81" s="13"/>
      <c r="J81" s="11"/>
      <c r="K81" s="11"/>
      <c r="L81" s="11"/>
      <c r="M81" s="11"/>
      <c r="N81" s="11"/>
      <c r="O81" s="7"/>
      <c r="P81" s="11"/>
      <c r="Q81" s="11"/>
    </row>
    <row r="82" spans="1:17" ht="15" customHeight="1">
      <c r="A82" s="67" t="s">
        <v>5</v>
      </c>
      <c r="B82" s="68"/>
      <c r="C82" s="19">
        <f>SUM(D82:H82)</f>
        <v>13564.8</v>
      </c>
      <c r="D82" s="19">
        <f aca="true" t="shared" si="26" ref="D82:H84">SUM(D86+D98)</f>
        <v>2358.4</v>
      </c>
      <c r="E82" s="19">
        <f t="shared" si="26"/>
        <v>2584.7</v>
      </c>
      <c r="F82" s="37">
        <f t="shared" si="26"/>
        <v>2977.2999999999997</v>
      </c>
      <c r="G82" s="37">
        <f t="shared" si="26"/>
        <v>2822.2</v>
      </c>
      <c r="H82" s="19">
        <f t="shared" si="26"/>
        <v>2822.2</v>
      </c>
      <c r="I82" s="13"/>
      <c r="J82" s="11"/>
      <c r="K82" s="11"/>
      <c r="L82" s="11"/>
      <c r="M82" s="11"/>
      <c r="N82" s="11"/>
      <c r="P82" s="11"/>
      <c r="Q82" s="11"/>
    </row>
    <row r="83" spans="1:17" ht="15" customHeight="1">
      <c r="A83" s="67" t="s">
        <v>20</v>
      </c>
      <c r="B83" s="68"/>
      <c r="C83" s="19">
        <f>SUM(D83:H83)</f>
        <v>16107.5</v>
      </c>
      <c r="D83" s="19">
        <f t="shared" si="26"/>
        <v>3221.5</v>
      </c>
      <c r="E83" s="19">
        <f t="shared" si="26"/>
        <v>3221.5</v>
      </c>
      <c r="F83" s="37">
        <f t="shared" si="26"/>
        <v>3221.5</v>
      </c>
      <c r="G83" s="37">
        <f t="shared" si="26"/>
        <v>3221.5</v>
      </c>
      <c r="H83" s="19">
        <f t="shared" si="26"/>
        <v>3221.5</v>
      </c>
      <c r="I83" s="13"/>
      <c r="J83" s="11"/>
      <c r="K83" s="11"/>
      <c r="L83" s="11"/>
      <c r="M83" s="11"/>
      <c r="N83" s="11"/>
      <c r="P83" s="11"/>
      <c r="Q83" s="11"/>
    </row>
    <row r="84" spans="1:17" ht="15" customHeight="1">
      <c r="A84" s="67" t="s">
        <v>47</v>
      </c>
      <c r="B84" s="68"/>
      <c r="C84" s="19">
        <f>SUM(D84:H84)</f>
        <v>252695</v>
      </c>
      <c r="D84" s="19">
        <f t="shared" si="26"/>
        <v>50539</v>
      </c>
      <c r="E84" s="19">
        <f t="shared" si="26"/>
        <v>50539</v>
      </c>
      <c r="F84" s="37">
        <f t="shared" si="26"/>
        <v>50539</v>
      </c>
      <c r="G84" s="37">
        <f t="shared" si="26"/>
        <v>50539</v>
      </c>
      <c r="H84" s="19">
        <f t="shared" si="26"/>
        <v>50539</v>
      </c>
      <c r="I84" s="13"/>
      <c r="J84" s="11"/>
      <c r="K84" s="11"/>
      <c r="L84" s="11"/>
      <c r="M84" s="11"/>
      <c r="N84" s="11"/>
      <c r="P84" s="11"/>
      <c r="Q84" s="11"/>
    </row>
    <row r="85" spans="1:17" ht="46.5" customHeight="1">
      <c r="A85" s="64" t="s">
        <v>36</v>
      </c>
      <c r="B85" s="65"/>
      <c r="C85" s="19">
        <f aca="true" t="shared" si="27" ref="C85:H85">SUM(C86:C88)</f>
        <v>252695</v>
      </c>
      <c r="D85" s="19">
        <f t="shared" si="27"/>
        <v>50539</v>
      </c>
      <c r="E85" s="19">
        <f t="shared" si="27"/>
        <v>50539</v>
      </c>
      <c r="F85" s="37">
        <f t="shared" si="27"/>
        <v>50539</v>
      </c>
      <c r="G85" s="37">
        <f t="shared" si="27"/>
        <v>50539</v>
      </c>
      <c r="H85" s="19">
        <f t="shared" si="27"/>
        <v>50539</v>
      </c>
      <c r="I85" s="61"/>
      <c r="J85" s="61"/>
      <c r="K85" s="61"/>
      <c r="L85" s="61"/>
      <c r="M85" s="61"/>
      <c r="N85" s="61"/>
      <c r="P85" s="61"/>
      <c r="Q85" s="61"/>
    </row>
    <row r="86" spans="1:17" ht="15" customHeight="1">
      <c r="A86" s="67" t="s">
        <v>5</v>
      </c>
      <c r="B86" s="68"/>
      <c r="C86" s="19">
        <f aca="true" t="shared" si="28" ref="C86:H88">SUM(C90+C94)</f>
        <v>0</v>
      </c>
      <c r="D86" s="19">
        <f t="shared" si="28"/>
        <v>0</v>
      </c>
      <c r="E86" s="19">
        <f t="shared" si="28"/>
        <v>0</v>
      </c>
      <c r="F86" s="19">
        <f t="shared" si="28"/>
        <v>0</v>
      </c>
      <c r="G86" s="19">
        <f t="shared" si="28"/>
        <v>0</v>
      </c>
      <c r="H86" s="19">
        <f t="shared" si="28"/>
        <v>0</v>
      </c>
      <c r="I86" s="66"/>
      <c r="J86" s="66"/>
      <c r="K86" s="66"/>
      <c r="L86" s="66"/>
      <c r="M86" s="66"/>
      <c r="N86" s="66"/>
      <c r="P86" s="66"/>
      <c r="Q86" s="66"/>
    </row>
    <row r="87" spans="1:17" ht="15" customHeight="1">
      <c r="A87" s="67" t="s">
        <v>20</v>
      </c>
      <c r="B87" s="68"/>
      <c r="C87" s="19">
        <f t="shared" si="28"/>
        <v>0</v>
      </c>
      <c r="D87" s="19">
        <f t="shared" si="28"/>
        <v>0</v>
      </c>
      <c r="E87" s="19">
        <f t="shared" si="28"/>
        <v>0</v>
      </c>
      <c r="F87" s="19">
        <f t="shared" si="28"/>
        <v>0</v>
      </c>
      <c r="G87" s="19">
        <f t="shared" si="28"/>
        <v>0</v>
      </c>
      <c r="H87" s="19">
        <f t="shared" si="28"/>
        <v>0</v>
      </c>
      <c r="I87" s="66"/>
      <c r="J87" s="66"/>
      <c r="K87" s="66"/>
      <c r="L87" s="66"/>
      <c r="M87" s="66"/>
      <c r="N87" s="66"/>
      <c r="P87" s="66"/>
      <c r="Q87" s="66"/>
    </row>
    <row r="88" spans="1:17" ht="15" customHeight="1">
      <c r="A88" s="67" t="s">
        <v>47</v>
      </c>
      <c r="B88" s="68"/>
      <c r="C88" s="19">
        <f t="shared" si="28"/>
        <v>252695</v>
      </c>
      <c r="D88" s="19">
        <f t="shared" si="28"/>
        <v>50539</v>
      </c>
      <c r="E88" s="19">
        <f t="shared" si="28"/>
        <v>50539</v>
      </c>
      <c r="F88" s="19">
        <f t="shared" si="28"/>
        <v>50539</v>
      </c>
      <c r="G88" s="19">
        <f t="shared" si="28"/>
        <v>50539</v>
      </c>
      <c r="H88" s="19">
        <f t="shared" si="28"/>
        <v>50539</v>
      </c>
      <c r="I88" s="66"/>
      <c r="J88" s="66"/>
      <c r="K88" s="66"/>
      <c r="L88" s="66"/>
      <c r="M88" s="66"/>
      <c r="N88" s="66"/>
      <c r="P88" s="66"/>
      <c r="Q88" s="66"/>
    </row>
    <row r="89" spans="1:17" ht="45" customHeight="1">
      <c r="A89" s="58" t="s">
        <v>66</v>
      </c>
      <c r="B89" s="61" t="s">
        <v>40</v>
      </c>
      <c r="C89" s="19">
        <f aca="true" t="shared" si="29" ref="C89:H89">SUM(C90:C92)</f>
        <v>10735</v>
      </c>
      <c r="D89" s="19">
        <f t="shared" si="29"/>
        <v>2147</v>
      </c>
      <c r="E89" s="19">
        <f t="shared" si="29"/>
        <v>2147</v>
      </c>
      <c r="F89" s="37">
        <f t="shared" si="29"/>
        <v>2147</v>
      </c>
      <c r="G89" s="37">
        <f t="shared" si="29"/>
        <v>2147</v>
      </c>
      <c r="H89" s="19">
        <f t="shared" si="29"/>
        <v>2147</v>
      </c>
      <c r="I89" s="61" t="s">
        <v>43</v>
      </c>
      <c r="J89" s="61" t="s">
        <v>78</v>
      </c>
      <c r="K89" s="61">
        <v>1</v>
      </c>
      <c r="L89" s="61">
        <v>1</v>
      </c>
      <c r="M89" s="61">
        <v>1</v>
      </c>
      <c r="N89" s="61">
        <v>1</v>
      </c>
      <c r="P89" s="61">
        <v>1</v>
      </c>
      <c r="Q89" s="61">
        <v>1</v>
      </c>
    </row>
    <row r="90" spans="1:17" ht="15" customHeight="1">
      <c r="A90" s="12" t="s">
        <v>5</v>
      </c>
      <c r="B90" s="66"/>
      <c r="C90" s="20">
        <f>SUM(D90:H90)</f>
        <v>0</v>
      </c>
      <c r="D90" s="19">
        <v>0</v>
      </c>
      <c r="E90" s="37">
        <v>0</v>
      </c>
      <c r="F90" s="39">
        <v>0</v>
      </c>
      <c r="G90" s="39">
        <v>0</v>
      </c>
      <c r="H90" s="19">
        <v>0</v>
      </c>
      <c r="I90" s="66"/>
      <c r="J90" s="66"/>
      <c r="K90" s="66"/>
      <c r="L90" s="66"/>
      <c r="M90" s="66"/>
      <c r="N90" s="66"/>
      <c r="P90" s="66"/>
      <c r="Q90" s="66"/>
    </row>
    <row r="91" spans="1:17" ht="15" customHeight="1">
      <c r="A91" s="12" t="s">
        <v>20</v>
      </c>
      <c r="B91" s="66"/>
      <c r="C91" s="20">
        <f>SUM(D91:H91)</f>
        <v>0</v>
      </c>
      <c r="D91" s="19">
        <v>0</v>
      </c>
      <c r="E91" s="39">
        <v>0</v>
      </c>
      <c r="F91" s="39">
        <v>0</v>
      </c>
      <c r="G91" s="39">
        <v>0</v>
      </c>
      <c r="H91" s="20">
        <v>0</v>
      </c>
      <c r="I91" s="66"/>
      <c r="J91" s="66"/>
      <c r="K91" s="66"/>
      <c r="L91" s="66"/>
      <c r="M91" s="66"/>
      <c r="N91" s="66"/>
      <c r="P91" s="66"/>
      <c r="Q91" s="66"/>
    </row>
    <row r="92" spans="1:17" ht="15">
      <c r="A92" s="12" t="s">
        <v>47</v>
      </c>
      <c r="B92" s="66"/>
      <c r="C92" s="20">
        <f>SUM(D92:H92)</f>
        <v>10735</v>
      </c>
      <c r="D92" s="19">
        <v>2147</v>
      </c>
      <c r="E92" s="39">
        <v>2147</v>
      </c>
      <c r="F92" s="39">
        <v>2147</v>
      </c>
      <c r="G92" s="39">
        <v>2147</v>
      </c>
      <c r="H92" s="20">
        <v>2147</v>
      </c>
      <c r="I92" s="66"/>
      <c r="J92" s="66"/>
      <c r="K92" s="66"/>
      <c r="L92" s="66"/>
      <c r="M92" s="66"/>
      <c r="N92" s="66"/>
      <c r="P92" s="66"/>
      <c r="Q92" s="66"/>
    </row>
    <row r="93" spans="1:17" ht="51.75" customHeight="1">
      <c r="A93" s="58" t="s">
        <v>67</v>
      </c>
      <c r="B93" s="61" t="s">
        <v>40</v>
      </c>
      <c r="C93" s="19">
        <f aca="true" t="shared" si="30" ref="C93:H93">SUM(C94:C96)</f>
        <v>241960</v>
      </c>
      <c r="D93" s="19">
        <f t="shared" si="30"/>
        <v>48392</v>
      </c>
      <c r="E93" s="19">
        <f t="shared" si="30"/>
        <v>48392</v>
      </c>
      <c r="F93" s="37">
        <f t="shared" si="30"/>
        <v>48392</v>
      </c>
      <c r="G93" s="37">
        <f t="shared" si="30"/>
        <v>48392</v>
      </c>
      <c r="H93" s="19">
        <f t="shared" si="30"/>
        <v>48392</v>
      </c>
      <c r="I93" s="61" t="s">
        <v>44</v>
      </c>
      <c r="J93" s="61" t="s">
        <v>21</v>
      </c>
      <c r="K93" s="61">
        <v>0</v>
      </c>
      <c r="L93" s="61">
        <v>0</v>
      </c>
      <c r="M93" s="61">
        <v>0</v>
      </c>
      <c r="N93" s="61">
        <v>0</v>
      </c>
      <c r="P93" s="61">
        <v>0</v>
      </c>
      <c r="Q93" s="61">
        <v>0</v>
      </c>
    </row>
    <row r="94" spans="1:17" ht="15">
      <c r="A94" s="12" t="s">
        <v>5</v>
      </c>
      <c r="B94" s="66"/>
      <c r="C94" s="20">
        <f>SUM(D94:H94)</f>
        <v>0</v>
      </c>
      <c r="D94" s="19">
        <v>0</v>
      </c>
      <c r="E94" s="37">
        <v>0</v>
      </c>
      <c r="F94" s="39">
        <v>0</v>
      </c>
      <c r="G94" s="39">
        <v>0</v>
      </c>
      <c r="H94" s="19">
        <v>0</v>
      </c>
      <c r="I94" s="66"/>
      <c r="J94" s="66"/>
      <c r="K94" s="66"/>
      <c r="L94" s="66"/>
      <c r="M94" s="66"/>
      <c r="N94" s="66"/>
      <c r="P94" s="66"/>
      <c r="Q94" s="66"/>
    </row>
    <row r="95" spans="1:17" ht="15">
      <c r="A95" s="12" t="s">
        <v>20</v>
      </c>
      <c r="B95" s="66"/>
      <c r="C95" s="20">
        <f>SUM(D95:H95)</f>
        <v>0</v>
      </c>
      <c r="D95" s="19">
        <v>0</v>
      </c>
      <c r="E95" s="39">
        <v>0</v>
      </c>
      <c r="F95" s="39">
        <v>0</v>
      </c>
      <c r="G95" s="39">
        <v>0</v>
      </c>
      <c r="H95" s="20">
        <v>0</v>
      </c>
      <c r="I95" s="66"/>
      <c r="J95" s="66"/>
      <c r="K95" s="66"/>
      <c r="L95" s="66"/>
      <c r="M95" s="66"/>
      <c r="N95" s="66"/>
      <c r="P95" s="66"/>
      <c r="Q95" s="66"/>
    </row>
    <row r="96" spans="1:17" ht="15">
      <c r="A96" s="12" t="s">
        <v>47</v>
      </c>
      <c r="B96" s="66"/>
      <c r="C96" s="20">
        <f>SUM(D96:H96)</f>
        <v>241960</v>
      </c>
      <c r="D96" s="19">
        <v>48392</v>
      </c>
      <c r="E96" s="19">
        <v>48392</v>
      </c>
      <c r="F96" s="19">
        <v>48392</v>
      </c>
      <c r="G96" s="19">
        <v>48392</v>
      </c>
      <c r="H96" s="19">
        <v>48392</v>
      </c>
      <c r="I96" s="66"/>
      <c r="J96" s="66"/>
      <c r="K96" s="66"/>
      <c r="L96" s="66"/>
      <c r="M96" s="66"/>
      <c r="N96" s="66"/>
      <c r="P96" s="66"/>
      <c r="Q96" s="66"/>
    </row>
    <row r="97" spans="1:19" ht="46.5" customHeight="1">
      <c r="A97" s="64" t="s">
        <v>37</v>
      </c>
      <c r="B97" s="65"/>
      <c r="C97" s="19">
        <f aca="true" t="shared" si="31" ref="C97:H97">SUM(C98:C100)</f>
        <v>29672.3</v>
      </c>
      <c r="D97" s="19">
        <f t="shared" si="31"/>
        <v>5579.9</v>
      </c>
      <c r="E97" s="19">
        <f t="shared" si="31"/>
        <v>5806.2</v>
      </c>
      <c r="F97" s="37">
        <f t="shared" si="31"/>
        <v>6198.799999999999</v>
      </c>
      <c r="G97" s="37">
        <f t="shared" si="31"/>
        <v>6043.7</v>
      </c>
      <c r="H97" s="19">
        <f t="shared" si="31"/>
        <v>6043.7</v>
      </c>
      <c r="I97" s="26"/>
      <c r="J97" s="26"/>
      <c r="K97" s="26"/>
      <c r="L97" s="27"/>
      <c r="M97" s="27"/>
      <c r="N97" s="27"/>
      <c r="O97" s="25"/>
      <c r="P97" s="27"/>
      <c r="Q97" s="27"/>
      <c r="S97" s="14"/>
    </row>
    <row r="98" spans="1:19" ht="15">
      <c r="A98" s="67" t="s">
        <v>5</v>
      </c>
      <c r="B98" s="68"/>
      <c r="C98" s="19">
        <f aca="true" t="shared" si="32" ref="C98:H98">SUM(C102+C106+C110+C118+C122+C126)</f>
        <v>13564.8</v>
      </c>
      <c r="D98" s="19">
        <f t="shared" si="32"/>
        <v>2358.4</v>
      </c>
      <c r="E98" s="19">
        <f t="shared" si="32"/>
        <v>2584.7</v>
      </c>
      <c r="F98" s="19">
        <f t="shared" si="32"/>
        <v>2977.2999999999997</v>
      </c>
      <c r="G98" s="19">
        <f t="shared" si="32"/>
        <v>2822.2</v>
      </c>
      <c r="H98" s="19">
        <f t="shared" si="32"/>
        <v>2822.2</v>
      </c>
      <c r="I98" s="9"/>
      <c r="J98" s="9"/>
      <c r="K98" s="9"/>
      <c r="L98" s="16"/>
      <c r="M98" s="16"/>
      <c r="N98" s="16"/>
      <c r="P98" s="16"/>
      <c r="Q98" s="16"/>
      <c r="S98" s="14"/>
    </row>
    <row r="99" spans="1:19" ht="15">
      <c r="A99" s="67" t="s">
        <v>20</v>
      </c>
      <c r="B99" s="68"/>
      <c r="C99" s="19">
        <f aca="true" t="shared" si="33" ref="C99:H100">SUM(C103+C107+C111+C115+C119+C123+C127)</f>
        <v>16107.5</v>
      </c>
      <c r="D99" s="19">
        <f t="shared" si="33"/>
        <v>3221.5</v>
      </c>
      <c r="E99" s="19">
        <f t="shared" si="33"/>
        <v>3221.5</v>
      </c>
      <c r="F99" s="19">
        <f t="shared" si="33"/>
        <v>3221.5</v>
      </c>
      <c r="G99" s="19">
        <f t="shared" si="33"/>
        <v>3221.5</v>
      </c>
      <c r="H99" s="19">
        <f t="shared" si="33"/>
        <v>3221.5</v>
      </c>
      <c r="I99" s="9"/>
      <c r="J99" s="9"/>
      <c r="K99" s="9"/>
      <c r="L99" s="16"/>
      <c r="M99" s="16"/>
      <c r="N99" s="16"/>
      <c r="P99" s="16"/>
      <c r="Q99" s="16"/>
      <c r="S99" s="14"/>
    </row>
    <row r="100" spans="1:19" ht="15">
      <c r="A100" s="67" t="s">
        <v>47</v>
      </c>
      <c r="B100" s="68"/>
      <c r="C100" s="19">
        <f t="shared" si="33"/>
        <v>0</v>
      </c>
      <c r="D100" s="19">
        <f t="shared" si="33"/>
        <v>0</v>
      </c>
      <c r="E100" s="19">
        <f t="shared" si="33"/>
        <v>0</v>
      </c>
      <c r="F100" s="19">
        <f t="shared" si="33"/>
        <v>0</v>
      </c>
      <c r="G100" s="19">
        <f t="shared" si="33"/>
        <v>0</v>
      </c>
      <c r="H100" s="19">
        <f t="shared" si="33"/>
        <v>0</v>
      </c>
      <c r="I100" s="9"/>
      <c r="J100" s="9"/>
      <c r="K100" s="9"/>
      <c r="L100" s="16"/>
      <c r="M100" s="16"/>
      <c r="N100" s="16"/>
      <c r="P100" s="16"/>
      <c r="Q100" s="16"/>
      <c r="S100" s="14"/>
    </row>
    <row r="101" spans="1:17" s="17" customFormat="1" ht="72" customHeight="1">
      <c r="A101" s="58" t="s">
        <v>38</v>
      </c>
      <c r="B101" s="61" t="s">
        <v>40</v>
      </c>
      <c r="C101" s="19">
        <f aca="true" t="shared" si="34" ref="C101:H101">SUM(C102:C104)</f>
        <v>10643.5</v>
      </c>
      <c r="D101" s="19">
        <f t="shared" si="34"/>
        <v>2128.7</v>
      </c>
      <c r="E101" s="19">
        <f t="shared" si="34"/>
        <v>2128.7</v>
      </c>
      <c r="F101" s="37">
        <f t="shared" si="34"/>
        <v>2128.7</v>
      </c>
      <c r="G101" s="37">
        <f t="shared" si="34"/>
        <v>2128.7</v>
      </c>
      <c r="H101" s="19">
        <f t="shared" si="34"/>
        <v>2128.7</v>
      </c>
      <c r="I101" s="61" t="s">
        <v>45</v>
      </c>
      <c r="J101" s="61" t="s">
        <v>12</v>
      </c>
      <c r="K101" s="61">
        <v>0</v>
      </c>
      <c r="L101" s="61">
        <v>0</v>
      </c>
      <c r="M101" s="61">
        <v>0</v>
      </c>
      <c r="N101" s="61">
        <v>0</v>
      </c>
      <c r="O101" s="7"/>
      <c r="P101" s="61">
        <v>0</v>
      </c>
      <c r="Q101" s="61">
        <v>0</v>
      </c>
    </row>
    <row r="102" spans="1:17" s="17" customFormat="1" ht="15">
      <c r="A102" s="12" t="s">
        <v>5</v>
      </c>
      <c r="B102" s="66"/>
      <c r="C102" s="20">
        <f>SUM(D102:H102)</f>
        <v>0</v>
      </c>
      <c r="D102" s="19">
        <v>0</v>
      </c>
      <c r="E102" s="37">
        <v>0</v>
      </c>
      <c r="F102" s="37">
        <v>0</v>
      </c>
      <c r="G102" s="37">
        <v>0</v>
      </c>
      <c r="H102" s="19">
        <v>0</v>
      </c>
      <c r="I102" s="66"/>
      <c r="J102" s="66"/>
      <c r="K102" s="66"/>
      <c r="L102" s="66"/>
      <c r="M102" s="66"/>
      <c r="N102" s="66"/>
      <c r="O102" s="7"/>
      <c r="P102" s="66"/>
      <c r="Q102" s="66"/>
    </row>
    <row r="103" spans="1:17" s="17" customFormat="1" ht="15">
      <c r="A103" s="12" t="s">
        <v>20</v>
      </c>
      <c r="B103" s="66"/>
      <c r="C103" s="20">
        <f>SUM(D103:H103)</f>
        <v>10643.5</v>
      </c>
      <c r="D103" s="19">
        <v>2128.7</v>
      </c>
      <c r="E103" s="37">
        <v>2128.7</v>
      </c>
      <c r="F103" s="37">
        <v>2128.7</v>
      </c>
      <c r="G103" s="37">
        <v>2128.7</v>
      </c>
      <c r="H103" s="19">
        <v>2128.7</v>
      </c>
      <c r="I103" s="66"/>
      <c r="J103" s="66"/>
      <c r="K103" s="66"/>
      <c r="L103" s="66"/>
      <c r="M103" s="66"/>
      <c r="N103" s="66"/>
      <c r="O103" s="7"/>
      <c r="P103" s="66"/>
      <c r="Q103" s="66"/>
    </row>
    <row r="104" spans="1:17" s="17" customFormat="1" ht="15">
      <c r="A104" s="12" t="s">
        <v>47</v>
      </c>
      <c r="B104" s="66"/>
      <c r="C104" s="20">
        <f>SUM(D104:H104)</f>
        <v>0</v>
      </c>
      <c r="D104" s="19">
        <v>0</v>
      </c>
      <c r="E104" s="37">
        <v>0</v>
      </c>
      <c r="F104" s="37">
        <v>0</v>
      </c>
      <c r="G104" s="37">
        <v>0</v>
      </c>
      <c r="H104" s="19">
        <v>0</v>
      </c>
      <c r="I104" s="66"/>
      <c r="J104" s="66"/>
      <c r="K104" s="66"/>
      <c r="L104" s="66"/>
      <c r="M104" s="66"/>
      <c r="N104" s="66"/>
      <c r="O104" s="7"/>
      <c r="P104" s="66"/>
      <c r="Q104" s="66"/>
    </row>
    <row r="105" spans="1:27" ht="45" customHeight="1">
      <c r="A105" s="58" t="s">
        <v>39</v>
      </c>
      <c r="B105" s="61" t="s">
        <v>40</v>
      </c>
      <c r="C105" s="19">
        <f aca="true" t="shared" si="35" ref="C105:H105">SUM(C106:C108)</f>
        <v>1932.5</v>
      </c>
      <c r="D105" s="19">
        <f t="shared" si="35"/>
        <v>386.5</v>
      </c>
      <c r="E105" s="19">
        <f t="shared" si="35"/>
        <v>386.5</v>
      </c>
      <c r="F105" s="37">
        <f t="shared" si="35"/>
        <v>386.5</v>
      </c>
      <c r="G105" s="37">
        <f t="shared" si="35"/>
        <v>386.5</v>
      </c>
      <c r="H105" s="19">
        <f t="shared" si="35"/>
        <v>386.5</v>
      </c>
      <c r="I105" s="61" t="s">
        <v>46</v>
      </c>
      <c r="J105" s="61" t="s">
        <v>12</v>
      </c>
      <c r="K105" s="61">
        <v>0</v>
      </c>
      <c r="L105" s="61">
        <v>0</v>
      </c>
      <c r="M105" s="61">
        <v>0</v>
      </c>
      <c r="N105" s="61">
        <v>0</v>
      </c>
      <c r="P105" s="61">
        <v>0</v>
      </c>
      <c r="Q105" s="80">
        <v>0</v>
      </c>
      <c r="R105" s="31"/>
      <c r="S105" s="31"/>
      <c r="T105" s="31"/>
      <c r="U105" s="32"/>
      <c r="V105" s="32"/>
      <c r="W105" s="32"/>
      <c r="X105" s="14"/>
      <c r="Y105" s="32"/>
      <c r="Z105" s="32"/>
      <c r="AA105" s="14"/>
    </row>
    <row r="106" spans="1:27" ht="15">
      <c r="A106" s="12" t="s">
        <v>5</v>
      </c>
      <c r="B106" s="66"/>
      <c r="C106" s="20">
        <f>SUM(D106:H106)</f>
        <v>0</v>
      </c>
      <c r="D106" s="20">
        <v>0</v>
      </c>
      <c r="E106" s="39">
        <v>0</v>
      </c>
      <c r="F106" s="39">
        <v>0</v>
      </c>
      <c r="G106" s="39">
        <v>0</v>
      </c>
      <c r="H106" s="20">
        <v>0</v>
      </c>
      <c r="I106" s="66"/>
      <c r="J106" s="66"/>
      <c r="K106" s="66"/>
      <c r="L106" s="66"/>
      <c r="M106" s="66"/>
      <c r="N106" s="66"/>
      <c r="P106" s="66"/>
      <c r="Q106" s="80"/>
      <c r="R106" s="31"/>
      <c r="S106" s="31"/>
      <c r="T106" s="31"/>
      <c r="U106" s="32"/>
      <c r="V106" s="32"/>
      <c r="W106" s="32"/>
      <c r="X106" s="14"/>
      <c r="Y106" s="32"/>
      <c r="Z106" s="32"/>
      <c r="AA106" s="14"/>
    </row>
    <row r="107" spans="1:27" ht="15">
      <c r="A107" s="12" t="s">
        <v>20</v>
      </c>
      <c r="B107" s="66"/>
      <c r="C107" s="20">
        <f>SUM(D107:H107)</f>
        <v>1932.5</v>
      </c>
      <c r="D107" s="20">
        <v>386.5</v>
      </c>
      <c r="E107" s="39">
        <v>386.5</v>
      </c>
      <c r="F107" s="39">
        <v>386.5</v>
      </c>
      <c r="G107" s="39">
        <v>386.5</v>
      </c>
      <c r="H107" s="20">
        <v>386.5</v>
      </c>
      <c r="I107" s="66"/>
      <c r="J107" s="66"/>
      <c r="K107" s="66"/>
      <c r="L107" s="66"/>
      <c r="M107" s="66"/>
      <c r="N107" s="66"/>
      <c r="P107" s="66"/>
      <c r="Q107" s="80"/>
      <c r="R107" s="31"/>
      <c r="S107" s="31"/>
      <c r="T107" s="31"/>
      <c r="U107" s="32"/>
      <c r="V107" s="32"/>
      <c r="W107" s="32"/>
      <c r="X107" s="14"/>
      <c r="Y107" s="32"/>
      <c r="Z107" s="32"/>
      <c r="AA107" s="14"/>
    </row>
    <row r="108" spans="1:27" ht="15">
      <c r="A108" s="12" t="s">
        <v>47</v>
      </c>
      <c r="B108" s="66"/>
      <c r="C108" s="20">
        <f>SUM(D108:H108)</f>
        <v>0</v>
      </c>
      <c r="D108" s="20">
        <v>0</v>
      </c>
      <c r="E108" s="39">
        <v>0</v>
      </c>
      <c r="F108" s="39">
        <v>0</v>
      </c>
      <c r="G108" s="39">
        <v>0</v>
      </c>
      <c r="H108" s="20">
        <v>0</v>
      </c>
      <c r="I108" s="66"/>
      <c r="J108" s="66"/>
      <c r="K108" s="66"/>
      <c r="L108" s="66"/>
      <c r="M108" s="66"/>
      <c r="N108" s="66"/>
      <c r="P108" s="66"/>
      <c r="Q108" s="80"/>
      <c r="R108" s="31"/>
      <c r="S108" s="31"/>
      <c r="T108" s="31"/>
      <c r="U108" s="32"/>
      <c r="V108" s="32"/>
      <c r="W108" s="32"/>
      <c r="X108" s="14"/>
      <c r="Y108" s="32"/>
      <c r="Z108" s="32"/>
      <c r="AA108" s="14"/>
    </row>
    <row r="109" spans="1:17" s="17" customFormat="1" ht="43.5" customHeight="1">
      <c r="A109" s="58" t="s">
        <v>68</v>
      </c>
      <c r="B109" s="61" t="s">
        <v>40</v>
      </c>
      <c r="C109" s="19">
        <f aca="true" t="shared" si="36" ref="C109:H109">SUM(C110:C112)</f>
        <v>13364.5</v>
      </c>
      <c r="D109" s="19">
        <f t="shared" si="36"/>
        <v>2332.3</v>
      </c>
      <c r="E109" s="19">
        <f t="shared" si="36"/>
        <v>2565.6</v>
      </c>
      <c r="F109" s="37">
        <f t="shared" si="36"/>
        <v>2822.2</v>
      </c>
      <c r="G109" s="37">
        <f t="shared" si="36"/>
        <v>2822.2</v>
      </c>
      <c r="H109" s="19">
        <f t="shared" si="36"/>
        <v>2822.2</v>
      </c>
      <c r="I109" s="61" t="s">
        <v>73</v>
      </c>
      <c r="J109" s="61" t="s">
        <v>12</v>
      </c>
      <c r="K109" s="61">
        <v>0</v>
      </c>
      <c r="L109" s="61">
        <v>0</v>
      </c>
      <c r="M109" s="61">
        <v>0</v>
      </c>
      <c r="N109" s="61">
        <v>0</v>
      </c>
      <c r="O109" s="7"/>
      <c r="P109" s="61">
        <v>0</v>
      </c>
      <c r="Q109" s="61">
        <v>0</v>
      </c>
    </row>
    <row r="110" spans="1:17" s="17" customFormat="1" ht="15">
      <c r="A110" s="12" t="s">
        <v>5</v>
      </c>
      <c r="B110" s="66"/>
      <c r="C110" s="20">
        <f>SUM(D110:H110)</f>
        <v>13364.5</v>
      </c>
      <c r="D110" s="19">
        <v>2332.3</v>
      </c>
      <c r="E110" s="37">
        <v>2565.6</v>
      </c>
      <c r="F110" s="37">
        <v>2822.2</v>
      </c>
      <c r="G110" s="37">
        <v>2822.2</v>
      </c>
      <c r="H110" s="37">
        <v>2822.2</v>
      </c>
      <c r="I110" s="66"/>
      <c r="J110" s="66"/>
      <c r="K110" s="66"/>
      <c r="L110" s="66"/>
      <c r="M110" s="66"/>
      <c r="N110" s="66"/>
      <c r="O110" s="7"/>
      <c r="P110" s="66"/>
      <c r="Q110" s="66"/>
    </row>
    <row r="111" spans="1:17" s="17" customFormat="1" ht="15">
      <c r="A111" s="12" t="s">
        <v>20</v>
      </c>
      <c r="B111" s="66"/>
      <c r="C111" s="20">
        <f>SUM(D111:H111)</f>
        <v>0</v>
      </c>
      <c r="D111" s="19">
        <v>0</v>
      </c>
      <c r="E111" s="37">
        <v>0</v>
      </c>
      <c r="F111" s="37">
        <v>0</v>
      </c>
      <c r="G111" s="37">
        <v>0</v>
      </c>
      <c r="H111" s="19">
        <v>0</v>
      </c>
      <c r="I111" s="66"/>
      <c r="J111" s="66"/>
      <c r="K111" s="66"/>
      <c r="L111" s="66"/>
      <c r="M111" s="66"/>
      <c r="N111" s="66"/>
      <c r="O111" s="7"/>
      <c r="P111" s="66"/>
      <c r="Q111" s="66"/>
    </row>
    <row r="112" spans="1:17" s="17" customFormat="1" ht="15">
      <c r="A112" s="12" t="s">
        <v>47</v>
      </c>
      <c r="B112" s="66"/>
      <c r="C112" s="20">
        <f>SUM(D112:H112)</f>
        <v>0</v>
      </c>
      <c r="D112" s="19">
        <v>0</v>
      </c>
      <c r="E112" s="37">
        <v>0</v>
      </c>
      <c r="F112" s="37">
        <v>0</v>
      </c>
      <c r="G112" s="37">
        <v>0</v>
      </c>
      <c r="H112" s="19">
        <v>0</v>
      </c>
      <c r="I112" s="66"/>
      <c r="J112" s="66"/>
      <c r="K112" s="66"/>
      <c r="L112" s="66"/>
      <c r="M112" s="66"/>
      <c r="N112" s="66"/>
      <c r="O112" s="7"/>
      <c r="P112" s="66"/>
      <c r="Q112" s="66"/>
    </row>
    <row r="113" spans="1:17" ht="45" customHeight="1">
      <c r="A113" s="58" t="s">
        <v>69</v>
      </c>
      <c r="B113" s="61" t="s">
        <v>40</v>
      </c>
      <c r="C113" s="19">
        <f aca="true" t="shared" si="37" ref="C113:H113">SUM(C114:C116)</f>
        <v>3120.5</v>
      </c>
      <c r="D113" s="19">
        <f t="shared" si="37"/>
        <v>624.1</v>
      </c>
      <c r="E113" s="19">
        <f t="shared" si="37"/>
        <v>624.1</v>
      </c>
      <c r="F113" s="37">
        <f t="shared" si="37"/>
        <v>624.1</v>
      </c>
      <c r="G113" s="37">
        <f t="shared" si="37"/>
        <v>624.1</v>
      </c>
      <c r="H113" s="19">
        <f t="shared" si="37"/>
        <v>624.1</v>
      </c>
      <c r="I113" s="61" t="s">
        <v>74</v>
      </c>
      <c r="J113" s="61" t="s">
        <v>12</v>
      </c>
      <c r="K113" s="61">
        <v>0</v>
      </c>
      <c r="L113" s="61">
        <v>0</v>
      </c>
      <c r="M113" s="61">
        <v>0</v>
      </c>
      <c r="N113" s="61">
        <v>0</v>
      </c>
      <c r="P113" s="61">
        <v>0</v>
      </c>
      <c r="Q113" s="61">
        <v>0</v>
      </c>
    </row>
    <row r="114" spans="1:17" ht="15">
      <c r="A114" s="12" t="s">
        <v>5</v>
      </c>
      <c r="B114" s="66"/>
      <c r="C114" s="20">
        <f>SUM(D114:H114)</f>
        <v>0</v>
      </c>
      <c r="D114" s="20">
        <v>0</v>
      </c>
      <c r="E114" s="39">
        <v>0</v>
      </c>
      <c r="F114" s="39">
        <v>0</v>
      </c>
      <c r="G114" s="39">
        <v>0</v>
      </c>
      <c r="H114" s="20">
        <v>0</v>
      </c>
      <c r="I114" s="66"/>
      <c r="J114" s="66"/>
      <c r="K114" s="66"/>
      <c r="L114" s="66"/>
      <c r="M114" s="66"/>
      <c r="N114" s="66"/>
      <c r="P114" s="66"/>
      <c r="Q114" s="66"/>
    </row>
    <row r="115" spans="1:17" ht="15">
      <c r="A115" s="12" t="s">
        <v>20</v>
      </c>
      <c r="B115" s="66"/>
      <c r="C115" s="20">
        <f>SUM(D115:H115)</f>
        <v>3120.5</v>
      </c>
      <c r="D115" s="20">
        <v>624.1</v>
      </c>
      <c r="E115" s="39">
        <v>624.1</v>
      </c>
      <c r="F115" s="39">
        <v>624.1</v>
      </c>
      <c r="G115" s="39">
        <v>624.1</v>
      </c>
      <c r="H115" s="20">
        <v>624.1</v>
      </c>
      <c r="I115" s="66"/>
      <c r="J115" s="66"/>
      <c r="K115" s="66"/>
      <c r="L115" s="66"/>
      <c r="M115" s="66"/>
      <c r="N115" s="66"/>
      <c r="P115" s="66"/>
      <c r="Q115" s="66"/>
    </row>
    <row r="116" spans="1:17" ht="15">
      <c r="A116" s="12" t="s">
        <v>47</v>
      </c>
      <c r="B116" s="66"/>
      <c r="C116" s="20">
        <f>SUM(D116:H116)</f>
        <v>0</v>
      </c>
      <c r="D116" s="20">
        <v>0</v>
      </c>
      <c r="E116" s="39">
        <v>0</v>
      </c>
      <c r="F116" s="39">
        <v>0</v>
      </c>
      <c r="G116" s="39">
        <v>0</v>
      </c>
      <c r="H116" s="20">
        <v>0</v>
      </c>
      <c r="I116" s="66"/>
      <c r="J116" s="66"/>
      <c r="K116" s="66"/>
      <c r="L116" s="66"/>
      <c r="M116" s="66"/>
      <c r="N116" s="66"/>
      <c r="P116" s="66"/>
      <c r="Q116" s="66"/>
    </row>
    <row r="117" spans="1:17" ht="39.75" customHeight="1">
      <c r="A117" s="58" t="s">
        <v>70</v>
      </c>
      <c r="B117" s="61" t="s">
        <v>40</v>
      </c>
      <c r="C117" s="19">
        <f aca="true" t="shared" si="38" ref="C117:H117">SUM(C118:C120)</f>
        <v>119.5</v>
      </c>
      <c r="D117" s="19">
        <f t="shared" si="38"/>
        <v>23.9</v>
      </c>
      <c r="E117" s="19">
        <f t="shared" si="38"/>
        <v>23.9</v>
      </c>
      <c r="F117" s="37">
        <f t="shared" si="38"/>
        <v>23.9</v>
      </c>
      <c r="G117" s="37">
        <f t="shared" si="38"/>
        <v>23.9</v>
      </c>
      <c r="H117" s="19">
        <f t="shared" si="38"/>
        <v>23.9</v>
      </c>
      <c r="I117" s="61" t="s">
        <v>75</v>
      </c>
      <c r="J117" s="61" t="s">
        <v>12</v>
      </c>
      <c r="K117" s="61">
        <v>130</v>
      </c>
      <c r="L117" s="61">
        <v>150</v>
      </c>
      <c r="M117" s="61">
        <v>150</v>
      </c>
      <c r="N117" s="61">
        <v>150</v>
      </c>
      <c r="P117" s="61">
        <v>150</v>
      </c>
      <c r="Q117" s="61">
        <v>150</v>
      </c>
    </row>
    <row r="118" spans="1:17" ht="15">
      <c r="A118" s="12" t="s">
        <v>5</v>
      </c>
      <c r="B118" s="66"/>
      <c r="C118" s="20">
        <f>SUM(D118:H118)</f>
        <v>0</v>
      </c>
      <c r="D118" s="20">
        <v>0</v>
      </c>
      <c r="E118" s="39">
        <v>0</v>
      </c>
      <c r="F118" s="39">
        <v>0</v>
      </c>
      <c r="G118" s="39">
        <v>0</v>
      </c>
      <c r="H118" s="20">
        <v>0</v>
      </c>
      <c r="I118" s="66"/>
      <c r="J118" s="66"/>
      <c r="K118" s="66"/>
      <c r="L118" s="66"/>
      <c r="M118" s="66"/>
      <c r="N118" s="66"/>
      <c r="P118" s="66"/>
      <c r="Q118" s="66"/>
    </row>
    <row r="119" spans="1:17" ht="15">
      <c r="A119" s="12" t="s">
        <v>20</v>
      </c>
      <c r="B119" s="66"/>
      <c r="C119" s="20">
        <f>SUM(D119:H119)</f>
        <v>119.5</v>
      </c>
      <c r="D119" s="20">
        <v>23.9</v>
      </c>
      <c r="E119" s="39">
        <v>23.9</v>
      </c>
      <c r="F119" s="39">
        <v>23.9</v>
      </c>
      <c r="G119" s="39">
        <v>23.9</v>
      </c>
      <c r="H119" s="20">
        <v>23.9</v>
      </c>
      <c r="I119" s="66"/>
      <c r="J119" s="66"/>
      <c r="K119" s="66"/>
      <c r="L119" s="66"/>
      <c r="M119" s="66"/>
      <c r="N119" s="66"/>
      <c r="P119" s="66"/>
      <c r="Q119" s="66"/>
    </row>
    <row r="120" spans="1:17" ht="15">
      <c r="A120" s="12" t="s">
        <v>47</v>
      </c>
      <c r="B120" s="66"/>
      <c r="C120" s="20">
        <f>SUM(D120:H120)</f>
        <v>0</v>
      </c>
      <c r="D120" s="20">
        <v>0</v>
      </c>
      <c r="E120" s="39">
        <v>0</v>
      </c>
      <c r="F120" s="39">
        <v>0</v>
      </c>
      <c r="G120" s="39">
        <v>0</v>
      </c>
      <c r="H120" s="20">
        <v>0</v>
      </c>
      <c r="I120" s="66"/>
      <c r="J120" s="66"/>
      <c r="K120" s="66"/>
      <c r="L120" s="66"/>
      <c r="M120" s="66"/>
      <c r="N120" s="66"/>
      <c r="P120" s="66"/>
      <c r="Q120" s="66"/>
    </row>
    <row r="121" spans="1:17" ht="60.75" customHeight="1">
      <c r="A121" s="58" t="s">
        <v>71</v>
      </c>
      <c r="B121" s="61" t="s">
        <v>40</v>
      </c>
      <c r="C121" s="19">
        <f aca="true" t="shared" si="39" ref="C121:H121">SUM(C122:C124)</f>
        <v>200.3</v>
      </c>
      <c r="D121" s="19">
        <f t="shared" si="39"/>
        <v>26.1</v>
      </c>
      <c r="E121" s="19">
        <f t="shared" si="39"/>
        <v>19.1</v>
      </c>
      <c r="F121" s="19">
        <f t="shared" si="39"/>
        <v>155.1</v>
      </c>
      <c r="G121" s="19">
        <f t="shared" si="39"/>
        <v>0</v>
      </c>
      <c r="H121" s="19">
        <f t="shared" si="39"/>
        <v>0</v>
      </c>
      <c r="I121" s="61" t="s">
        <v>76</v>
      </c>
      <c r="J121" s="61" t="s">
        <v>78</v>
      </c>
      <c r="K121" s="61">
        <v>1</v>
      </c>
      <c r="L121" s="61">
        <v>1</v>
      </c>
      <c r="M121" s="61">
        <v>1</v>
      </c>
      <c r="N121" s="61">
        <v>1</v>
      </c>
      <c r="P121" s="61">
        <v>1</v>
      </c>
      <c r="Q121" s="61">
        <v>1</v>
      </c>
    </row>
    <row r="122" spans="1:17" ht="15">
      <c r="A122" s="12" t="s">
        <v>5</v>
      </c>
      <c r="B122" s="66"/>
      <c r="C122" s="19">
        <f>SUM(D122:H122)</f>
        <v>200.3</v>
      </c>
      <c r="D122" s="20">
        <v>26.1</v>
      </c>
      <c r="E122" s="39">
        <v>19.1</v>
      </c>
      <c r="F122" s="39">
        <v>155.1</v>
      </c>
      <c r="G122" s="39">
        <v>0</v>
      </c>
      <c r="H122" s="20">
        <v>0</v>
      </c>
      <c r="I122" s="66"/>
      <c r="J122" s="66"/>
      <c r="K122" s="66"/>
      <c r="L122" s="66"/>
      <c r="M122" s="66"/>
      <c r="N122" s="66"/>
      <c r="P122" s="66"/>
      <c r="Q122" s="66"/>
    </row>
    <row r="123" spans="1:17" ht="15">
      <c r="A123" s="12" t="s">
        <v>20</v>
      </c>
      <c r="B123" s="66"/>
      <c r="C123" s="19">
        <f>SUM(D123:H123)</f>
        <v>0</v>
      </c>
      <c r="D123" s="20">
        <v>0</v>
      </c>
      <c r="E123" s="39">
        <v>0</v>
      </c>
      <c r="F123" s="39">
        <v>0</v>
      </c>
      <c r="G123" s="39">
        <v>0</v>
      </c>
      <c r="H123" s="39">
        <v>0</v>
      </c>
      <c r="I123" s="66"/>
      <c r="J123" s="66"/>
      <c r="K123" s="66"/>
      <c r="L123" s="66"/>
      <c r="M123" s="66"/>
      <c r="N123" s="66"/>
      <c r="P123" s="66"/>
      <c r="Q123" s="66"/>
    </row>
    <row r="124" spans="1:17" ht="15">
      <c r="A124" s="12" t="s">
        <v>47</v>
      </c>
      <c r="B124" s="66"/>
      <c r="C124" s="19">
        <f>SUM(D124:H124)</f>
        <v>0</v>
      </c>
      <c r="D124" s="20">
        <v>0</v>
      </c>
      <c r="E124" s="39">
        <v>0</v>
      </c>
      <c r="F124" s="39">
        <v>0</v>
      </c>
      <c r="G124" s="39">
        <v>0</v>
      </c>
      <c r="H124" s="20">
        <v>0</v>
      </c>
      <c r="I124" s="66"/>
      <c r="J124" s="66"/>
      <c r="K124" s="66"/>
      <c r="L124" s="66"/>
      <c r="M124" s="66"/>
      <c r="N124" s="66"/>
      <c r="P124" s="66"/>
      <c r="Q124" s="66"/>
    </row>
    <row r="125" spans="1:17" ht="60.75" customHeight="1">
      <c r="A125" s="15" t="s">
        <v>72</v>
      </c>
      <c r="B125" s="61" t="s">
        <v>40</v>
      </c>
      <c r="C125" s="19">
        <f aca="true" t="shared" si="40" ref="C125:H125">SUM(C126:C128)</f>
        <v>291.5</v>
      </c>
      <c r="D125" s="19">
        <f t="shared" si="40"/>
        <v>58.3</v>
      </c>
      <c r="E125" s="19">
        <f t="shared" si="40"/>
        <v>58.3</v>
      </c>
      <c r="F125" s="37">
        <f t="shared" si="40"/>
        <v>58.3</v>
      </c>
      <c r="G125" s="37">
        <f t="shared" si="40"/>
        <v>58.3</v>
      </c>
      <c r="H125" s="19">
        <f t="shared" si="40"/>
        <v>58.3</v>
      </c>
      <c r="I125" s="61" t="s">
        <v>77</v>
      </c>
      <c r="J125" s="61" t="s">
        <v>12</v>
      </c>
      <c r="K125" s="61">
        <v>108</v>
      </c>
      <c r="L125" s="61">
        <v>100</v>
      </c>
      <c r="M125" s="61">
        <v>100</v>
      </c>
      <c r="N125" s="61">
        <v>100</v>
      </c>
      <c r="P125" s="61">
        <v>100</v>
      </c>
      <c r="Q125" s="61">
        <v>100</v>
      </c>
    </row>
    <row r="126" spans="1:17" ht="15">
      <c r="A126" s="12" t="s">
        <v>5</v>
      </c>
      <c r="B126" s="66"/>
      <c r="C126" s="20">
        <f>SUM(D126:H126)</f>
        <v>0</v>
      </c>
      <c r="D126" s="20">
        <v>0</v>
      </c>
      <c r="E126" s="39">
        <v>0</v>
      </c>
      <c r="F126" s="39">
        <v>0</v>
      </c>
      <c r="G126" s="39">
        <v>0</v>
      </c>
      <c r="H126" s="20">
        <v>0</v>
      </c>
      <c r="I126" s="66"/>
      <c r="J126" s="66"/>
      <c r="K126" s="66"/>
      <c r="L126" s="66"/>
      <c r="M126" s="66"/>
      <c r="N126" s="66"/>
      <c r="P126" s="66"/>
      <c r="Q126" s="66"/>
    </row>
    <row r="127" spans="1:17" ht="15">
      <c r="A127" s="12" t="s">
        <v>20</v>
      </c>
      <c r="B127" s="66"/>
      <c r="C127" s="20">
        <f>SUM(D127:H127)</f>
        <v>291.5</v>
      </c>
      <c r="D127" s="20">
        <v>58.3</v>
      </c>
      <c r="E127" s="39">
        <v>58.3</v>
      </c>
      <c r="F127" s="39">
        <v>58.3</v>
      </c>
      <c r="G127" s="39">
        <v>58.3</v>
      </c>
      <c r="H127" s="20">
        <v>58.3</v>
      </c>
      <c r="I127" s="66"/>
      <c r="J127" s="66"/>
      <c r="K127" s="66"/>
      <c r="L127" s="66"/>
      <c r="M127" s="66"/>
      <c r="N127" s="66"/>
      <c r="P127" s="66"/>
      <c r="Q127" s="66"/>
    </row>
    <row r="128" spans="1:17" ht="15">
      <c r="A128" s="12" t="s">
        <v>47</v>
      </c>
      <c r="B128" s="66"/>
      <c r="C128" s="20">
        <f>SUM(D128:H128)</f>
        <v>0</v>
      </c>
      <c r="D128" s="20">
        <v>0</v>
      </c>
      <c r="E128" s="39">
        <v>0</v>
      </c>
      <c r="F128" s="39">
        <v>0</v>
      </c>
      <c r="G128" s="39">
        <v>0</v>
      </c>
      <c r="H128" s="20">
        <v>0</v>
      </c>
      <c r="I128" s="66"/>
      <c r="J128" s="66"/>
      <c r="K128" s="66"/>
      <c r="L128" s="66"/>
      <c r="M128" s="66"/>
      <c r="N128" s="66"/>
      <c r="P128" s="66"/>
      <c r="Q128" s="66"/>
    </row>
  </sheetData>
  <sheetProtection/>
  <mergeCells count="257">
    <mergeCell ref="Q69:Q72"/>
    <mergeCell ref="N77:N80"/>
    <mergeCell ref="P77:P80"/>
    <mergeCell ref="Q77:Q80"/>
    <mergeCell ref="B69:B72"/>
    <mergeCell ref="I69:I72"/>
    <mergeCell ref="J69:J72"/>
    <mergeCell ref="K69:K72"/>
    <mergeCell ref="L69:L72"/>
    <mergeCell ref="M69:M72"/>
    <mergeCell ref="N69:N72"/>
    <mergeCell ref="B77:B80"/>
    <mergeCell ref="I77:I80"/>
    <mergeCell ref="J77:J80"/>
    <mergeCell ref="K77:K80"/>
    <mergeCell ref="L77:L80"/>
    <mergeCell ref="M77:M80"/>
    <mergeCell ref="N73:N76"/>
    <mergeCell ref="M73:M76"/>
    <mergeCell ref="P73:P76"/>
    <mergeCell ref="Q73:Q76"/>
    <mergeCell ref="A74:B74"/>
    <mergeCell ref="A75:B75"/>
    <mergeCell ref="A76:B76"/>
    <mergeCell ref="A73:B73"/>
    <mergeCell ref="I73:I76"/>
    <mergeCell ref="J73:J76"/>
    <mergeCell ref="K73:K76"/>
    <mergeCell ref="L73:L76"/>
    <mergeCell ref="Q125:Q128"/>
    <mergeCell ref="Q101:Q104"/>
    <mergeCell ref="Q105:Q108"/>
    <mergeCell ref="Q109:Q112"/>
    <mergeCell ref="Q113:Q116"/>
    <mergeCell ref="Q117:Q120"/>
    <mergeCell ref="Q121:Q124"/>
    <mergeCell ref="Q61:Q64"/>
    <mergeCell ref="Q65:Q68"/>
    <mergeCell ref="Q49:Q52"/>
    <mergeCell ref="Q53:Q56"/>
    <mergeCell ref="Q19:Q22"/>
    <mergeCell ref="Q23:Q26"/>
    <mergeCell ref="Q32:Q35"/>
    <mergeCell ref="Q57:Q60"/>
    <mergeCell ref="Q27:Q30"/>
    <mergeCell ref="Q40:Q43"/>
    <mergeCell ref="P57:P60"/>
    <mergeCell ref="P32:P35"/>
    <mergeCell ref="P65:P68"/>
    <mergeCell ref="P53:P56"/>
    <mergeCell ref="P40:P43"/>
    <mergeCell ref="P69:P72"/>
    <mergeCell ref="P36:P39"/>
    <mergeCell ref="K93:K96"/>
    <mergeCell ref="N93:N96"/>
    <mergeCell ref="P93:P96"/>
    <mergeCell ref="B27:B31"/>
    <mergeCell ref="B40:B44"/>
    <mergeCell ref="I40:I44"/>
    <mergeCell ref="J40:J44"/>
    <mergeCell ref="K40:K44"/>
    <mergeCell ref="M40:M43"/>
    <mergeCell ref="N40:N43"/>
    <mergeCell ref="M85:M88"/>
    <mergeCell ref="N85:N88"/>
    <mergeCell ref="Q85:Q88"/>
    <mergeCell ref="L93:L96"/>
    <mergeCell ref="M93:M96"/>
    <mergeCell ref="M89:M92"/>
    <mergeCell ref="N89:N92"/>
    <mergeCell ref="Q93:Q96"/>
    <mergeCell ref="Q89:Q92"/>
    <mergeCell ref="M23:M26"/>
    <mergeCell ref="M53:M56"/>
    <mergeCell ref="P19:P22"/>
    <mergeCell ref="P23:P26"/>
    <mergeCell ref="N23:N26"/>
    <mergeCell ref="L40:L44"/>
    <mergeCell ref="M27:M30"/>
    <mergeCell ref="P49:P52"/>
    <mergeCell ref="M36:M39"/>
    <mergeCell ref="N36:N39"/>
    <mergeCell ref="A16:B16"/>
    <mergeCell ref="A45:B45"/>
    <mergeCell ref="A46:B46"/>
    <mergeCell ref="B23:B26"/>
    <mergeCell ref="N19:N22"/>
    <mergeCell ref="K19:K22"/>
    <mergeCell ref="B32:B35"/>
    <mergeCell ref="N27:N30"/>
    <mergeCell ref="M32:M35"/>
    <mergeCell ref="L23:L26"/>
    <mergeCell ref="A17:B17"/>
    <mergeCell ref="A21:B21"/>
    <mergeCell ref="A22:B22"/>
    <mergeCell ref="I53:I56"/>
    <mergeCell ref="K53:K56"/>
    <mergeCell ref="P27:P30"/>
    <mergeCell ref="A19:B19"/>
    <mergeCell ref="A18:B18"/>
    <mergeCell ref="J49:J52"/>
    <mergeCell ref="N32:N35"/>
    <mergeCell ref="A20:B20"/>
    <mergeCell ref="I23:I26"/>
    <mergeCell ref="J23:J26"/>
    <mergeCell ref="K23:K26"/>
    <mergeCell ref="A57:B57"/>
    <mergeCell ref="L27:L31"/>
    <mergeCell ref="L57:L60"/>
    <mergeCell ref="L32:L35"/>
    <mergeCell ref="I49:I52"/>
    <mergeCell ref="A48:B48"/>
    <mergeCell ref="I32:I35"/>
    <mergeCell ref="B49:B52"/>
    <mergeCell ref="I57:I60"/>
    <mergeCell ref="M121:M124"/>
    <mergeCell ref="N121:N124"/>
    <mergeCell ref="L121:L124"/>
    <mergeCell ref="N49:N52"/>
    <mergeCell ref="L53:L56"/>
    <mergeCell ref="B61:B64"/>
    <mergeCell ref="A58:B58"/>
    <mergeCell ref="I27:I31"/>
    <mergeCell ref="I19:I22"/>
    <mergeCell ref="J19:J22"/>
    <mergeCell ref="M57:M60"/>
    <mergeCell ref="A81:B81"/>
    <mergeCell ref="J27:J31"/>
    <mergeCell ref="K27:K31"/>
    <mergeCell ref="K57:K60"/>
    <mergeCell ref="J57:J60"/>
    <mergeCell ref="K65:K68"/>
    <mergeCell ref="J93:J96"/>
    <mergeCell ref="A47:B47"/>
    <mergeCell ref="A82:B82"/>
    <mergeCell ref="A97:B97"/>
    <mergeCell ref="A98:B98"/>
    <mergeCell ref="A99:B99"/>
    <mergeCell ref="I61:I64"/>
    <mergeCell ref="A60:B60"/>
    <mergeCell ref="A59:B59"/>
    <mergeCell ref="J53:J56"/>
    <mergeCell ref="K1:N2"/>
    <mergeCell ref="A4:N4"/>
    <mergeCell ref="A5:N5"/>
    <mergeCell ref="A15:B15"/>
    <mergeCell ref="M19:M22"/>
    <mergeCell ref="A13:B13"/>
    <mergeCell ref="A14:B14"/>
    <mergeCell ref="I7:Q7"/>
    <mergeCell ref="C8:C9"/>
    <mergeCell ref="L19:L22"/>
    <mergeCell ref="L8:Q8"/>
    <mergeCell ref="K32:K35"/>
    <mergeCell ref="J61:J64"/>
    <mergeCell ref="N61:N64"/>
    <mergeCell ref="M49:M52"/>
    <mergeCell ref="P61:P64"/>
    <mergeCell ref="K8:K9"/>
    <mergeCell ref="J32:J35"/>
    <mergeCell ref="N57:N60"/>
    <mergeCell ref="N53:N56"/>
    <mergeCell ref="L61:L64"/>
    <mergeCell ref="A7:A9"/>
    <mergeCell ref="D8:H8"/>
    <mergeCell ref="C7:H7"/>
    <mergeCell ref="A11:B11"/>
    <mergeCell ref="A12:B12"/>
    <mergeCell ref="K61:K64"/>
    <mergeCell ref="I8:I9"/>
    <mergeCell ref="J8:J9"/>
    <mergeCell ref="B7:B9"/>
    <mergeCell ref="N65:N68"/>
    <mergeCell ref="B53:B56"/>
    <mergeCell ref="I65:I68"/>
    <mergeCell ref="J65:J68"/>
    <mergeCell ref="K49:K52"/>
    <mergeCell ref="L49:L52"/>
    <mergeCell ref="M65:M68"/>
    <mergeCell ref="B65:B68"/>
    <mergeCell ref="M61:M64"/>
    <mergeCell ref="L65:L68"/>
    <mergeCell ref="P121:P124"/>
    <mergeCell ref="I85:I88"/>
    <mergeCell ref="J85:J88"/>
    <mergeCell ref="P85:P88"/>
    <mergeCell ref="K85:K88"/>
    <mergeCell ref="L85:L88"/>
    <mergeCell ref="P89:P92"/>
    <mergeCell ref="J105:J108"/>
    <mergeCell ref="K105:K108"/>
    <mergeCell ref="N113:N116"/>
    <mergeCell ref="A86:B86"/>
    <mergeCell ref="B93:B96"/>
    <mergeCell ref="A88:B88"/>
    <mergeCell ref="A87:B87"/>
    <mergeCell ref="L89:L92"/>
    <mergeCell ref="B89:B92"/>
    <mergeCell ref="J89:J92"/>
    <mergeCell ref="K89:K92"/>
    <mergeCell ref="I89:I92"/>
    <mergeCell ref="I93:I96"/>
    <mergeCell ref="A83:B83"/>
    <mergeCell ref="A84:B84"/>
    <mergeCell ref="K101:K104"/>
    <mergeCell ref="L113:L116"/>
    <mergeCell ref="J109:J112"/>
    <mergeCell ref="K109:K112"/>
    <mergeCell ref="A100:B100"/>
    <mergeCell ref="I105:I108"/>
    <mergeCell ref="B105:B108"/>
    <mergeCell ref="A85:B85"/>
    <mergeCell ref="J101:J104"/>
    <mergeCell ref="P101:P104"/>
    <mergeCell ref="N101:N104"/>
    <mergeCell ref="M101:M104"/>
    <mergeCell ref="L101:L104"/>
    <mergeCell ref="L105:L108"/>
    <mergeCell ref="N105:N108"/>
    <mergeCell ref="M105:M108"/>
    <mergeCell ref="P105:P108"/>
    <mergeCell ref="P117:P120"/>
    <mergeCell ref="N109:N112"/>
    <mergeCell ref="J113:J116"/>
    <mergeCell ref="K113:K116"/>
    <mergeCell ref="M113:M116"/>
    <mergeCell ref="M109:M112"/>
    <mergeCell ref="M117:M120"/>
    <mergeCell ref="N117:N120"/>
    <mergeCell ref="P113:P116"/>
    <mergeCell ref="P109:P112"/>
    <mergeCell ref="B109:B112"/>
    <mergeCell ref="B101:B104"/>
    <mergeCell ref="B113:B116"/>
    <mergeCell ref="I113:I116"/>
    <mergeCell ref="B117:B120"/>
    <mergeCell ref="B121:B124"/>
    <mergeCell ref="I101:I104"/>
    <mergeCell ref="I121:I124"/>
    <mergeCell ref="K117:K120"/>
    <mergeCell ref="J121:J124"/>
    <mergeCell ref="I125:I128"/>
    <mergeCell ref="J117:J120"/>
    <mergeCell ref="L109:L112"/>
    <mergeCell ref="K121:K124"/>
    <mergeCell ref="L117:L120"/>
    <mergeCell ref="I109:I112"/>
    <mergeCell ref="Q36:Q39"/>
    <mergeCell ref="A36:B36"/>
    <mergeCell ref="M125:M128"/>
    <mergeCell ref="N125:N128"/>
    <mergeCell ref="P125:P128"/>
    <mergeCell ref="I117:I120"/>
    <mergeCell ref="B125:B128"/>
    <mergeCell ref="J125:J128"/>
    <mergeCell ref="K125:K128"/>
    <mergeCell ref="L125:L128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49" r:id="rId1"/>
  <rowBreaks count="2" manualBreakCount="2">
    <brk id="52" max="16" man="1"/>
    <brk id="1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95" t="s">
        <v>11</v>
      </c>
      <c r="B1" s="96"/>
      <c r="C1" s="96"/>
      <c r="D1" s="96"/>
      <c r="E1" s="97"/>
      <c r="F1" s="1" t="s">
        <v>10</v>
      </c>
      <c r="G1" s="5" t="s">
        <v>9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2020-02-03T10:18:23Z</cp:lastPrinted>
  <dcterms:created xsi:type="dcterms:W3CDTF">2014-10-03T07:10:09Z</dcterms:created>
  <dcterms:modified xsi:type="dcterms:W3CDTF">2020-02-10T10:29:40Z</dcterms:modified>
  <cp:category/>
  <cp:version/>
  <cp:contentType/>
  <cp:contentStatus/>
</cp:coreProperties>
</file>