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9225" activeTab="3"/>
  </bookViews>
  <sheets>
    <sheet name="Доходы" sheetId="1" r:id="rId1"/>
    <sheet name="Лист2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<sst xmlns="http://schemas.openxmlformats.org/spreadsheetml/2006/main" count="493" uniqueCount="292">
  <si>
    <t>Приложение № 1</t>
  </si>
  <si>
    <t xml:space="preserve">к решению Совета депутатов Путинского сельского </t>
  </si>
  <si>
    <t>поселения Верещагинского района Пермского края</t>
  </si>
  <si>
    <t>Доходы бюджета муниципального образования "Путинское сельское поселение" за 2015 год</t>
  </si>
  <si>
    <t>Код бюджетной классификации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</si>
  <si>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</si>
  <si>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Утверждено</t>
  </si>
  <si>
    <t>Исполнено</t>
  </si>
  <si>
    <t>% исполнения</t>
  </si>
  <si>
    <t>000 1 00 00000 00 0000 000</t>
  </si>
  <si>
    <t>НАЛОГОВЫЕ И НЕНАЛОГОВЫЕ ДОХОДЫ</t>
  </si>
  <si>
    <t>000 1 01 00000 00 0000 000</t>
  </si>
  <si>
    <t>000 1 01 02000 01 0000 110</t>
  </si>
  <si>
    <t>182 1 01 02010 01 0000 110</t>
  </si>
  <si>
    <t>182 1 01 02020 01 0000 110</t>
  </si>
  <si>
    <t xml:space="preserve">Налоги на прибыль, доходы 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</si>
  <si>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</si>
  <si>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</si>
  <si>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</si>
  <si>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</si>
  <si>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</si>
  <si>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</si>
  <si>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</si>
  <si>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</si>
  <si>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</si>
  <si>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 с учетом установленных дифференцированных нормативов исчислений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</si>
  <si>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</si>
  <si>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 бюджетами с учетом установленных дифференцированных нормативов исчислений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</si>
  <si>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</si>
  <si>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 бюджетами с учетом установленных дифференцированных нормативов исчислений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</si>
  <si>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</si>
  <si>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 бюджетами с учетом установленных дифференцированных нормативов исчислений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</si>
  <si>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</si>
  <si>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</si>
  <si>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</si>
  <si>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</si>
  <si>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182 1 05 02010 02 0000 110</t>
  </si>
  <si>
    <t>182 1 05 03010 01 0000 110</t>
  </si>
  <si>
    <t>Единый сельскохозяйственный налог</t>
  </si>
  <si>
    <t>000 1 06 00000 00 0000 000</t>
  </si>
  <si>
    <t>Налоги  на  имущество</t>
  </si>
  <si>
    <t>000 1 06 01000 00 0000 110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</si>
  <si>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</si>
  <si>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</si>
  <si>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</si>
  <si>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000 1 06 04000 02 0000 110</t>
  </si>
  <si>
    <t>Транспортный налог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</si>
  <si>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</si>
  <si>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</si>
  <si>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</si>
  <si>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</si>
  <si>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000 1 06 06000 00 0000 110</t>
  </si>
  <si>
    <t>Земельный налог</t>
  </si>
  <si>
    <t>182 1 06 06030 00 0000 110</t>
  </si>
  <si>
    <t>Земельный налог с организаций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</si>
  <si>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</si>
  <si>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</si>
  <si>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182 1 06 06040 00 0000 110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</si>
  <si>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</si>
  <si>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</si>
  <si>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</si>
  <si>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</si>
  <si>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</si>
  <si>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 действий (за исключением действий, совершаемых консульскими учреждениями Российской Федерации)</t>
  </si>
  <si>
    <t>904 1 08 04020 01 0000 110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</si>
  <si>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</si>
  <si>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</si>
  <si>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</si>
  <si>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</si>
  <si>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000 1 11 05030 00 0000 120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</si>
  <si>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</si>
  <si>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904 1 11 05035 10 0000 120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</si>
  <si>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</si>
  <si>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</si>
  <si>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</si>
  <si>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</si>
  <si>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</si>
  <si>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</si>
  <si>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</si>
  <si>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</si>
  <si>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</si>
  <si>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 xml:space="preserve"> 000 1 13 02000 00 0000 130</t>
  </si>
  <si>
    <t>Доходы от компенсации затрат государства</t>
  </si>
  <si>
    <t xml:space="preserve"> 000 1 13 02060 00 0000 130</t>
  </si>
  <si>
    <t>Доходы, поступающие в порядке возмещения расходов, понесенных в связи с эксплуатацией имущества</t>
  </si>
  <si>
    <t xml:space="preserve"> 904 1 13 02065 10 0000 130</t>
  </si>
  <si>
    <t>Доходы, поступающие в порядке возмещения расходов, понесенных в связи с эксплуатацией имущества сельских  поселений</t>
  </si>
  <si>
    <t xml:space="preserve"> 000 1 13 02990 00 0000 130</t>
  </si>
  <si>
    <t>Прочие доходы от компенсации затрат государства</t>
  </si>
  <si>
    <t xml:space="preserve"> 904 1 13 02995 10 0000 130</t>
  </si>
  <si>
    <t>Прочие доходы от компенсации затрат бюджетов сельских поселений</t>
  </si>
  <si>
    <t>000 2 00 00000 00 0000 000</t>
  </si>
  <si>
    <t>Безвозмездные  поступления</t>
  </si>
  <si>
    <t>000 2 02 00000 00 0000 000</t>
  </si>
  <si>
    <t>Безвозмездные поступления от  других бюджетов бюджетной системы Российской Федерации</t>
  </si>
  <si>
    <t>000 2 02 01000 00 0000 151</t>
  </si>
  <si>
    <t>Дотации бюджетам субъектов Российской  Федерации и муниципальных образований</t>
  </si>
  <si>
    <t>000 2 02 01001 00 0000 151</t>
  </si>
  <si>
    <t>Дотации на выравнивание  бюджетной обеспеченности</t>
  </si>
  <si>
    <t>904 2 02 01001 10 0000 151</t>
  </si>
  <si>
    <t>Дотации бюджетам сельских поселений на выравнивание бюджетной обеспеченности</t>
  </si>
  <si>
    <t>000 2 02 01999 00 0000 151</t>
  </si>
  <si>
    <t>Прочие дотации бюджетам поселений</t>
  </si>
  <si>
    <t>904 2 02 01999 10 0000 151</t>
  </si>
  <si>
    <t>Прочие дотации бюджетам сельских поселений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</si>
  <si>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</si>
  <si>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</si>
  <si>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</si>
  <si>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</si>
  <si>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904 2 02 02999 10 0000 151</t>
  </si>
  <si>
    <t>Прочие субсидии бюджетам сельских поселений</t>
  </si>
  <si>
    <t>000 2 02 03000 00 0000 151</t>
  </si>
  <si>
    <t>Субвенции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</si>
  <si>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</si>
  <si>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</si>
  <si>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904 2 02 03015 10 0000 151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</si>
  <si>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</si>
  <si>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</si>
  <si>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</si>
  <si>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904 2 02 03024 10 0000 151</t>
  </si>
  <si>
    <t>Субвенции бюджетам сельских поселений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</si>
  <si>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</si>
  <si>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</si>
  <si>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</si>
  <si>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 поселений</t>
  </si>
  <si>
    <t>904 2 02 04999 10 0000 151</t>
  </si>
  <si>
    <t>Прочие межбюджетные трансферты, передаваемые бюджетам сельских поселений</t>
  </si>
  <si>
    <t>ВСЕГО ДОХОДОВ:</t>
  </si>
  <si>
    <t>Главный специалист по экономике и финансам</t>
  </si>
  <si>
    <t>А.Г. Носкова</t>
  </si>
  <si>
    <t>Приложение № 2</t>
  </si>
  <si>
    <t>к решению Совета депутатов Путинского сельского поселения</t>
  </si>
  <si>
    <t>Верещагинского района Пермского края</t>
  </si>
  <si>
    <t>Расходы бюджета муниципального образования "Путинское сельское поселение" за 2015 год по разделам, подразделам, целевым статьям и видам расходов классификации расходов бюджетов</t>
  </si>
  <si>
    <t>Рз, ПР</t>
  </si>
  <si>
    <t>ЦСР</t>
  </si>
  <si>
    <t xml:space="preserve">ВР </t>
  </si>
  <si>
    <t>Наименование расходов</t>
  </si>
  <si>
    <t xml:space="preserve">Исполнено </t>
  </si>
  <si>
    <t>Общегосударственные вопросы</t>
  </si>
  <si>
    <t>Функционирование высшего должностного лица субъекта Российской Федерации  и муниципального образования</t>
  </si>
  <si>
    <t>Глава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</si>
  <si>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</si>
  <si>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</si>
  <si>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</si>
  <si>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 Правительства Российской  Федерации, высших исполнительных органов государственной власти  субъектов Российской Федерации, местных администраций</t>
  </si>
  <si>
    <t>Обеспечение выполнения функций органами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</si>
  <si>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</si>
  <si>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</si>
  <si>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Межбюджетные трансферты бюджету муниципального района на финансовое обеспечение части переданных полномочий по казначейскому исполнению бюджета поселения</t>
  </si>
  <si>
    <t>Межбюджетные трансферты</t>
  </si>
  <si>
    <t>Другие общегосударственные вопросы</t>
  </si>
  <si>
    <t>Опубликование правовых актов органов местного самоуправления</t>
  </si>
  <si>
    <t>Осуществление межмуниципального сотрудничества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</si>
  <si>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</si>
  <si>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</si>
  <si>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</si>
  <si>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муниципальных нужд</t>
  </si>
  <si>
    <t>Национальная безопасность и правоохранительная деятельность</t>
  </si>
  <si>
    <t>Обеспечение пожарной безопасности</t>
  </si>
  <si>
    <t>Обеспечение первичных мер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</si>
  <si>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</si>
  <si>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</si>
  <si>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</si>
  <si>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</si>
  <si>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Межбюджетные трансферты бюджету муниципального района на финансовое обеспечение части переданных полномочий по организации в границах поселения газоснабжения населения</t>
  </si>
  <si>
    <t>Благоустройство</t>
  </si>
  <si>
    <t>Оплата электроэнергии за уличное освещение</t>
  </si>
  <si>
    <t>Техническое обслуживание и текущий ремонт сетей уличного освещения</t>
  </si>
  <si>
    <t>Прочие мероприятия по благоустройству</t>
  </si>
  <si>
    <t>Культура и кинематография</t>
  </si>
  <si>
    <t>Культура</t>
  </si>
  <si>
    <t>Предоставление субсидий бюджетным, автономным учреждениям и иным некоммерческим организациям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</si>
  <si>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</si>
  <si>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</si>
  <si>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муниципального образования, муниципальным служащим</t>
  </si>
  <si>
    <t>Социальное обеспечение и иные выплаты населению</t>
  </si>
  <si>
    <t>Социальное обеспечение населения</t>
  </si>
  <si>
    <t>ВСЕГО РАСХОДОВ:</t>
  </si>
  <si>
    <t>0100</t>
  </si>
  <si>
    <t>0102</t>
  </si>
  <si>
    <t>8001001</t>
  </si>
  <si>
    <t>0103</t>
  </si>
  <si>
    <t>8001003</t>
  </si>
  <si>
    <t>0104</t>
  </si>
  <si>
    <t>0866322</t>
  </si>
  <si>
    <t>Составление протоколов об административных правонарушениях</t>
  </si>
  <si>
    <t>8001005</t>
  </si>
  <si>
    <t>8008301</t>
  </si>
  <si>
    <t>8008308</t>
  </si>
  <si>
    <t>0113</t>
  </si>
  <si>
    <t>8003004</t>
  </si>
  <si>
    <t>8003005</t>
  </si>
  <si>
    <t>0107</t>
  </si>
  <si>
    <t>8003001</t>
  </si>
  <si>
    <t>Обеспечение проведения выборов и референдумов</t>
  </si>
  <si>
    <t>Проведение выборов в поселении</t>
  </si>
  <si>
    <t>0111</t>
  </si>
  <si>
    <t>Резервные фонды</t>
  </si>
  <si>
    <t>8003003</t>
  </si>
  <si>
    <t>Резервные фонды местных администраций</t>
  </si>
  <si>
    <t>8003007</t>
  </si>
  <si>
    <t>Содержание и обслуживание казны, в том числе хранение и (или) охрана имущества, находящегося в казне</t>
  </si>
  <si>
    <t>8003009</t>
  </si>
  <si>
    <t>Инвентаризация и паспортизация объектов недвижимоти муниципальной собственности</t>
  </si>
  <si>
    <t>0200</t>
  </si>
  <si>
    <t>0203</t>
  </si>
  <si>
    <t>0865118</t>
  </si>
  <si>
    <t>0300</t>
  </si>
  <si>
    <t>0310</t>
  </si>
  <si>
    <t>8003023</t>
  </si>
  <si>
    <t>0400</t>
  </si>
  <si>
    <t>0409</t>
  </si>
  <si>
    <t>0406</t>
  </si>
  <si>
    <t>Водное хозяйство</t>
  </si>
  <si>
    <t>8003011</t>
  </si>
  <si>
    <t>Мероприятия в области использования, охраны водных объектов и гидротехнических сооружений</t>
  </si>
  <si>
    <t>1315390</t>
  </si>
  <si>
    <t>Финансовое обеспечение дорожной деятельности за счет средств федерального бюджета</t>
  </si>
  <si>
    <t>1726201</t>
  </si>
  <si>
    <t>Предоставление субсидий органам местного самоуправления на реализацию муниципальных программ, приоритетных муниципальных проектов в рамках приоритетных проектов, инвестиционных проектов муниципальных образований</t>
  </si>
  <si>
    <t>8003024</t>
  </si>
  <si>
    <t>Содержание автомобильных дорог местного значения и искусственных сооружений на них</t>
  </si>
  <si>
    <t>8003025</t>
  </si>
  <si>
    <t>Текущий ремонт автомобильных дорог местного значения и искусственных сооружений на них</t>
  </si>
  <si>
    <t>0500</t>
  </si>
  <si>
    <t>0501</t>
  </si>
  <si>
    <t>Жилищное хозяйство</t>
  </si>
  <si>
    <t>8003013</t>
  </si>
  <si>
    <t>Капитальный ремонт общего имущества в многоквартирных домах</t>
  </si>
  <si>
    <t>Закупка товаров, работ и услуг муниципальных нужд</t>
  </si>
  <si>
    <t>0502</t>
  </si>
  <si>
    <t>8003016</t>
  </si>
  <si>
    <t>Прочие мероприятия в области комунального хозяйства</t>
  </si>
  <si>
    <t>8008303</t>
  </si>
  <si>
    <t>8008309</t>
  </si>
  <si>
    <t>Межбюджетные трансферты бюджету муниципального района на финансовое обеспечение части переданных полномочий на выполнение проектно-изыскательских работ по газоснабжению котельных с. Путино (клуба, административного здания)</t>
  </si>
  <si>
    <t>0503</t>
  </si>
  <si>
    <t>8003017</t>
  </si>
  <si>
    <t>Мероприятия по сбору и удалению твердых и жидких отходов</t>
  </si>
  <si>
    <t>8003018</t>
  </si>
  <si>
    <t>8003019</t>
  </si>
  <si>
    <t>8003022</t>
  </si>
  <si>
    <t>0800</t>
  </si>
  <si>
    <t>0801</t>
  </si>
  <si>
    <t>8003027</t>
  </si>
  <si>
    <t>Расходы на обеспечение выполнения муниципального задания в сфере культуры</t>
  </si>
  <si>
    <t>8003028</t>
  </si>
  <si>
    <t>Организация и проведение мероприятий в сфере культуры</t>
  </si>
  <si>
    <t>8007001</t>
  </si>
  <si>
    <t>0316315</t>
  </si>
  <si>
    <t xml:space="preserve">Предоставление мер социальной поддержки отдельным категориям граждан, работающим в муниципальных учреждениях и проживающих в сельской местности и поселках городского типа (рабочих поселках) по оплате жилого помещения и коммунальных услуг </t>
  </si>
  <si>
    <t>8008305</t>
  </si>
  <si>
    <t>Межбюджетные трансферты бюджету муниципального района на финансовое обеспечение части переданных полномочий  по созданию условий для жилищного строительства в рамках реализации проекта «Устойчивое развитие сельских территорий»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</si>
  <si>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</si>
  <si>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Земельный налог с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</si>
  <si>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</t>
  </si>
  <si>
    <t>Межбюджетные трансферты бюджету муниципального района на финансовое обеспечение части переданных полномочий по исполнению бюджета поселения, в части осуществления функций по администрированию арендной платы и доходов от продажи земельных участков, государственная собственность на которые не разграничена</t>
  </si>
  <si>
    <t>Приложение № 3</t>
  </si>
  <si>
    <t>Расходы бюджета муниципального образования "Путинское сельское поселение" за 2015 год по ведомственной структуре расходов бюджетов</t>
  </si>
  <si>
    <t>Вед.</t>
  </si>
  <si>
    <t>Администрация Путинского сельского поселения Верещагинского района Пермского края</t>
  </si>
  <si>
    <t>Межбюджетные трансферты бюджету муниципального района на финансовое обеспечение части переданных полномочий по исполнению бюджета поселения, в части осуществления функций по администрированию арендной платы и доходов от продажи земельных участков, государственная собственность на которые не разграничена и которые расположены в границах сельских и городских поселений</t>
  </si>
  <si>
    <t>Совет депутатов Путинского сельского поселения Верещагинского района Пермского края</t>
  </si>
  <si>
    <t>ИТОГО:</t>
  </si>
  <si>
    <t>Приложение № 4</t>
  </si>
  <si>
    <t>Источники финансирования дефицита бюджета муниципального образования "Путинское сельское поселение" по кодам классификации источников финансирования дефицита бюджета за 2015 год</t>
  </si>
  <si>
    <t>Код источника финансирования дефицита бюджета по бюджетной классификации Российской Федерации</t>
  </si>
  <si>
    <t>Наименование показателя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</si>
  <si>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</si>
  <si>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</si>
  <si>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</si>
  <si>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</si>
  <si>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х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</si>
  <si>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</si>
  <si>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</si>
  <si>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</si>
  <si>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</si>
  <si>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</si>
  <si>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</si>
  <si>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</si>
  <si>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</si>
  <si>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</si>
  <si>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</si>
  <si>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</si>
  <si>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</si>
  <si>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</si>
  <si>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</si>
  <si>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</si>
  <si>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сельских поселений</t>
  </si>
  <si>
    <t>от 07.04.2016 года № 12-39</t>
  </si>
  <si>
    <t>от 07.04.2016 года № 12/39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</si>
</sst>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52" applyAlignment="1">
      <alignment horizontal="center"/>
      <protection/>
    </xf>
    <xf numFmtId="0" fontId="1" fillId="0" borderId="0" xfId="52">
      <alignment/>
      <protection/>
    </xf>
    <xf numFmtId="0" fontId="20" fillId="0" borderId="10" xfId="52" applyFont="1" applyBorder="1" applyAlignment="1">
      <alignment horizontal="center" vertical="center" wrapText="1"/>
      <protection/>
    </xf>
    <xf numFmtId="49" fontId="20" fillId="6" borderId="10" xfId="52" applyNumberFormat="1" applyFont="1" applyFill="1" applyBorder="1" applyAlignment="1">
      <alignment horizontal="center"/>
      <protection/>
    </xf>
    <xf numFmtId="49" fontId="20" fillId="6" borderId="10" xfId="52" applyNumberFormat="1" applyFont="1" applyFill="1" applyBorder="1" applyAlignment="1">
      <alignment wrapText="1"/>
      <protection/>
    </xf>
    <xf numFmtId="4" fontId="20" fillId="6" borderId="10" xfId="52" applyNumberFormat="1" applyFont="1" applyFill="1" applyBorder="1" applyAlignment="1">
      <alignment horizontal="center"/>
      <protection/>
    </xf>
    <xf numFmtId="164" fontId="20" fillId="6" borderId="10" xfId="52" applyNumberFormat="1" applyFont="1" applyFill="1" applyBorder="1" applyAlignment="1">
      <alignment horizontal="center"/>
      <protection/>
    </xf>
    <xf numFmtId="0" fontId="20" fillId="4" borderId="10" xfId="52" applyFont="1" applyFill="1" applyBorder="1" applyAlignment="1">
      <alignment horizontal="center" wrapText="1"/>
      <protection/>
    </xf>
    <xf numFmtId="0" fontId="20" fillId="4" borderId="10" xfId="52" applyFont="1" applyFill="1" applyBorder="1" applyAlignment="1">
      <alignment wrapText="1"/>
      <protection/>
    </xf>
    <xf numFmtId="4" fontId="20" fillId="4" borderId="10" xfId="52" applyNumberFormat="1" applyFont="1" applyFill="1" applyBorder="1" applyAlignment="1">
      <alignment horizontal="center"/>
      <protection/>
    </xf>
    <xf numFmtId="164" fontId="20" fillId="4" borderId="10" xfId="52" applyNumberFormat="1" applyFont="1" applyFill="1" applyBorder="1" applyAlignment="1">
      <alignment horizontal="center"/>
      <protection/>
    </xf>
    <xf numFmtId="0" fontId="21" fillId="0" borderId="10" xfId="52" applyFont="1" applyBorder="1" applyAlignment="1">
      <alignment horizontal="center" wrapText="1"/>
      <protection/>
    </xf>
    <xf numFmtId="0" fontId="21" fillId="0" borderId="10" xfId="52" applyFont="1" applyBorder="1" applyAlignment="1">
      <alignment wrapText="1"/>
      <protection/>
    </xf>
    <xf numFmtId="4" fontId="21" fillId="0" borderId="10" xfId="52" applyNumberFormat="1" applyFont="1" applyBorder="1" applyAlignment="1">
      <alignment horizontal="center"/>
      <protection/>
    </xf>
    <xf numFmtId="164" fontId="21" fillId="0" borderId="10" xfId="52" applyNumberFormat="1" applyFont="1" applyBorder="1" applyAlignment="1">
      <alignment horizontal="center"/>
      <protection/>
    </xf>
    <xf numFmtId="0" fontId="22" fillId="0" borderId="10" xfId="52" applyFont="1" applyBorder="1" applyAlignment="1">
      <alignment horizontal="center" wrapText="1"/>
      <protection/>
    </xf>
    <xf numFmtId="0" fontId="22" fillId="0" borderId="10" xfId="52" applyFont="1" applyBorder="1" applyAlignment="1">
      <alignment wrapText="1"/>
      <protection/>
    </xf>
    <xf numFmtId="4" fontId="22" fillId="0" borderId="10" xfId="52" applyNumberFormat="1" applyFont="1" applyBorder="1" applyAlignment="1">
      <alignment horizontal="center"/>
      <protection/>
    </xf>
    <xf numFmtId="164" fontId="22" fillId="0" borderId="10" xfId="52" applyNumberFormat="1" applyFont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center"/>
      <protection/>
    </xf>
    <xf numFmtId="0" fontId="21" fillId="23" borderId="10" xfId="52" applyFont="1" applyFill="1" applyBorder="1" applyAlignment="1">
      <alignment horizontal="center" wrapText="1"/>
      <protection/>
    </xf>
    <xf numFmtId="0" fontId="21" fillId="23" borderId="10" xfId="52" applyFont="1" applyFill="1" applyBorder="1" applyAlignment="1">
      <alignment wrapText="1"/>
      <protection/>
    </xf>
    <xf numFmtId="4" fontId="21" fillId="23" borderId="10" xfId="52" applyNumberFormat="1" applyFont="1" applyFill="1" applyBorder="1" applyAlignment="1">
      <alignment horizontal="center"/>
      <protection/>
    </xf>
    <xf numFmtId="164" fontId="21" fillId="23" borderId="10" xfId="52" applyNumberFormat="1" applyFont="1" applyFill="1" applyBorder="1" applyAlignment="1">
      <alignment horizontal="center"/>
      <protection/>
    </xf>
    <xf numFmtId="0" fontId="20" fillId="4" borderId="10" xfId="52" applyFont="1" applyFill="1" applyBorder="1" applyAlignment="1">
      <alignment vertical="top" wrapText="1"/>
      <protection/>
    </xf>
    <xf numFmtId="0" fontId="21" fillId="0" borderId="10" xfId="52" applyFont="1" applyBorder="1" applyAlignment="1">
      <alignment vertical="top" wrapText="1"/>
      <protection/>
    </xf>
    <xf numFmtId="0" fontId="22" fillId="0" borderId="10" xfId="52" applyFont="1" applyBorder="1" applyAlignment="1">
      <alignment vertical="top" wrapText="1"/>
      <protection/>
    </xf>
    <xf numFmtId="0" fontId="20" fillId="6" borderId="10" xfId="52" applyFont="1" applyFill="1" applyBorder="1" applyAlignment="1">
      <alignment horizontal="center" wrapText="1"/>
      <protection/>
    </xf>
    <xf numFmtId="0" fontId="20" fillId="6" borderId="10" xfId="52" applyFont="1" applyFill="1" applyBorder="1" applyAlignment="1">
      <alignment wrapText="1"/>
      <protection/>
    </xf>
    <xf numFmtId="0" fontId="23" fillId="23" borderId="10" xfId="52" applyFont="1" applyFill="1" applyBorder="1" applyAlignment="1">
      <alignment horizontal="center" wrapText="1"/>
      <protection/>
    </xf>
    <xf numFmtId="0" fontId="23" fillId="23" borderId="10" xfId="52" applyFont="1" applyFill="1" applyBorder="1" applyAlignment="1">
      <alignment wrapText="1"/>
      <protection/>
    </xf>
    <xf numFmtId="4" fontId="23" fillId="23" borderId="10" xfId="52" applyNumberFormat="1" applyFont="1" applyFill="1" applyBorder="1" applyAlignment="1">
      <alignment horizontal="center"/>
      <protection/>
    </xf>
    <xf numFmtId="164" fontId="23" fillId="23" borderId="10" xfId="52" applyNumberFormat="1" applyFont="1" applyFill="1" applyBorder="1" applyAlignment="1">
      <alignment horizontal="center"/>
      <protection/>
    </xf>
    <xf numFmtId="0" fontId="21" fillId="6" borderId="10" xfId="52" applyFont="1" applyFill="1" applyBorder="1" applyAlignment="1">
      <alignment horizontal="center" wrapText="1"/>
      <protection/>
    </xf>
    <xf numFmtId="0" fontId="21" fillId="0" borderId="0" xfId="52" applyFont="1" applyAlignment="1">
      <alignment horizontal="left"/>
      <protection/>
    </xf>
    <xf numFmtId="0" fontId="1" fillId="0" borderId="0" xfId="53">
      <alignment/>
      <protection/>
    </xf>
    <xf numFmtId="0" fontId="24" fillId="0" borderId="0" xfId="53" applyFont="1" applyAlignment="1">
      <alignment horizontal="right"/>
      <protection/>
    </xf>
    <xf numFmtId="0" fontId="20" fillId="0" borderId="10" xfId="53" applyFont="1" applyBorder="1" applyAlignment="1">
      <alignment horizontal="center" vertical="center"/>
      <protection/>
    </xf>
    <xf numFmtId="49" fontId="20" fillId="22" borderId="10" xfId="53" applyNumberFormat="1" applyFont="1" applyFill="1" applyBorder="1" applyAlignment="1">
      <alignment horizontal="center" wrapText="1"/>
      <protection/>
    </xf>
    <xf numFmtId="0" fontId="20" fillId="22" borderId="10" xfId="53" applyFont="1" applyFill="1" applyBorder="1" applyAlignment="1">
      <alignment horizontal="center" wrapText="1"/>
      <protection/>
    </xf>
    <xf numFmtId="0" fontId="20" fillId="22" borderId="10" xfId="53" applyFont="1" applyFill="1" applyBorder="1" applyAlignment="1">
      <alignment wrapText="1"/>
      <protection/>
    </xf>
    <xf numFmtId="4" fontId="20" fillId="22" borderId="10" xfId="53" applyNumberFormat="1" applyFont="1" applyFill="1" applyBorder="1" applyAlignment="1">
      <alignment horizontal="center"/>
      <protection/>
    </xf>
    <xf numFmtId="164" fontId="20" fillId="22" borderId="10" xfId="53" applyNumberFormat="1" applyFont="1" applyFill="1" applyBorder="1" applyAlignment="1">
      <alignment horizontal="center"/>
      <protection/>
    </xf>
    <xf numFmtId="49" fontId="20" fillId="4" borderId="10" xfId="53" applyNumberFormat="1" applyFont="1" applyFill="1" applyBorder="1" applyAlignment="1">
      <alignment horizontal="center" wrapText="1"/>
      <protection/>
    </xf>
    <xf numFmtId="0" fontId="20" fillId="4" borderId="10" xfId="53" applyFont="1" applyFill="1" applyBorder="1" applyAlignment="1">
      <alignment horizontal="center" wrapText="1"/>
      <protection/>
    </xf>
    <xf numFmtId="0" fontId="20" fillId="4" borderId="10" xfId="53" applyFont="1" applyFill="1" applyBorder="1" applyAlignment="1">
      <alignment wrapText="1"/>
      <protection/>
    </xf>
    <xf numFmtId="4" fontId="20" fillId="4" borderId="10" xfId="53" applyNumberFormat="1" applyFont="1" applyFill="1" applyBorder="1" applyAlignment="1">
      <alignment horizontal="center"/>
      <protection/>
    </xf>
    <xf numFmtId="164" fontId="20" fillId="4" borderId="10" xfId="53" applyNumberFormat="1" applyFont="1" applyFill="1" applyBorder="1" applyAlignment="1">
      <alignment horizontal="center"/>
      <protection/>
    </xf>
    <xf numFmtId="49" fontId="21" fillId="0" borderId="10" xfId="53" applyNumberFormat="1" applyFont="1" applyBorder="1" applyAlignment="1">
      <alignment horizontal="center" wrapText="1"/>
      <protection/>
    </xf>
    <xf numFmtId="0" fontId="21" fillId="0" borderId="10" xfId="53" applyFont="1" applyBorder="1" applyAlignment="1">
      <alignment horizontal="center" wrapText="1"/>
      <protection/>
    </xf>
    <xf numFmtId="0" fontId="21" fillId="0" borderId="10" xfId="53" applyFont="1" applyBorder="1" applyAlignment="1">
      <alignment wrapText="1"/>
      <protection/>
    </xf>
    <xf numFmtId="4" fontId="21" fillId="0" borderId="10" xfId="53" applyNumberFormat="1" applyFont="1" applyBorder="1" applyAlignment="1">
      <alignment horizontal="center"/>
      <protection/>
    </xf>
    <xf numFmtId="164" fontId="21" fillId="0" borderId="10" xfId="53" applyNumberFormat="1" applyFont="1" applyBorder="1" applyAlignment="1">
      <alignment horizontal="center"/>
      <protection/>
    </xf>
    <xf numFmtId="49" fontId="21" fillId="0" borderId="10" xfId="53" applyNumberFormat="1" applyFont="1" applyFill="1" applyBorder="1" applyAlignment="1">
      <alignment horizontal="center" wrapText="1"/>
      <protection/>
    </xf>
    <xf numFmtId="49" fontId="21" fillId="23" borderId="10" xfId="53" applyNumberFormat="1" applyFont="1" applyFill="1" applyBorder="1" applyAlignment="1">
      <alignment horizontal="center" wrapText="1"/>
      <protection/>
    </xf>
    <xf numFmtId="0" fontId="21" fillId="23" borderId="10" xfId="53" applyFont="1" applyFill="1" applyBorder="1" applyAlignment="1">
      <alignment horizontal="center" wrapText="1"/>
      <protection/>
    </xf>
    <xf numFmtId="0" fontId="21" fillId="23" borderId="10" xfId="53" applyFont="1" applyFill="1" applyBorder="1" applyAlignment="1">
      <alignment wrapText="1"/>
      <protection/>
    </xf>
    <xf numFmtId="0" fontId="24" fillId="0" borderId="0" xfId="0" applyFont="1" applyAlignment="1">
      <alignment horizontal="right"/>
    </xf>
    <xf numFmtId="4" fontId="21" fillId="23" borderId="10" xfId="53" applyNumberFormat="1" applyFont="1" applyFill="1" applyBorder="1" applyAlignment="1">
      <alignment horizontal="center"/>
      <protection/>
    </xf>
    <xf numFmtId="164" fontId="21" fillId="23" borderId="10" xfId="53" applyNumberFormat="1" applyFont="1" applyFill="1" applyBorder="1" applyAlignment="1">
      <alignment horizontal="center"/>
      <protection/>
    </xf>
    <xf numFmtId="49" fontId="20" fillId="0" borderId="10" xfId="53" applyNumberFormat="1" applyFont="1" applyBorder="1" applyAlignment="1">
      <alignment horizontal="center" wrapText="1"/>
      <protection/>
    </xf>
    <xf numFmtId="0" fontId="20" fillId="0" borderId="10" xfId="53" applyFont="1" applyBorder="1" applyAlignment="1">
      <alignment horizontal="center" wrapText="1"/>
      <protection/>
    </xf>
    <xf numFmtId="0" fontId="20" fillId="0" borderId="10" xfId="53" applyFont="1" applyBorder="1" applyAlignment="1">
      <alignment wrapText="1"/>
      <protection/>
    </xf>
    <xf numFmtId="4" fontId="20" fillId="0" borderId="10" xfId="53" applyNumberFormat="1" applyFont="1" applyBorder="1" applyAlignment="1">
      <alignment horizontal="center"/>
      <protection/>
    </xf>
    <xf numFmtId="164" fontId="20" fillId="0" borderId="10" xfId="53" applyNumberFormat="1" applyFont="1" applyBorder="1" applyAlignment="1">
      <alignment horizontal="center"/>
      <protection/>
    </xf>
    <xf numFmtId="49" fontId="21" fillId="23" borderId="10" xfId="53" applyNumberFormat="1" applyFont="1" applyFill="1" applyBorder="1" applyAlignment="1">
      <alignment horizontal="center" vertical="top" wrapText="1"/>
      <protection/>
    </xf>
    <xf numFmtId="0" fontId="21" fillId="23" borderId="10" xfId="53" applyFont="1" applyFill="1" applyBorder="1" applyAlignment="1">
      <alignment horizontal="center" vertical="top" wrapText="1"/>
      <protection/>
    </xf>
    <xf numFmtId="0" fontId="21" fillId="23" borderId="10" xfId="53" applyFont="1" applyFill="1" applyBorder="1" applyAlignment="1">
      <alignment vertical="top" wrapText="1"/>
      <protection/>
    </xf>
    <xf numFmtId="49" fontId="21" fillId="0" borderId="10" xfId="53" applyNumberFormat="1" applyFont="1" applyBorder="1" applyAlignment="1">
      <alignment horizontal="center" vertical="top" wrapText="1"/>
      <protection/>
    </xf>
    <xf numFmtId="0" fontId="21" fillId="0" borderId="10" xfId="53" applyFont="1" applyBorder="1" applyAlignment="1">
      <alignment horizontal="center" vertical="top" wrapText="1"/>
      <protection/>
    </xf>
    <xf numFmtId="0" fontId="21" fillId="0" borderId="10" xfId="53" applyFont="1" applyBorder="1" applyAlignment="1">
      <alignment vertical="top" wrapText="1"/>
      <protection/>
    </xf>
    <xf numFmtId="49" fontId="20" fillId="0" borderId="10" xfId="53" applyNumberFormat="1" applyFont="1" applyBorder="1" applyAlignment="1">
      <alignment horizontal="center" vertical="top" wrapText="1"/>
      <protection/>
    </xf>
    <xf numFmtId="49" fontId="20" fillId="6" borderId="10" xfId="53" applyNumberFormat="1" applyFont="1" applyFill="1" applyBorder="1" applyAlignment="1">
      <alignment horizontal="center" wrapText="1"/>
      <protection/>
    </xf>
    <xf numFmtId="0" fontId="20" fillId="6" borderId="10" xfId="53" applyFont="1" applyFill="1" applyBorder="1" applyAlignment="1">
      <alignment horizontal="center" wrapText="1"/>
      <protection/>
    </xf>
    <xf numFmtId="0" fontId="20" fillId="6" borderId="10" xfId="53" applyFont="1" applyFill="1" applyBorder="1" applyAlignment="1">
      <alignment wrapText="1"/>
      <protection/>
    </xf>
    <xf numFmtId="4" fontId="20" fillId="6" borderId="10" xfId="53" applyNumberFormat="1" applyFont="1" applyFill="1" applyBorder="1" applyAlignment="1">
      <alignment horizontal="center"/>
      <protection/>
    </xf>
    <xf numFmtId="164" fontId="20" fillId="6" borderId="10" xfId="53" applyNumberFormat="1" applyFont="1" applyFill="1" applyBorder="1" applyAlignment="1">
      <alignment horizontal="center"/>
      <protection/>
    </xf>
    <xf numFmtId="0" fontId="25" fillId="0" borderId="0" xfId="53" applyFont="1">
      <alignment/>
      <protection/>
    </xf>
    <xf numFmtId="0" fontId="21" fillId="0" borderId="0" xfId="53" applyFont="1">
      <alignment/>
      <protection/>
    </xf>
    <xf numFmtId="0" fontId="0" fillId="0" borderId="0" xfId="0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6" borderId="10" xfId="0" applyFont="1" applyFill="1" applyBorder="1" applyAlignment="1">
      <alignment horizontal="center"/>
    </xf>
    <xf numFmtId="4" fontId="20" fillId="6" borderId="10" xfId="0" applyNumberFormat="1" applyFont="1" applyFill="1" applyBorder="1" applyAlignment="1">
      <alignment horizontal="center" vertical="center"/>
    </xf>
    <xf numFmtId="10" fontId="20" fillId="6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49" fontId="20" fillId="22" borderId="10" xfId="0" applyNumberFormat="1" applyFont="1" applyFill="1" applyBorder="1" applyAlignment="1">
      <alignment horizontal="center" wrapText="1"/>
    </xf>
    <xf numFmtId="0" fontId="20" fillId="22" borderId="10" xfId="0" applyFont="1" applyFill="1" applyBorder="1" applyAlignment="1">
      <alignment horizontal="center" wrapText="1"/>
    </xf>
    <xf numFmtId="0" fontId="20" fillId="22" borderId="10" xfId="0" applyFont="1" applyFill="1" applyBorder="1" applyAlignment="1">
      <alignment wrapText="1"/>
    </xf>
    <xf numFmtId="4" fontId="20" fillId="22" borderId="10" xfId="0" applyNumberFormat="1" applyFont="1" applyFill="1" applyBorder="1" applyAlignment="1">
      <alignment horizontal="center"/>
    </xf>
    <xf numFmtId="164" fontId="20" fillId="22" borderId="1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49" fontId="20" fillId="4" borderId="10" xfId="0" applyNumberFormat="1" applyFont="1" applyFill="1" applyBorder="1" applyAlignment="1">
      <alignment horizontal="center" wrapText="1"/>
    </xf>
    <xf numFmtId="0" fontId="20" fillId="4" borderId="10" xfId="0" applyFont="1" applyFill="1" applyBorder="1" applyAlignment="1">
      <alignment horizontal="center" wrapText="1"/>
    </xf>
    <xf numFmtId="0" fontId="20" fillId="4" borderId="10" xfId="0" applyFont="1" applyFill="1" applyBorder="1" applyAlignment="1">
      <alignment wrapText="1"/>
    </xf>
    <xf numFmtId="4" fontId="20" fillId="4" borderId="10" xfId="0" applyNumberFormat="1" applyFont="1" applyFill="1" applyBorder="1" applyAlignment="1">
      <alignment horizontal="center"/>
    </xf>
    <xf numFmtId="164" fontId="20" fillId="4" borderId="10" xfId="0" applyNumberFormat="1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wrapText="1"/>
    </xf>
    <xf numFmtId="49" fontId="21" fillId="23" borderId="10" xfId="0" applyNumberFormat="1" applyFont="1" applyFill="1" applyBorder="1" applyAlignment="1">
      <alignment horizontal="center" wrapText="1"/>
    </xf>
    <xf numFmtId="0" fontId="21" fillId="23" borderId="10" xfId="0" applyFont="1" applyFill="1" applyBorder="1" applyAlignment="1">
      <alignment horizontal="center" wrapText="1"/>
    </xf>
    <xf numFmtId="0" fontId="21" fillId="23" borderId="10" xfId="0" applyFont="1" applyFill="1" applyBorder="1" applyAlignment="1">
      <alignment wrapText="1"/>
    </xf>
    <xf numFmtId="4" fontId="21" fillId="23" borderId="10" xfId="0" applyNumberFormat="1" applyFont="1" applyFill="1" applyBorder="1" applyAlignment="1">
      <alignment horizontal="center"/>
    </xf>
    <xf numFmtId="164" fontId="21" fillId="23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6" fillId="0" borderId="0" xfId="0" applyFont="1" applyAlignment="1">
      <alignment/>
    </xf>
    <xf numFmtId="49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49" fontId="21" fillId="23" borderId="10" xfId="0" applyNumberFormat="1" applyFont="1" applyFill="1" applyBorder="1" applyAlignment="1">
      <alignment horizontal="center" vertical="top" wrapText="1"/>
    </xf>
    <xf numFmtId="0" fontId="21" fillId="23" borderId="10" xfId="0" applyFont="1" applyFill="1" applyBorder="1" applyAlignment="1">
      <alignment horizontal="center" vertical="top" wrapText="1"/>
    </xf>
    <xf numFmtId="0" fontId="21" fillId="23" borderId="10" xfId="0" applyFont="1" applyFill="1" applyBorder="1" applyAlignment="1">
      <alignment vertical="top" wrapText="1"/>
    </xf>
    <xf numFmtId="49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49" fontId="20" fillId="0" borderId="10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/>
    </xf>
    <xf numFmtId="4" fontId="20" fillId="6" borderId="10" xfId="0" applyNumberFormat="1" applyFont="1" applyFill="1" applyBorder="1" applyAlignment="1">
      <alignment horizontal="center"/>
    </xf>
    <xf numFmtId="164" fontId="20" fillId="6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22" borderId="10" xfId="0" applyFill="1" applyBorder="1" applyAlignment="1">
      <alignment horizontal="left" wrapText="1"/>
    </xf>
    <xf numFmtId="0" fontId="20" fillId="22" borderId="10" xfId="0" applyFont="1" applyFill="1" applyBorder="1" applyAlignment="1">
      <alignment horizontal="left" wrapText="1"/>
    </xf>
    <xf numFmtId="0" fontId="20" fillId="6" borderId="1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49" fontId="20" fillId="22" borderId="10" xfId="0" applyNumberFormat="1" applyFont="1" applyFill="1" applyBorder="1" applyAlignment="1">
      <alignment horizontal="center"/>
    </xf>
    <xf numFmtId="49" fontId="20" fillId="22" borderId="1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49" fontId="19" fillId="0" borderId="0" xfId="52" applyNumberFormat="1" applyFont="1" applyAlignment="1">
      <alignment horizontal="center" wrapText="1"/>
      <protection/>
    </xf>
    <xf numFmtId="0" fontId="21" fillId="0" borderId="0" xfId="52" applyFont="1" applyAlignment="1">
      <alignment horizontal="left"/>
      <protection/>
    </xf>
    <xf numFmtId="0" fontId="18" fillId="0" borderId="0" xfId="52" applyFont="1" applyAlignment="1">
      <alignment horizontal="right"/>
      <protection/>
    </xf>
    <xf numFmtId="0" fontId="18" fillId="0" borderId="0" xfId="52" applyFont="1" applyFill="1" applyBorder="1" applyAlignment="1">
      <alignment horizontal="right"/>
      <protection/>
    </xf>
    <xf numFmtId="0" fontId="1" fillId="0" borderId="0" xfId="52" applyAlignment="1">
      <alignment/>
      <protection/>
    </xf>
    <xf numFmtId="0" fontId="21" fillId="0" borderId="0" xfId="53" applyFont="1" applyAlignment="1">
      <alignment/>
      <protection/>
    </xf>
    <xf numFmtId="0" fontId="19" fillId="0" borderId="0" xfId="53" applyFont="1" applyAlignment="1">
      <alignment horizontal="center" wrapText="1"/>
      <protection/>
    </xf>
    <xf numFmtId="0" fontId="18" fillId="0" borderId="0" xfId="53" applyFont="1" applyAlignment="1">
      <alignment horizontal="right"/>
      <protection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center" wrapText="1"/>
    </xf>
    <xf numFmtId="0" fontId="20" fillId="6" borderId="10" xfId="0" applyFont="1" applyFill="1" applyBorder="1" applyAlignment="1">
      <alignment horizontal="left" vertical="center" wrapText="1"/>
    </xf>
    <xf numFmtId="0" fontId="0" fillId="6" borderId="10" xfId="0" applyFill="1" applyBorder="1" applyAlignment="1">
      <alignment horizontal="left" vertical="center" wrapText="1"/>
    </xf>
    <xf numFmtId="49" fontId="20" fillId="6" borderId="11" xfId="0" applyNumberFormat="1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49" fontId="21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0" fillId="0" borderId="0" xfId="0" applyAlignment="1">
      <alignment/>
    </xf>
    <xf numFmtId="0" fontId="18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workbookViewId="0" topLeftCell="A1">
      <selection activeCell="C4" sqref="C4:E4"/>
    </sheetView>
  </sheetViews>
  <sheetFormatPr defaultColWidth="9.00390625" defaultRowHeight="12.75"/>
  <cols>
    <col min="1" max="1" width="30.625" style="0" customWidth="1"/>
    <col min="2" max="2" width="48.75390625" style="0" customWidth="1"/>
    <col min="3" max="5" width="15.125" style="0" customWidth="1"/>
  </cols>
  <sheetData>
    <row r="1" spans="1:5" ht="18.75">
      <c r="A1" s="1"/>
      <c r="B1" s="2"/>
      <c r="C1" s="145" t="s">
        <v>0</v>
      </c>
      <c r="D1" s="145"/>
      <c r="E1" s="145"/>
    </row>
    <row r="2" spans="1:5" ht="18.75">
      <c r="A2" s="1"/>
      <c r="B2" s="145" t="s">
        <v>1</v>
      </c>
      <c r="C2" s="147"/>
      <c r="D2" s="147"/>
      <c r="E2" s="147"/>
    </row>
    <row r="3" spans="1:5" ht="18.75">
      <c r="A3" s="1"/>
      <c r="B3" s="145" t="s">
        <v>2</v>
      </c>
      <c r="C3" s="147"/>
      <c r="D3" s="147"/>
      <c r="E3" s="147"/>
    </row>
    <row r="4" spans="1:5" ht="18.75">
      <c r="A4" s="1"/>
      <c r="B4" s="2"/>
      <c r="C4" s="146" t="s">
        <v>291</v>
      </c>
      <c r="D4" s="146"/>
      <c r="E4" s="146"/>
    </row>
    <row r="5" spans="1:5" ht="15">
      <c r="A5" s="2"/>
      <c r="B5" s="2"/>
      <c r="C5" s="2"/>
      <c r="D5" s="2"/>
      <c r="E5" s="2"/>
    </row>
    <row r="6" spans="1:5" ht="41.25" customHeight="1">
      <c r="A6" s="143" t="s">
        <v>3</v>
      </c>
      <c r="B6" s="143"/>
      <c r="C6" s="143"/>
      <c r="D6" s="143"/>
      <c r="E6" s="143"/>
    </row>
    <row r="7" spans="1:5" ht="15">
      <c r="A7" s="2"/>
      <c r="B7" s="2"/>
      <c r="C7" s="2"/>
      <c r="D7" s="2"/>
      <c r="E7" s="2"/>
    </row>
    <row r="8" spans="1:5" ht="91.5" customHeight="1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</row>
    <row r="9" spans="1:5" ht="37.5" customHeight="1">
      <c r="A9" s="4" t="s">
        <v>9</v>
      </c>
      <c r="B9" s="5" t="s">
        <v>10</v>
      </c>
      <c r="C9" s="6">
        <v>4941635.46</v>
      </c>
      <c r="D9" s="6">
        <v>4995029.29</v>
      </c>
      <c r="E9" s="7">
        <v>1.011</v>
      </c>
    </row>
    <row r="10" spans="1:5" ht="21.75" customHeight="1">
      <c r="A10" s="8" t="s">
        <v>11</v>
      </c>
      <c r="B10" s="9" t="s">
        <v>15</v>
      </c>
      <c r="C10" s="10">
        <v>1542525.46</v>
      </c>
      <c r="D10" s="10">
        <v>1552642.65</v>
      </c>
      <c r="E10" s="11">
        <v>1.007</v>
      </c>
    </row>
    <row r="11" spans="1:5" ht="20.25" customHeight="1">
      <c r="A11" s="12" t="s">
        <v>12</v>
      </c>
      <c r="B11" s="13" t="s">
        <v>16</v>
      </c>
      <c r="C11" s="14">
        <v>1542525.46</v>
      </c>
      <c r="D11" s="14">
        <v>1552642.65</v>
      </c>
      <c r="E11" s="15">
        <v>1.007</v>
      </c>
    </row>
    <row r="12" spans="1:5" ht="113.25" customHeight="1">
      <c r="A12" s="16" t="s">
        <v>13</v>
      </c>
      <c r="B12" s="17" t="s">
        <v>17</v>
      </c>
      <c r="C12" s="18">
        <v>1540000</v>
      </c>
      <c r="D12" s="18">
        <v>1550109.33</v>
      </c>
      <c r="E12" s="19">
        <v>1.0066</v>
      </c>
    </row>
    <row r="13" spans="1:5" ht="112.5" customHeight="1">
      <c r="A13" s="16" t="s">
        <v>14</v>
      </c>
      <c r="B13" s="17" t="s">
        <v>254</v>
      </c>
      <c r="C13" s="18">
        <v>299.78</v>
      </c>
      <c r="D13" s="18">
        <v>307.64</v>
      </c>
      <c r="E13" s="19">
        <v>1.026</v>
      </c>
    </row>
    <row r="14" spans="1:5" ht="66.75" customHeight="1">
      <c r="A14" s="20" t="s">
        <v>19</v>
      </c>
      <c r="B14" s="17" t="s">
        <v>18</v>
      </c>
      <c r="C14" s="18">
        <v>2225.68</v>
      </c>
      <c r="D14" s="18">
        <v>2225.68</v>
      </c>
      <c r="E14" s="19">
        <v>1</v>
      </c>
    </row>
    <row r="15" spans="1:5" ht="51" customHeight="1">
      <c r="A15" s="8" t="s">
        <v>20</v>
      </c>
      <c r="B15" s="9" t="s">
        <v>21</v>
      </c>
      <c r="C15" s="10">
        <v>1347200</v>
      </c>
      <c r="D15" s="10">
        <v>1356043.45</v>
      </c>
      <c r="E15" s="11">
        <v>1.007</v>
      </c>
    </row>
    <row r="16" spans="1:5" ht="46.5" customHeight="1">
      <c r="A16" s="12" t="s">
        <v>22</v>
      </c>
      <c r="B16" s="13" t="s">
        <v>23</v>
      </c>
      <c r="C16" s="14">
        <v>1347200</v>
      </c>
      <c r="D16" s="14">
        <v>1356043.45</v>
      </c>
      <c r="E16" s="15">
        <v>1.007</v>
      </c>
    </row>
    <row r="17" spans="1:5" ht="102" customHeight="1">
      <c r="A17" s="16" t="s">
        <v>24</v>
      </c>
      <c r="B17" s="17" t="s">
        <v>25</v>
      </c>
      <c r="C17" s="18">
        <v>462200</v>
      </c>
      <c r="D17" s="18">
        <v>472720.57</v>
      </c>
      <c r="E17" s="19">
        <v>1.023</v>
      </c>
    </row>
    <row r="18" spans="1:5" ht="132.75" customHeight="1">
      <c r="A18" s="16" t="s">
        <v>26</v>
      </c>
      <c r="B18" s="17" t="s">
        <v>27</v>
      </c>
      <c r="C18" s="18">
        <v>12700</v>
      </c>
      <c r="D18" s="18">
        <v>12806.35</v>
      </c>
      <c r="E18" s="19">
        <v>1.008</v>
      </c>
    </row>
    <row r="19" spans="1:5" ht="100.5" customHeight="1">
      <c r="A19" s="16" t="s">
        <v>28</v>
      </c>
      <c r="B19" s="17" t="s">
        <v>29</v>
      </c>
      <c r="C19" s="18">
        <v>922300</v>
      </c>
      <c r="D19" s="18">
        <v>931316.41</v>
      </c>
      <c r="E19" s="19">
        <v>1.01</v>
      </c>
    </row>
    <row r="20" spans="1:5" ht="97.5" customHeight="1">
      <c r="A20" s="16" t="s">
        <v>30</v>
      </c>
      <c r="B20" s="17" t="s">
        <v>31</v>
      </c>
      <c r="C20" s="18">
        <v>-50000</v>
      </c>
      <c r="D20" s="18">
        <v>-60799.88</v>
      </c>
      <c r="E20" s="19">
        <v>1.216</v>
      </c>
    </row>
    <row r="21" spans="1:5" ht="22.5" customHeight="1">
      <c r="A21" s="8" t="s">
        <v>32</v>
      </c>
      <c r="B21" s="9" t="s">
        <v>33</v>
      </c>
      <c r="C21" s="10">
        <v>84600</v>
      </c>
      <c r="D21" s="10">
        <v>85012.49</v>
      </c>
      <c r="E21" s="11">
        <v>1.005</v>
      </c>
    </row>
    <row r="22" spans="1:5" ht="30" customHeight="1">
      <c r="A22" s="12" t="s">
        <v>34</v>
      </c>
      <c r="B22" s="13" t="s">
        <v>35</v>
      </c>
      <c r="C22" s="14">
        <v>84000</v>
      </c>
      <c r="D22" s="14">
        <v>84404.67</v>
      </c>
      <c r="E22" s="15">
        <v>1.005</v>
      </c>
    </row>
    <row r="23" spans="1:5" ht="33" customHeight="1">
      <c r="A23" s="16" t="s">
        <v>36</v>
      </c>
      <c r="B23" s="17" t="s">
        <v>35</v>
      </c>
      <c r="C23" s="18">
        <v>84000</v>
      </c>
      <c r="D23" s="18">
        <v>84404.67</v>
      </c>
      <c r="E23" s="19">
        <v>1.005</v>
      </c>
    </row>
    <row r="24" spans="1:5" ht="21" customHeight="1">
      <c r="A24" s="12" t="s">
        <v>37</v>
      </c>
      <c r="B24" s="13" t="s">
        <v>38</v>
      </c>
      <c r="C24" s="14">
        <v>600</v>
      </c>
      <c r="D24" s="14">
        <v>607.82</v>
      </c>
      <c r="E24" s="15">
        <v>1.013</v>
      </c>
    </row>
    <row r="25" spans="1:5" ht="19.5" customHeight="1">
      <c r="A25" s="8" t="s">
        <v>39</v>
      </c>
      <c r="B25" s="9" t="s">
        <v>40</v>
      </c>
      <c r="C25" s="10">
        <v>1672240</v>
      </c>
      <c r="D25" s="10">
        <v>1690139.19</v>
      </c>
      <c r="E25" s="11">
        <v>1.011</v>
      </c>
    </row>
    <row r="26" spans="1:5" ht="20.25" customHeight="1">
      <c r="A26" s="21" t="s">
        <v>41</v>
      </c>
      <c r="B26" s="22" t="s">
        <v>42</v>
      </c>
      <c r="C26" s="23">
        <v>218000</v>
      </c>
      <c r="D26" s="23">
        <v>220173.75</v>
      </c>
      <c r="E26" s="24">
        <v>1.01</v>
      </c>
    </row>
    <row r="27" spans="1:5" ht="65.25" customHeight="1">
      <c r="A27" s="16" t="s">
        <v>43</v>
      </c>
      <c r="B27" s="17" t="s">
        <v>44</v>
      </c>
      <c r="C27" s="18">
        <v>218000</v>
      </c>
      <c r="D27" s="18">
        <v>220173.75</v>
      </c>
      <c r="E27" s="19">
        <v>1.01</v>
      </c>
    </row>
    <row r="28" spans="1:5" ht="19.5" customHeight="1">
      <c r="A28" s="21" t="s">
        <v>45</v>
      </c>
      <c r="B28" s="22" t="s">
        <v>46</v>
      </c>
      <c r="C28" s="23">
        <v>773300</v>
      </c>
      <c r="D28" s="23">
        <v>781358.04</v>
      </c>
      <c r="E28" s="24">
        <v>1.01</v>
      </c>
    </row>
    <row r="29" spans="1:5" ht="18.75" customHeight="1">
      <c r="A29" s="16" t="s">
        <v>47</v>
      </c>
      <c r="B29" s="17" t="s">
        <v>48</v>
      </c>
      <c r="C29" s="18">
        <v>139200</v>
      </c>
      <c r="D29" s="18">
        <v>139239.39</v>
      </c>
      <c r="E29" s="19">
        <v>1</v>
      </c>
    </row>
    <row r="30" spans="1:5" ht="19.5" customHeight="1">
      <c r="A30" s="16" t="s">
        <v>49</v>
      </c>
      <c r="B30" s="17" t="s">
        <v>50</v>
      </c>
      <c r="C30" s="18">
        <v>634100</v>
      </c>
      <c r="D30" s="18">
        <v>642118.65</v>
      </c>
      <c r="E30" s="19">
        <v>1.013</v>
      </c>
    </row>
    <row r="31" spans="1:5" ht="20.25" customHeight="1">
      <c r="A31" s="21" t="s">
        <v>51</v>
      </c>
      <c r="B31" s="22" t="s">
        <v>52</v>
      </c>
      <c r="C31" s="23">
        <v>680940</v>
      </c>
      <c r="D31" s="23">
        <v>688607.4</v>
      </c>
      <c r="E31" s="24">
        <v>1.011</v>
      </c>
    </row>
    <row r="32" spans="1:5" ht="21.75" customHeight="1">
      <c r="A32" s="16" t="s">
        <v>53</v>
      </c>
      <c r="B32" s="17" t="s">
        <v>54</v>
      </c>
      <c r="C32" s="14">
        <v>545140</v>
      </c>
      <c r="D32" s="14">
        <v>550602.52</v>
      </c>
      <c r="E32" s="15">
        <v>1.01</v>
      </c>
    </row>
    <row r="33" spans="1:5" ht="48" customHeight="1">
      <c r="A33" s="16" t="s">
        <v>55</v>
      </c>
      <c r="B33" s="17" t="s">
        <v>56</v>
      </c>
      <c r="C33" s="18">
        <v>545140</v>
      </c>
      <c r="D33" s="18">
        <v>550602.52</v>
      </c>
      <c r="E33" s="19">
        <v>1.01</v>
      </c>
    </row>
    <row r="34" spans="1:5" ht="19.5" customHeight="1">
      <c r="A34" s="16" t="s">
        <v>57</v>
      </c>
      <c r="B34" s="17" t="s">
        <v>255</v>
      </c>
      <c r="C34" s="14">
        <v>135800</v>
      </c>
      <c r="D34" s="14">
        <v>138004.88</v>
      </c>
      <c r="E34" s="15">
        <v>1.016</v>
      </c>
    </row>
    <row r="35" spans="1:5" ht="51" customHeight="1">
      <c r="A35" s="16" t="s">
        <v>58</v>
      </c>
      <c r="B35" s="17" t="s">
        <v>59</v>
      </c>
      <c r="C35" s="18">
        <v>135800</v>
      </c>
      <c r="D35" s="18">
        <v>138004.88</v>
      </c>
      <c r="E35" s="19">
        <v>1.016</v>
      </c>
    </row>
    <row r="36" spans="1:5" ht="25.5" customHeight="1">
      <c r="A36" s="8" t="s">
        <v>60</v>
      </c>
      <c r="B36" s="25" t="s">
        <v>61</v>
      </c>
      <c r="C36" s="10">
        <v>220</v>
      </c>
      <c r="D36" s="10">
        <v>220</v>
      </c>
      <c r="E36" s="11">
        <v>1</v>
      </c>
    </row>
    <row r="37" spans="1:5" ht="66.75" customHeight="1">
      <c r="A37" s="12" t="s">
        <v>62</v>
      </c>
      <c r="B37" s="26" t="s">
        <v>63</v>
      </c>
      <c r="C37" s="14">
        <v>220</v>
      </c>
      <c r="D37" s="14">
        <v>220</v>
      </c>
      <c r="E37" s="15">
        <v>1</v>
      </c>
    </row>
    <row r="38" spans="1:5" ht="122.25" customHeight="1">
      <c r="A38" s="16" t="s">
        <v>64</v>
      </c>
      <c r="B38" s="27" t="s">
        <v>65</v>
      </c>
      <c r="C38" s="18">
        <v>220</v>
      </c>
      <c r="D38" s="18">
        <v>220</v>
      </c>
      <c r="E38" s="19">
        <v>1</v>
      </c>
    </row>
    <row r="39" spans="1:5" ht="50.25" customHeight="1">
      <c r="A39" s="8" t="s">
        <v>66</v>
      </c>
      <c r="B39" s="9" t="s">
        <v>67</v>
      </c>
      <c r="C39" s="10">
        <v>86850</v>
      </c>
      <c r="D39" s="10">
        <v>93451.62</v>
      </c>
      <c r="E39" s="11">
        <v>1.076</v>
      </c>
    </row>
    <row r="40" spans="1:5" ht="121.5" customHeight="1">
      <c r="A40" s="21" t="s">
        <v>68</v>
      </c>
      <c r="B40" s="22" t="s">
        <v>256</v>
      </c>
      <c r="C40" s="23">
        <v>77850</v>
      </c>
      <c r="D40" s="23">
        <v>83411.86</v>
      </c>
      <c r="E40" s="24">
        <v>1.071</v>
      </c>
    </row>
    <row r="41" spans="1:5" ht="117" customHeight="1">
      <c r="A41" s="12" t="s">
        <v>69</v>
      </c>
      <c r="B41" s="13" t="s">
        <v>70</v>
      </c>
      <c r="C41" s="14">
        <v>77850</v>
      </c>
      <c r="D41" s="14">
        <v>83411.86</v>
      </c>
      <c r="E41" s="15">
        <v>1.071</v>
      </c>
    </row>
    <row r="42" spans="1:5" ht="103.5" customHeight="1">
      <c r="A42" s="16" t="s">
        <v>71</v>
      </c>
      <c r="B42" s="17" t="s">
        <v>72</v>
      </c>
      <c r="C42" s="18">
        <v>77850</v>
      </c>
      <c r="D42" s="18">
        <v>83411.86</v>
      </c>
      <c r="E42" s="19">
        <v>1.071</v>
      </c>
    </row>
    <row r="43" spans="1:5" ht="111" customHeight="1">
      <c r="A43" s="21" t="s">
        <v>73</v>
      </c>
      <c r="B43" s="22" t="s">
        <v>74</v>
      </c>
      <c r="C43" s="23">
        <v>9000</v>
      </c>
      <c r="D43" s="23">
        <v>10039.76</v>
      </c>
      <c r="E43" s="24">
        <v>1.116</v>
      </c>
    </row>
    <row r="44" spans="1:5" ht="114" customHeight="1">
      <c r="A44" s="12" t="s">
        <v>75</v>
      </c>
      <c r="B44" s="13" t="s">
        <v>76</v>
      </c>
      <c r="C44" s="14">
        <v>9000</v>
      </c>
      <c r="D44" s="14">
        <v>10039.76</v>
      </c>
      <c r="E44" s="15">
        <v>1.116</v>
      </c>
    </row>
    <row r="45" spans="1:5" ht="114" customHeight="1">
      <c r="A45" s="16" t="s">
        <v>77</v>
      </c>
      <c r="B45" s="17" t="s">
        <v>78</v>
      </c>
      <c r="C45" s="18">
        <v>9000</v>
      </c>
      <c r="D45" s="18">
        <v>10039.76</v>
      </c>
      <c r="E45" s="19">
        <v>1.116</v>
      </c>
    </row>
    <row r="46" spans="1:5" ht="42.75" customHeight="1">
      <c r="A46" s="8" t="s">
        <v>79</v>
      </c>
      <c r="B46" s="9" t="s">
        <v>80</v>
      </c>
      <c r="C46" s="10">
        <v>208000</v>
      </c>
      <c r="D46" s="10">
        <v>217519.89</v>
      </c>
      <c r="E46" s="11">
        <v>1.046</v>
      </c>
    </row>
    <row r="47" spans="1:5" ht="23.25" customHeight="1">
      <c r="A47" s="12" t="s">
        <v>81</v>
      </c>
      <c r="B47" s="13" t="s">
        <v>82</v>
      </c>
      <c r="C47" s="14">
        <v>208000</v>
      </c>
      <c r="D47" s="14">
        <v>217519.89</v>
      </c>
      <c r="E47" s="15">
        <v>1.046</v>
      </c>
    </row>
    <row r="48" spans="1:5" ht="50.25" customHeight="1">
      <c r="A48" s="12" t="s">
        <v>83</v>
      </c>
      <c r="B48" s="13" t="s">
        <v>84</v>
      </c>
      <c r="C48" s="14">
        <v>200000</v>
      </c>
      <c r="D48" s="14">
        <v>209167.13</v>
      </c>
      <c r="E48" s="15">
        <v>1.046</v>
      </c>
    </row>
    <row r="49" spans="1:5" ht="49.5" customHeight="1">
      <c r="A49" s="16" t="s">
        <v>85</v>
      </c>
      <c r="B49" s="17" t="s">
        <v>86</v>
      </c>
      <c r="C49" s="18">
        <v>200000</v>
      </c>
      <c r="D49" s="18">
        <v>209167.13</v>
      </c>
      <c r="E49" s="19">
        <v>1.046</v>
      </c>
    </row>
    <row r="50" spans="1:5" ht="32.25" customHeight="1">
      <c r="A50" s="12" t="s">
        <v>87</v>
      </c>
      <c r="B50" s="13" t="s">
        <v>88</v>
      </c>
      <c r="C50" s="14">
        <v>8000</v>
      </c>
      <c r="D50" s="14">
        <v>8352.76</v>
      </c>
      <c r="E50" s="15">
        <v>1.044</v>
      </c>
    </row>
    <row r="51" spans="1:5" ht="33" customHeight="1">
      <c r="A51" s="16" t="s">
        <v>89</v>
      </c>
      <c r="B51" s="17" t="s">
        <v>90</v>
      </c>
      <c r="C51" s="18">
        <v>8000</v>
      </c>
      <c r="D51" s="18">
        <v>8352.76</v>
      </c>
      <c r="E51" s="19">
        <v>1.044</v>
      </c>
    </row>
    <row r="52" spans="1:5" ht="28.5" customHeight="1">
      <c r="A52" s="28" t="s">
        <v>91</v>
      </c>
      <c r="B52" s="29" t="s">
        <v>92</v>
      </c>
      <c r="C52" s="6">
        <v>8021739.819999999</v>
      </c>
      <c r="D52" s="6">
        <v>8021739.819999999</v>
      </c>
      <c r="E52" s="7">
        <v>1</v>
      </c>
    </row>
    <row r="53" spans="1:5" ht="51" customHeight="1">
      <c r="A53" s="8" t="s">
        <v>93</v>
      </c>
      <c r="B53" s="9" t="s">
        <v>94</v>
      </c>
      <c r="C53" s="10">
        <v>8021739.819999999</v>
      </c>
      <c r="D53" s="10">
        <v>8021739.819999999</v>
      </c>
      <c r="E53" s="11">
        <v>1</v>
      </c>
    </row>
    <row r="54" spans="1:5" ht="39.75" customHeight="1">
      <c r="A54" s="30" t="s">
        <v>95</v>
      </c>
      <c r="B54" s="31" t="s">
        <v>96</v>
      </c>
      <c r="C54" s="32">
        <v>6712072.27</v>
      </c>
      <c r="D54" s="32">
        <v>6712072.27</v>
      </c>
      <c r="E54" s="33">
        <v>1</v>
      </c>
    </row>
    <row r="55" spans="1:5" ht="35.25" customHeight="1">
      <c r="A55" s="12" t="s">
        <v>97</v>
      </c>
      <c r="B55" s="13" t="s">
        <v>98</v>
      </c>
      <c r="C55" s="14">
        <v>6678500</v>
      </c>
      <c r="D55" s="14">
        <v>6678500</v>
      </c>
      <c r="E55" s="15">
        <v>1</v>
      </c>
    </row>
    <row r="56" spans="1:5" ht="38.25" customHeight="1">
      <c r="A56" s="16" t="s">
        <v>99</v>
      </c>
      <c r="B56" s="17" t="s">
        <v>100</v>
      </c>
      <c r="C56" s="18">
        <v>6678500</v>
      </c>
      <c r="D56" s="18">
        <v>6678500</v>
      </c>
      <c r="E56" s="19">
        <v>1</v>
      </c>
    </row>
    <row r="57" spans="1:5" ht="22.5" customHeight="1">
      <c r="A57" s="12" t="s">
        <v>101</v>
      </c>
      <c r="B57" s="13" t="s">
        <v>102</v>
      </c>
      <c r="C57" s="14">
        <v>33572.27</v>
      </c>
      <c r="D57" s="14">
        <v>33572.27</v>
      </c>
      <c r="E57" s="15">
        <v>1</v>
      </c>
    </row>
    <row r="58" spans="1:5" ht="27" customHeight="1">
      <c r="A58" s="16" t="s">
        <v>103</v>
      </c>
      <c r="B58" s="17" t="s">
        <v>104</v>
      </c>
      <c r="C58" s="18">
        <v>33572.27</v>
      </c>
      <c r="D58" s="18">
        <v>33572.27</v>
      </c>
      <c r="E58" s="19">
        <v>1</v>
      </c>
    </row>
    <row r="59" spans="1:5" ht="53.25" customHeight="1">
      <c r="A59" s="30" t="s">
        <v>105</v>
      </c>
      <c r="B59" s="31" t="s">
        <v>106</v>
      </c>
      <c r="C59" s="32">
        <v>1023685.93</v>
      </c>
      <c r="D59" s="32">
        <v>1023685.93</v>
      </c>
      <c r="E59" s="33">
        <v>1</v>
      </c>
    </row>
    <row r="60" spans="1:5" ht="21.75" customHeight="1">
      <c r="A60" s="12" t="s">
        <v>107</v>
      </c>
      <c r="B60" s="13" t="s">
        <v>108</v>
      </c>
      <c r="C60" s="14">
        <v>1023685.93</v>
      </c>
      <c r="D60" s="14">
        <v>1023685.93</v>
      </c>
      <c r="E60" s="15">
        <v>1</v>
      </c>
    </row>
    <row r="61" spans="1:5" ht="24" customHeight="1">
      <c r="A61" s="16" t="s">
        <v>109</v>
      </c>
      <c r="B61" s="17" t="s">
        <v>110</v>
      </c>
      <c r="C61" s="18">
        <v>1023685.93</v>
      </c>
      <c r="D61" s="18">
        <v>1023685.93</v>
      </c>
      <c r="E61" s="19">
        <v>1</v>
      </c>
    </row>
    <row r="62" spans="1:5" ht="42" customHeight="1">
      <c r="A62" s="30" t="s">
        <v>111</v>
      </c>
      <c r="B62" s="31" t="s">
        <v>112</v>
      </c>
      <c r="C62" s="32">
        <v>184881.62</v>
      </c>
      <c r="D62" s="32">
        <v>184881.62</v>
      </c>
      <c r="E62" s="33">
        <v>1</v>
      </c>
    </row>
    <row r="63" spans="1:5" ht="51.75" customHeight="1">
      <c r="A63" s="12" t="s">
        <v>113</v>
      </c>
      <c r="B63" s="13" t="s">
        <v>114</v>
      </c>
      <c r="C63" s="14">
        <v>171500</v>
      </c>
      <c r="D63" s="14">
        <v>171500</v>
      </c>
      <c r="E63" s="15">
        <v>1</v>
      </c>
    </row>
    <row r="64" spans="1:5" ht="69" customHeight="1">
      <c r="A64" s="16" t="s">
        <v>115</v>
      </c>
      <c r="B64" s="17" t="s">
        <v>116</v>
      </c>
      <c r="C64" s="18">
        <v>171500</v>
      </c>
      <c r="D64" s="18">
        <v>171500</v>
      </c>
      <c r="E64" s="19">
        <v>1</v>
      </c>
    </row>
    <row r="65" spans="1:5" ht="58.5" customHeight="1">
      <c r="A65" s="12" t="s">
        <v>117</v>
      </c>
      <c r="B65" s="13" t="s">
        <v>118</v>
      </c>
      <c r="C65" s="14">
        <v>13381.62</v>
      </c>
      <c r="D65" s="14">
        <v>13381.62</v>
      </c>
      <c r="E65" s="15">
        <v>1</v>
      </c>
    </row>
    <row r="66" spans="1:5" ht="51.75" customHeight="1">
      <c r="A66" s="16" t="s">
        <v>119</v>
      </c>
      <c r="B66" s="17" t="s">
        <v>120</v>
      </c>
      <c r="C66" s="18">
        <v>13381.62</v>
      </c>
      <c r="D66" s="18">
        <v>13381.62</v>
      </c>
      <c r="E66" s="19">
        <v>1</v>
      </c>
    </row>
    <row r="67" spans="1:5" ht="24.75" customHeight="1">
      <c r="A67" s="30" t="s">
        <v>121</v>
      </c>
      <c r="B67" s="31" t="s">
        <v>122</v>
      </c>
      <c r="C67" s="32">
        <v>101100</v>
      </c>
      <c r="D67" s="32">
        <v>101100</v>
      </c>
      <c r="E67" s="33">
        <v>1</v>
      </c>
    </row>
    <row r="68" spans="1:5" ht="33.75" customHeight="1">
      <c r="A68" s="12" t="s">
        <v>123</v>
      </c>
      <c r="B68" s="13" t="s">
        <v>124</v>
      </c>
      <c r="C68" s="14">
        <v>101100</v>
      </c>
      <c r="D68" s="14">
        <v>101100</v>
      </c>
      <c r="E68" s="15">
        <v>1</v>
      </c>
    </row>
    <row r="69" spans="1:5" ht="32.25" customHeight="1">
      <c r="A69" s="16" t="s">
        <v>125</v>
      </c>
      <c r="B69" s="17" t="s">
        <v>126</v>
      </c>
      <c r="C69" s="18">
        <v>101100</v>
      </c>
      <c r="D69" s="18">
        <v>101100</v>
      </c>
      <c r="E69" s="19">
        <v>1</v>
      </c>
    </row>
    <row r="70" spans="1:5" ht="24" customHeight="1">
      <c r="A70" s="34"/>
      <c r="B70" s="29" t="s">
        <v>127</v>
      </c>
      <c r="C70" s="6">
        <v>12963375.28</v>
      </c>
      <c r="D70" s="6">
        <v>13016769.11</v>
      </c>
      <c r="E70" s="7">
        <v>1.004</v>
      </c>
    </row>
    <row r="71" spans="1:5" ht="15">
      <c r="A71" s="2"/>
      <c r="B71" s="2"/>
      <c r="C71" s="2"/>
      <c r="D71" s="2"/>
      <c r="E71" s="2"/>
    </row>
    <row r="72" spans="1:5" ht="15.75">
      <c r="A72" s="144" t="s">
        <v>128</v>
      </c>
      <c r="B72" s="144"/>
      <c r="C72" s="35" t="s">
        <v>129</v>
      </c>
      <c r="D72" s="35"/>
      <c r="E72" s="35"/>
    </row>
  </sheetData>
  <sheetProtection/>
  <mergeCells count="6">
    <mergeCell ref="A6:E6"/>
    <mergeCell ref="A72:B72"/>
    <mergeCell ref="C1:E1"/>
    <mergeCell ref="C4:E4"/>
    <mergeCell ref="B2:E2"/>
    <mergeCell ref="B3:E3"/>
  </mergeCells>
  <printOptions/>
  <pageMargins left="0.75" right="0.75" top="1" bottom="1" header="0.5" footer="0.5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workbookViewId="0" topLeftCell="A1">
      <selection activeCell="D4" sqref="D4:G4"/>
    </sheetView>
  </sheetViews>
  <sheetFormatPr defaultColWidth="9.00390625" defaultRowHeight="12.75"/>
  <cols>
    <col min="2" max="2" width="11.375" style="0" customWidth="1"/>
    <col min="4" max="4" width="45.875" style="0" customWidth="1"/>
    <col min="5" max="7" width="15.25390625" style="0" customWidth="1"/>
  </cols>
  <sheetData>
    <row r="1" spans="1:7" ht="18.75">
      <c r="A1" s="36"/>
      <c r="B1" s="36"/>
      <c r="C1" s="36"/>
      <c r="D1" s="37"/>
      <c r="E1" s="150" t="s">
        <v>130</v>
      </c>
      <c r="F1" s="150"/>
      <c r="G1" s="150"/>
    </row>
    <row r="2" spans="1:7" ht="18.75">
      <c r="A2" s="36"/>
      <c r="B2" s="36"/>
      <c r="C2" s="36"/>
      <c r="D2" s="150" t="s">
        <v>131</v>
      </c>
      <c r="E2" s="151"/>
      <c r="F2" s="151"/>
      <c r="G2" s="151"/>
    </row>
    <row r="3" spans="1:7" ht="18.75">
      <c r="A3" s="36"/>
      <c r="B3" s="36"/>
      <c r="C3" s="36"/>
      <c r="D3" s="150" t="s">
        <v>132</v>
      </c>
      <c r="E3" s="150"/>
      <c r="F3" s="150"/>
      <c r="G3" s="150"/>
    </row>
    <row r="4" spans="1:7" ht="18.75">
      <c r="A4" s="36"/>
      <c r="B4" s="36"/>
      <c r="C4" s="36"/>
      <c r="D4" s="150" t="s">
        <v>291</v>
      </c>
      <c r="E4" s="150"/>
      <c r="F4" s="150"/>
      <c r="G4" s="150"/>
    </row>
    <row r="5" spans="1:7" ht="15">
      <c r="A5" s="36"/>
      <c r="B5" s="36"/>
      <c r="C5" s="36"/>
      <c r="D5" s="36"/>
      <c r="E5" s="36"/>
      <c r="F5" s="36"/>
      <c r="G5" s="36"/>
    </row>
    <row r="6" spans="1:7" ht="18.75">
      <c r="A6" s="149" t="s">
        <v>133</v>
      </c>
      <c r="B6" s="149"/>
      <c r="C6" s="149"/>
      <c r="D6" s="149"/>
      <c r="E6" s="149"/>
      <c r="F6" s="149"/>
      <c r="G6" s="149"/>
    </row>
    <row r="7" spans="1:7" ht="15">
      <c r="A7" s="36"/>
      <c r="B7" s="36"/>
      <c r="C7" s="36"/>
      <c r="D7" s="36"/>
      <c r="E7" s="36"/>
      <c r="F7" s="36"/>
      <c r="G7" s="36"/>
    </row>
    <row r="8" spans="1:7" ht="15.75">
      <c r="A8" s="38" t="s">
        <v>134</v>
      </c>
      <c r="B8" s="38" t="s">
        <v>135</v>
      </c>
      <c r="C8" s="38" t="s">
        <v>136</v>
      </c>
      <c r="D8" s="38" t="s">
        <v>137</v>
      </c>
      <c r="E8" s="38" t="s">
        <v>6</v>
      </c>
      <c r="F8" s="38" t="s">
        <v>138</v>
      </c>
      <c r="G8" s="38" t="s">
        <v>8</v>
      </c>
    </row>
    <row r="9" spans="1:7" ht="20.25" customHeight="1">
      <c r="A9" s="39" t="s">
        <v>179</v>
      </c>
      <c r="B9" s="39"/>
      <c r="C9" s="40"/>
      <c r="D9" s="41" t="s">
        <v>139</v>
      </c>
      <c r="E9" s="42">
        <v>4447732.57</v>
      </c>
      <c r="F9" s="42">
        <v>4432339.99</v>
      </c>
      <c r="G9" s="43">
        <v>0.997</v>
      </c>
    </row>
    <row r="10" spans="1:7" ht="51.75" customHeight="1">
      <c r="A10" s="44" t="s">
        <v>180</v>
      </c>
      <c r="B10" s="44"/>
      <c r="C10" s="45"/>
      <c r="D10" s="46" t="s">
        <v>140</v>
      </c>
      <c r="E10" s="47">
        <v>437150</v>
      </c>
      <c r="F10" s="47">
        <v>437119.81</v>
      </c>
      <c r="G10" s="48">
        <v>1</v>
      </c>
    </row>
    <row r="11" spans="1:7" ht="24" customHeight="1">
      <c r="A11" s="49"/>
      <c r="B11" s="49" t="s">
        <v>181</v>
      </c>
      <c r="C11" s="50"/>
      <c r="D11" s="51" t="s">
        <v>141</v>
      </c>
      <c r="E11" s="52">
        <v>437150</v>
      </c>
      <c r="F11" s="52">
        <v>437119.81</v>
      </c>
      <c r="G11" s="53">
        <v>1</v>
      </c>
    </row>
    <row r="12" spans="1:7" ht="99" customHeight="1">
      <c r="A12" s="49"/>
      <c r="B12" s="49"/>
      <c r="C12" s="50">
        <v>100</v>
      </c>
      <c r="D12" s="51" t="s">
        <v>142</v>
      </c>
      <c r="E12" s="52">
        <v>437150</v>
      </c>
      <c r="F12" s="52">
        <v>437119.81</v>
      </c>
      <c r="G12" s="53">
        <v>1</v>
      </c>
    </row>
    <row r="13" spans="1:7" ht="79.5" customHeight="1">
      <c r="A13" s="44" t="s">
        <v>182</v>
      </c>
      <c r="B13" s="44"/>
      <c r="C13" s="45"/>
      <c r="D13" s="46" t="s">
        <v>143</v>
      </c>
      <c r="E13" s="47">
        <v>45000</v>
      </c>
      <c r="F13" s="47">
        <v>45000</v>
      </c>
      <c r="G13" s="48">
        <v>1</v>
      </c>
    </row>
    <row r="14" spans="1:7" ht="37.5" customHeight="1">
      <c r="A14" s="49"/>
      <c r="B14" s="49" t="s">
        <v>183</v>
      </c>
      <c r="C14" s="50"/>
      <c r="D14" s="51" t="s">
        <v>144</v>
      </c>
      <c r="E14" s="52">
        <v>45000</v>
      </c>
      <c r="F14" s="52">
        <v>45000</v>
      </c>
      <c r="G14" s="53">
        <v>1</v>
      </c>
    </row>
    <row r="15" spans="1:7" ht="96.75" customHeight="1">
      <c r="A15" s="49"/>
      <c r="B15" s="49"/>
      <c r="C15" s="50">
        <v>100</v>
      </c>
      <c r="D15" s="51" t="s">
        <v>142</v>
      </c>
      <c r="E15" s="52">
        <v>45000</v>
      </c>
      <c r="F15" s="52">
        <v>45000</v>
      </c>
      <c r="G15" s="53">
        <v>1</v>
      </c>
    </row>
    <row r="16" spans="1:7" ht="82.5" customHeight="1">
      <c r="A16" s="44" t="s">
        <v>184</v>
      </c>
      <c r="B16" s="44"/>
      <c r="C16" s="45"/>
      <c r="D16" s="46" t="s">
        <v>145</v>
      </c>
      <c r="E16" s="47">
        <v>3639491.6</v>
      </c>
      <c r="F16" s="47">
        <v>3636376.02</v>
      </c>
      <c r="G16" s="48">
        <v>0.999</v>
      </c>
    </row>
    <row r="17" spans="1:7" ht="36.75" customHeight="1">
      <c r="A17" s="54"/>
      <c r="B17" s="55" t="s">
        <v>185</v>
      </c>
      <c r="C17" s="56"/>
      <c r="D17" s="57" t="s">
        <v>186</v>
      </c>
      <c r="E17" s="59">
        <v>2273.6</v>
      </c>
      <c r="F17" s="59">
        <v>0</v>
      </c>
      <c r="G17" s="60">
        <v>0</v>
      </c>
    </row>
    <row r="18" spans="1:7" ht="36" customHeight="1">
      <c r="A18" s="54"/>
      <c r="B18" s="49"/>
      <c r="C18" s="50">
        <v>200</v>
      </c>
      <c r="D18" s="51" t="s">
        <v>147</v>
      </c>
      <c r="E18" s="52">
        <v>2273.6</v>
      </c>
      <c r="F18" s="52">
        <v>0</v>
      </c>
      <c r="G18" s="53">
        <v>0</v>
      </c>
    </row>
    <row r="19" spans="1:7" ht="38.25" customHeight="1">
      <c r="A19" s="54"/>
      <c r="B19" s="55" t="s">
        <v>187</v>
      </c>
      <c r="C19" s="56"/>
      <c r="D19" s="57" t="s">
        <v>146</v>
      </c>
      <c r="E19" s="59">
        <v>3607134</v>
      </c>
      <c r="F19" s="59">
        <v>3606292.02</v>
      </c>
      <c r="G19" s="60">
        <v>1</v>
      </c>
    </row>
    <row r="20" spans="1:7" ht="105.75" customHeight="1">
      <c r="A20" s="54"/>
      <c r="B20" s="49"/>
      <c r="C20" s="50">
        <v>100</v>
      </c>
      <c r="D20" s="51" t="s">
        <v>142</v>
      </c>
      <c r="E20" s="52">
        <v>2142400</v>
      </c>
      <c r="F20" s="52">
        <v>2142400</v>
      </c>
      <c r="G20" s="53">
        <v>1</v>
      </c>
    </row>
    <row r="21" spans="1:7" ht="39.75" customHeight="1">
      <c r="A21" s="54"/>
      <c r="B21" s="49"/>
      <c r="C21" s="50">
        <v>200</v>
      </c>
      <c r="D21" s="51" t="s">
        <v>147</v>
      </c>
      <c r="E21" s="52">
        <v>1383157</v>
      </c>
      <c r="F21" s="52">
        <v>1382315.02</v>
      </c>
      <c r="G21" s="53">
        <v>0.999</v>
      </c>
    </row>
    <row r="22" spans="1:7" ht="21" customHeight="1">
      <c r="A22" s="54"/>
      <c r="B22" s="49"/>
      <c r="C22" s="50">
        <v>800</v>
      </c>
      <c r="D22" s="51" t="s">
        <v>148</v>
      </c>
      <c r="E22" s="52">
        <v>81577</v>
      </c>
      <c r="F22" s="52">
        <v>81577</v>
      </c>
      <c r="G22" s="53">
        <v>1</v>
      </c>
    </row>
    <row r="23" spans="1:7" ht="89.25" customHeight="1">
      <c r="A23" s="54"/>
      <c r="B23" s="55" t="s">
        <v>188</v>
      </c>
      <c r="C23" s="56"/>
      <c r="D23" s="57" t="s">
        <v>149</v>
      </c>
      <c r="E23" s="59">
        <v>28084</v>
      </c>
      <c r="F23" s="59">
        <v>28084</v>
      </c>
      <c r="G23" s="60">
        <v>1</v>
      </c>
    </row>
    <row r="24" spans="1:7" ht="23.25" customHeight="1">
      <c r="A24" s="54"/>
      <c r="B24" s="49"/>
      <c r="C24" s="50">
        <v>500</v>
      </c>
      <c r="D24" s="51" t="s">
        <v>150</v>
      </c>
      <c r="E24" s="52">
        <v>28084</v>
      </c>
      <c r="F24" s="52">
        <v>28084</v>
      </c>
      <c r="G24" s="53">
        <v>1</v>
      </c>
    </row>
    <row r="25" spans="1:7" ht="143.25" customHeight="1">
      <c r="A25" s="54"/>
      <c r="B25" s="55" t="s">
        <v>189</v>
      </c>
      <c r="C25" s="56"/>
      <c r="D25" s="57" t="s">
        <v>257</v>
      </c>
      <c r="E25" s="59">
        <v>2000</v>
      </c>
      <c r="F25" s="59">
        <v>2000</v>
      </c>
      <c r="G25" s="60">
        <v>1</v>
      </c>
    </row>
    <row r="26" spans="1:7" ht="24" customHeight="1">
      <c r="A26" s="49"/>
      <c r="B26" s="49"/>
      <c r="C26" s="50">
        <v>500</v>
      </c>
      <c r="D26" s="51" t="s">
        <v>150</v>
      </c>
      <c r="E26" s="52">
        <v>2000</v>
      </c>
      <c r="F26" s="52">
        <v>2000</v>
      </c>
      <c r="G26" s="53">
        <v>1</v>
      </c>
    </row>
    <row r="27" spans="1:7" ht="33" customHeight="1">
      <c r="A27" s="44" t="s">
        <v>193</v>
      </c>
      <c r="B27" s="44"/>
      <c r="C27" s="45"/>
      <c r="D27" s="46" t="s">
        <v>195</v>
      </c>
      <c r="E27" s="47">
        <v>133500</v>
      </c>
      <c r="F27" s="47">
        <v>133500</v>
      </c>
      <c r="G27" s="48">
        <v>1</v>
      </c>
    </row>
    <row r="28" spans="1:7" ht="25.5" customHeight="1">
      <c r="A28" s="49"/>
      <c r="B28" s="49" t="s">
        <v>194</v>
      </c>
      <c r="C28" s="50"/>
      <c r="D28" s="51" t="s">
        <v>196</v>
      </c>
      <c r="E28" s="52">
        <v>133500</v>
      </c>
      <c r="F28" s="52">
        <v>133500</v>
      </c>
      <c r="G28" s="53">
        <v>1</v>
      </c>
    </row>
    <row r="29" spans="1:7" ht="35.25" customHeight="1">
      <c r="A29" s="49"/>
      <c r="B29" s="49"/>
      <c r="C29" s="50">
        <v>200</v>
      </c>
      <c r="D29" s="51" t="s">
        <v>157</v>
      </c>
      <c r="E29" s="52">
        <v>133500</v>
      </c>
      <c r="F29" s="52">
        <v>133500</v>
      </c>
      <c r="G29" s="53">
        <v>1</v>
      </c>
    </row>
    <row r="30" spans="1:7" ht="22.5" customHeight="1">
      <c r="A30" s="44" t="s">
        <v>197</v>
      </c>
      <c r="B30" s="44"/>
      <c r="C30" s="45"/>
      <c r="D30" s="46" t="s">
        <v>198</v>
      </c>
      <c r="E30" s="47">
        <v>12245.97</v>
      </c>
      <c r="F30" s="47">
        <v>0</v>
      </c>
      <c r="G30" s="48">
        <v>0</v>
      </c>
    </row>
    <row r="31" spans="1:7" ht="24" customHeight="1">
      <c r="A31" s="49"/>
      <c r="B31" s="49" t="s">
        <v>199</v>
      </c>
      <c r="C31" s="50"/>
      <c r="D31" s="51" t="s">
        <v>200</v>
      </c>
      <c r="E31" s="52">
        <v>12245.97</v>
      </c>
      <c r="F31" s="52">
        <v>0</v>
      </c>
      <c r="G31" s="53">
        <v>0</v>
      </c>
    </row>
    <row r="32" spans="1:7" ht="23.25" customHeight="1">
      <c r="A32" s="49"/>
      <c r="B32" s="49"/>
      <c r="C32" s="50">
        <v>800</v>
      </c>
      <c r="D32" s="51" t="s">
        <v>148</v>
      </c>
      <c r="E32" s="52">
        <v>12245.97</v>
      </c>
      <c r="F32" s="52">
        <v>0</v>
      </c>
      <c r="G32" s="53">
        <v>0</v>
      </c>
    </row>
    <row r="33" spans="1:7" ht="27.75" customHeight="1">
      <c r="A33" s="44" t="s">
        <v>190</v>
      </c>
      <c r="B33" s="44"/>
      <c r="C33" s="45"/>
      <c r="D33" s="46" t="s">
        <v>151</v>
      </c>
      <c r="E33" s="47">
        <v>180345</v>
      </c>
      <c r="F33" s="47">
        <v>180344.16</v>
      </c>
      <c r="G33" s="48">
        <v>1</v>
      </c>
    </row>
    <row r="34" spans="1:7" ht="37.5" customHeight="1">
      <c r="A34" s="54"/>
      <c r="B34" s="55" t="s">
        <v>191</v>
      </c>
      <c r="C34" s="56"/>
      <c r="D34" s="57" t="s">
        <v>152</v>
      </c>
      <c r="E34" s="59">
        <v>20804</v>
      </c>
      <c r="F34" s="59">
        <v>20803.44</v>
      </c>
      <c r="G34" s="60">
        <v>1</v>
      </c>
    </row>
    <row r="35" spans="1:7" ht="36" customHeight="1">
      <c r="A35" s="54"/>
      <c r="B35" s="49"/>
      <c r="C35" s="50">
        <v>200</v>
      </c>
      <c r="D35" s="51" t="s">
        <v>147</v>
      </c>
      <c r="E35" s="52">
        <v>20804</v>
      </c>
      <c r="F35" s="52">
        <v>20803.44</v>
      </c>
      <c r="G35" s="53">
        <v>1</v>
      </c>
    </row>
    <row r="36" spans="1:7" ht="35.25" customHeight="1">
      <c r="A36" s="54"/>
      <c r="B36" s="55" t="s">
        <v>192</v>
      </c>
      <c r="C36" s="56"/>
      <c r="D36" s="57" t="s">
        <v>153</v>
      </c>
      <c r="E36" s="59">
        <v>20000</v>
      </c>
      <c r="F36" s="59">
        <v>20000</v>
      </c>
      <c r="G36" s="60">
        <v>1</v>
      </c>
    </row>
    <row r="37" spans="1:7" ht="17.25" customHeight="1">
      <c r="A37" s="54"/>
      <c r="B37" s="49"/>
      <c r="C37" s="50">
        <v>800</v>
      </c>
      <c r="D37" s="51" t="s">
        <v>148</v>
      </c>
      <c r="E37" s="52">
        <v>20000</v>
      </c>
      <c r="F37" s="52">
        <v>20000</v>
      </c>
      <c r="G37" s="53">
        <v>1</v>
      </c>
    </row>
    <row r="38" spans="1:7" ht="54.75" customHeight="1">
      <c r="A38" s="54"/>
      <c r="B38" s="55" t="s">
        <v>201</v>
      </c>
      <c r="C38" s="56"/>
      <c r="D38" s="57" t="s">
        <v>202</v>
      </c>
      <c r="E38" s="59">
        <v>60641</v>
      </c>
      <c r="F38" s="59">
        <v>60640.72</v>
      </c>
      <c r="G38" s="60">
        <v>1</v>
      </c>
    </row>
    <row r="39" spans="1:7" ht="36.75" customHeight="1">
      <c r="A39" s="54"/>
      <c r="B39" s="49"/>
      <c r="C39" s="50">
        <v>200</v>
      </c>
      <c r="D39" s="51" t="s">
        <v>147</v>
      </c>
      <c r="E39" s="52">
        <v>60641</v>
      </c>
      <c r="F39" s="52">
        <v>60640.72</v>
      </c>
      <c r="G39" s="53">
        <v>1</v>
      </c>
    </row>
    <row r="40" spans="1:7" ht="34.5" customHeight="1">
      <c r="A40" s="54"/>
      <c r="B40" s="55" t="s">
        <v>203</v>
      </c>
      <c r="C40" s="56"/>
      <c r="D40" s="57" t="s">
        <v>204</v>
      </c>
      <c r="E40" s="59">
        <v>78900</v>
      </c>
      <c r="F40" s="59">
        <v>78900</v>
      </c>
      <c r="G40" s="60">
        <v>1</v>
      </c>
    </row>
    <row r="41" spans="1:7" ht="36" customHeight="1">
      <c r="A41" s="49"/>
      <c r="B41" s="49"/>
      <c r="C41" s="50">
        <v>200</v>
      </c>
      <c r="D41" s="51" t="s">
        <v>157</v>
      </c>
      <c r="E41" s="52">
        <v>78900</v>
      </c>
      <c r="F41" s="52">
        <v>78900</v>
      </c>
      <c r="G41" s="53">
        <v>1</v>
      </c>
    </row>
    <row r="42" spans="1:7" ht="21" customHeight="1">
      <c r="A42" s="39" t="s">
        <v>205</v>
      </c>
      <c r="B42" s="39"/>
      <c r="C42" s="40"/>
      <c r="D42" s="41" t="s">
        <v>154</v>
      </c>
      <c r="E42" s="42">
        <v>171500</v>
      </c>
      <c r="F42" s="42">
        <v>171500</v>
      </c>
      <c r="G42" s="43">
        <v>1</v>
      </c>
    </row>
    <row r="43" spans="1:7" ht="35.25" customHeight="1">
      <c r="A43" s="44" t="s">
        <v>206</v>
      </c>
      <c r="B43" s="44"/>
      <c r="C43" s="45"/>
      <c r="D43" s="46" t="s">
        <v>155</v>
      </c>
      <c r="E43" s="47">
        <v>171500</v>
      </c>
      <c r="F43" s="47">
        <v>171500</v>
      </c>
      <c r="G43" s="48">
        <v>1</v>
      </c>
    </row>
    <row r="44" spans="1:7" ht="56.25" customHeight="1">
      <c r="A44" s="49"/>
      <c r="B44" s="49" t="s">
        <v>207</v>
      </c>
      <c r="C44" s="50"/>
      <c r="D44" s="51" t="s">
        <v>156</v>
      </c>
      <c r="E44" s="52">
        <v>171500</v>
      </c>
      <c r="F44" s="52">
        <v>171500</v>
      </c>
      <c r="G44" s="53">
        <v>1</v>
      </c>
    </row>
    <row r="45" spans="1:7" ht="96" customHeight="1">
      <c r="A45" s="49"/>
      <c r="B45" s="49"/>
      <c r="C45" s="50">
        <v>100</v>
      </c>
      <c r="D45" s="51" t="s">
        <v>142</v>
      </c>
      <c r="E45" s="52">
        <v>171500</v>
      </c>
      <c r="F45" s="52">
        <v>171500</v>
      </c>
      <c r="G45" s="53">
        <v>1</v>
      </c>
    </row>
    <row r="46" spans="1:7" ht="41.25" customHeight="1">
      <c r="A46" s="39" t="s">
        <v>208</v>
      </c>
      <c r="B46" s="39"/>
      <c r="C46" s="40"/>
      <c r="D46" s="41" t="s">
        <v>158</v>
      </c>
      <c r="E46" s="42">
        <v>54200</v>
      </c>
      <c r="F46" s="42">
        <v>54200</v>
      </c>
      <c r="G46" s="43">
        <v>1</v>
      </c>
    </row>
    <row r="47" spans="1:7" ht="31.5" customHeight="1">
      <c r="A47" s="61" t="s">
        <v>209</v>
      </c>
      <c r="B47" s="61"/>
      <c r="C47" s="62"/>
      <c r="D47" s="63" t="s">
        <v>159</v>
      </c>
      <c r="E47" s="64">
        <v>54200</v>
      </c>
      <c r="F47" s="64">
        <v>54200</v>
      </c>
      <c r="G47" s="65">
        <v>1</v>
      </c>
    </row>
    <row r="48" spans="1:7" ht="31.5">
      <c r="A48" s="49"/>
      <c r="B48" s="49" t="s">
        <v>210</v>
      </c>
      <c r="C48" s="51"/>
      <c r="D48" s="51" t="s">
        <v>160</v>
      </c>
      <c r="E48" s="52">
        <v>54200</v>
      </c>
      <c r="F48" s="52">
        <v>54200</v>
      </c>
      <c r="G48" s="53">
        <v>1</v>
      </c>
    </row>
    <row r="49" spans="1:7" ht="31.5">
      <c r="A49" s="49"/>
      <c r="B49" s="49"/>
      <c r="C49" s="50">
        <v>200</v>
      </c>
      <c r="D49" s="51" t="s">
        <v>157</v>
      </c>
      <c r="E49" s="52">
        <v>54200</v>
      </c>
      <c r="F49" s="52">
        <v>54200</v>
      </c>
      <c r="G49" s="53">
        <v>1</v>
      </c>
    </row>
    <row r="50" spans="1:7" ht="15.75">
      <c r="A50" s="39" t="s">
        <v>211</v>
      </c>
      <c r="B50" s="39"/>
      <c r="C50" s="40"/>
      <c r="D50" s="41" t="s">
        <v>161</v>
      </c>
      <c r="E50" s="42">
        <v>2192703.24</v>
      </c>
      <c r="F50" s="42">
        <v>1905132.21</v>
      </c>
      <c r="G50" s="43">
        <v>0.869</v>
      </c>
    </row>
    <row r="51" spans="1:7" ht="15.75">
      <c r="A51" s="44" t="s">
        <v>213</v>
      </c>
      <c r="B51" s="44"/>
      <c r="C51" s="45"/>
      <c r="D51" s="46" t="s">
        <v>214</v>
      </c>
      <c r="E51" s="47">
        <v>3067.31</v>
      </c>
      <c r="F51" s="47">
        <v>3067.31</v>
      </c>
      <c r="G51" s="48">
        <v>1</v>
      </c>
    </row>
    <row r="52" spans="1:7" ht="47.25">
      <c r="A52" s="49"/>
      <c r="B52" s="49" t="s">
        <v>215</v>
      </c>
      <c r="C52" s="50"/>
      <c r="D52" s="51" t="s">
        <v>216</v>
      </c>
      <c r="E52" s="52">
        <v>3067.31</v>
      </c>
      <c r="F52" s="52">
        <v>3067.31</v>
      </c>
      <c r="G52" s="53">
        <v>1</v>
      </c>
    </row>
    <row r="53" spans="1:7" ht="31.5">
      <c r="A53" s="49"/>
      <c r="B53" s="49"/>
      <c r="C53" s="50">
        <v>200</v>
      </c>
      <c r="D53" s="51" t="s">
        <v>157</v>
      </c>
      <c r="E53" s="52">
        <v>3067.31</v>
      </c>
      <c r="F53" s="52">
        <v>3067.31</v>
      </c>
      <c r="G53" s="53">
        <v>1</v>
      </c>
    </row>
    <row r="54" spans="1:7" ht="15.75">
      <c r="A54" s="44" t="s">
        <v>212</v>
      </c>
      <c r="B54" s="44"/>
      <c r="C54" s="45"/>
      <c r="D54" s="46" t="s">
        <v>162</v>
      </c>
      <c r="E54" s="47">
        <v>2189635.93</v>
      </c>
      <c r="F54" s="47">
        <v>1902064.9</v>
      </c>
      <c r="G54" s="48">
        <v>0.869</v>
      </c>
    </row>
    <row r="55" spans="1:7" ht="47.25">
      <c r="A55" s="61"/>
      <c r="B55" s="55" t="s">
        <v>217</v>
      </c>
      <c r="C55" s="56"/>
      <c r="D55" s="57" t="s">
        <v>218</v>
      </c>
      <c r="E55" s="59">
        <v>101100</v>
      </c>
      <c r="F55" s="59">
        <v>101100</v>
      </c>
      <c r="G55" s="60">
        <v>1</v>
      </c>
    </row>
    <row r="56" spans="1:7" ht="31.5">
      <c r="A56" s="61"/>
      <c r="B56" s="49"/>
      <c r="C56" s="50">
        <v>200</v>
      </c>
      <c r="D56" s="51" t="s">
        <v>157</v>
      </c>
      <c r="E56" s="52">
        <v>101100</v>
      </c>
      <c r="F56" s="52">
        <v>101100</v>
      </c>
      <c r="G56" s="53">
        <v>1</v>
      </c>
    </row>
    <row r="57" spans="1:7" ht="94.5">
      <c r="A57" s="49"/>
      <c r="B57" s="55" t="s">
        <v>219</v>
      </c>
      <c r="C57" s="56"/>
      <c r="D57" s="57" t="s">
        <v>220</v>
      </c>
      <c r="E57" s="59">
        <v>1023685.93</v>
      </c>
      <c r="F57" s="59">
        <v>1023685.93</v>
      </c>
      <c r="G57" s="60">
        <v>1</v>
      </c>
    </row>
    <row r="58" spans="1:7" ht="31.5">
      <c r="A58" s="49"/>
      <c r="B58" s="49"/>
      <c r="C58" s="50">
        <v>200</v>
      </c>
      <c r="D58" s="51" t="s">
        <v>157</v>
      </c>
      <c r="E58" s="52">
        <v>1023685.93</v>
      </c>
      <c r="F58" s="52">
        <v>1023685.93</v>
      </c>
      <c r="G58" s="53">
        <v>1</v>
      </c>
    </row>
    <row r="59" spans="1:7" ht="47.25">
      <c r="A59" s="49"/>
      <c r="B59" s="55" t="s">
        <v>221</v>
      </c>
      <c r="C59" s="56"/>
      <c r="D59" s="57" t="s">
        <v>222</v>
      </c>
      <c r="E59" s="59">
        <v>1036850</v>
      </c>
      <c r="F59" s="59">
        <v>777278.97</v>
      </c>
      <c r="G59" s="60">
        <v>0.75</v>
      </c>
    </row>
    <row r="60" spans="1:7" ht="31.5">
      <c r="A60" s="49"/>
      <c r="B60" s="49"/>
      <c r="C60" s="50">
        <v>200</v>
      </c>
      <c r="D60" s="51" t="s">
        <v>157</v>
      </c>
      <c r="E60" s="52">
        <v>1036850</v>
      </c>
      <c r="F60" s="52">
        <v>777278.97</v>
      </c>
      <c r="G60" s="53">
        <v>0.75</v>
      </c>
    </row>
    <row r="61" spans="1:7" ht="47.25">
      <c r="A61" s="49"/>
      <c r="B61" s="55" t="s">
        <v>223</v>
      </c>
      <c r="C61" s="56"/>
      <c r="D61" s="57" t="s">
        <v>224</v>
      </c>
      <c r="E61" s="59">
        <v>28000</v>
      </c>
      <c r="F61" s="59">
        <v>0</v>
      </c>
      <c r="G61" s="60">
        <v>0</v>
      </c>
    </row>
    <row r="62" spans="1:7" ht="31.5">
      <c r="A62" s="49"/>
      <c r="B62" s="49"/>
      <c r="C62" s="50">
        <v>200</v>
      </c>
      <c r="D62" s="51" t="s">
        <v>157</v>
      </c>
      <c r="E62" s="52">
        <v>28000</v>
      </c>
      <c r="F62" s="52">
        <v>0</v>
      </c>
      <c r="G62" s="53">
        <v>0</v>
      </c>
    </row>
    <row r="63" spans="1:7" ht="15.75">
      <c r="A63" s="39" t="s">
        <v>225</v>
      </c>
      <c r="B63" s="39"/>
      <c r="C63" s="40"/>
      <c r="D63" s="41" t="s">
        <v>163</v>
      </c>
      <c r="E63" s="42">
        <v>2789402.04</v>
      </c>
      <c r="F63" s="42">
        <v>2789395.44</v>
      </c>
      <c r="G63" s="43">
        <v>1</v>
      </c>
    </row>
    <row r="64" spans="1:7" ht="15.75">
      <c r="A64" s="44" t="s">
        <v>226</v>
      </c>
      <c r="B64" s="44"/>
      <c r="C64" s="45"/>
      <c r="D64" s="46" t="s">
        <v>227</v>
      </c>
      <c r="E64" s="47">
        <v>2710.4</v>
      </c>
      <c r="F64" s="47">
        <v>2710.4</v>
      </c>
      <c r="G64" s="48">
        <v>1</v>
      </c>
    </row>
    <row r="65" spans="1:7" ht="31.5">
      <c r="A65" s="49"/>
      <c r="B65" s="49" t="s">
        <v>228</v>
      </c>
      <c r="C65" s="50"/>
      <c r="D65" s="51" t="s">
        <v>229</v>
      </c>
      <c r="E65" s="52">
        <v>2710.4</v>
      </c>
      <c r="F65" s="52">
        <v>2710.4</v>
      </c>
      <c r="G65" s="53">
        <v>1</v>
      </c>
    </row>
    <row r="66" spans="1:7" ht="31.5">
      <c r="A66" s="49"/>
      <c r="B66" s="49"/>
      <c r="C66" s="50">
        <v>200</v>
      </c>
      <c r="D66" s="51" t="s">
        <v>230</v>
      </c>
      <c r="E66" s="52">
        <v>2710.4</v>
      </c>
      <c r="F66" s="52">
        <v>2710.4</v>
      </c>
      <c r="G66" s="53">
        <v>1</v>
      </c>
    </row>
    <row r="67" spans="1:7" ht="15.75">
      <c r="A67" s="44" t="s">
        <v>231</v>
      </c>
      <c r="B67" s="44"/>
      <c r="C67" s="45"/>
      <c r="D67" s="46" t="s">
        <v>164</v>
      </c>
      <c r="E67" s="47">
        <v>1833891.64</v>
      </c>
      <c r="F67" s="47">
        <v>1833891.64</v>
      </c>
      <c r="G67" s="48">
        <v>1</v>
      </c>
    </row>
    <row r="68" spans="1:7" ht="31.5">
      <c r="A68" s="49"/>
      <c r="B68" s="66" t="s">
        <v>232</v>
      </c>
      <c r="C68" s="67"/>
      <c r="D68" s="68" t="s">
        <v>233</v>
      </c>
      <c r="E68" s="59">
        <v>339686.72</v>
      </c>
      <c r="F68" s="59">
        <v>339686.72</v>
      </c>
      <c r="G68" s="60">
        <v>1</v>
      </c>
    </row>
    <row r="69" spans="1:7" ht="31.5">
      <c r="A69" s="49"/>
      <c r="B69" s="69"/>
      <c r="C69" s="70">
        <v>200</v>
      </c>
      <c r="D69" s="51" t="s">
        <v>157</v>
      </c>
      <c r="E69" s="52">
        <v>299686.72</v>
      </c>
      <c r="F69" s="52">
        <v>299686.72</v>
      </c>
      <c r="G69" s="53">
        <v>1</v>
      </c>
    </row>
    <row r="70" spans="1:7" ht="15.75">
      <c r="A70" s="49"/>
      <c r="B70" s="69"/>
      <c r="C70" s="70">
        <v>800</v>
      </c>
      <c r="D70" s="51" t="s">
        <v>148</v>
      </c>
      <c r="E70" s="52">
        <v>40000</v>
      </c>
      <c r="F70" s="52">
        <v>40000</v>
      </c>
      <c r="G70" s="53">
        <v>1</v>
      </c>
    </row>
    <row r="71" spans="1:7" ht="78.75">
      <c r="A71" s="49"/>
      <c r="B71" s="66" t="s">
        <v>234</v>
      </c>
      <c r="C71" s="67"/>
      <c r="D71" s="68" t="s">
        <v>165</v>
      </c>
      <c r="E71" s="59">
        <v>1103750</v>
      </c>
      <c r="F71" s="59">
        <v>1103750</v>
      </c>
      <c r="G71" s="60">
        <v>1</v>
      </c>
    </row>
    <row r="72" spans="1:7" ht="15.75">
      <c r="A72" s="49"/>
      <c r="B72" s="69"/>
      <c r="C72" s="70">
        <v>500</v>
      </c>
      <c r="D72" s="71" t="s">
        <v>150</v>
      </c>
      <c r="E72" s="52">
        <v>1103750</v>
      </c>
      <c r="F72" s="52">
        <v>1103750</v>
      </c>
      <c r="G72" s="53">
        <v>1</v>
      </c>
    </row>
    <row r="73" spans="1:7" ht="94.5">
      <c r="A73" s="49"/>
      <c r="B73" s="66" t="s">
        <v>235</v>
      </c>
      <c r="C73" s="67"/>
      <c r="D73" s="68" t="s">
        <v>236</v>
      </c>
      <c r="E73" s="59">
        <v>390454.92</v>
      </c>
      <c r="F73" s="59">
        <v>390454.92</v>
      </c>
      <c r="G73" s="60">
        <v>1</v>
      </c>
    </row>
    <row r="74" spans="1:7" ht="15.75">
      <c r="A74" s="49"/>
      <c r="B74" s="69"/>
      <c r="C74" s="70">
        <v>500</v>
      </c>
      <c r="D74" s="71" t="s">
        <v>150</v>
      </c>
      <c r="E74" s="52">
        <v>390454.92</v>
      </c>
      <c r="F74" s="52">
        <v>390454.92</v>
      </c>
      <c r="G74" s="53">
        <v>1</v>
      </c>
    </row>
    <row r="75" spans="1:7" ht="15.75">
      <c r="A75" s="44" t="s">
        <v>237</v>
      </c>
      <c r="B75" s="44"/>
      <c r="C75" s="45"/>
      <c r="D75" s="46" t="s">
        <v>166</v>
      </c>
      <c r="E75" s="47">
        <v>952800</v>
      </c>
      <c r="F75" s="47">
        <v>952793.4</v>
      </c>
      <c r="G75" s="48">
        <v>1</v>
      </c>
    </row>
    <row r="76" spans="1:7" ht="31.5">
      <c r="A76" s="49"/>
      <c r="B76" s="55" t="s">
        <v>238</v>
      </c>
      <c r="C76" s="56"/>
      <c r="D76" s="57" t="s">
        <v>239</v>
      </c>
      <c r="E76" s="59">
        <v>82600</v>
      </c>
      <c r="F76" s="59">
        <v>82600</v>
      </c>
      <c r="G76" s="60">
        <v>1</v>
      </c>
    </row>
    <row r="77" spans="1:7" ht="31.5">
      <c r="A77" s="49"/>
      <c r="B77" s="49"/>
      <c r="C77" s="70">
        <v>200</v>
      </c>
      <c r="D77" s="51" t="s">
        <v>157</v>
      </c>
      <c r="E77" s="52">
        <v>82600</v>
      </c>
      <c r="F77" s="52">
        <v>82600</v>
      </c>
      <c r="G77" s="53">
        <v>1</v>
      </c>
    </row>
    <row r="78" spans="1:7" ht="31.5">
      <c r="A78" s="49"/>
      <c r="B78" s="55" t="s">
        <v>240</v>
      </c>
      <c r="C78" s="56"/>
      <c r="D78" s="57" t="s">
        <v>167</v>
      </c>
      <c r="E78" s="59">
        <v>531200</v>
      </c>
      <c r="F78" s="59">
        <v>531200</v>
      </c>
      <c r="G78" s="60">
        <v>1</v>
      </c>
    </row>
    <row r="79" spans="1:7" ht="31.5">
      <c r="A79" s="49"/>
      <c r="B79" s="49"/>
      <c r="C79" s="70">
        <v>200</v>
      </c>
      <c r="D79" s="51" t="s">
        <v>157</v>
      </c>
      <c r="E79" s="52">
        <v>531200</v>
      </c>
      <c r="F79" s="52">
        <v>531200</v>
      </c>
      <c r="G79" s="53">
        <v>1</v>
      </c>
    </row>
    <row r="80" spans="1:7" ht="31.5">
      <c r="A80" s="49"/>
      <c r="B80" s="55" t="s">
        <v>241</v>
      </c>
      <c r="C80" s="56"/>
      <c r="D80" s="57" t="s">
        <v>168</v>
      </c>
      <c r="E80" s="59">
        <v>309000</v>
      </c>
      <c r="F80" s="59">
        <v>308993.4</v>
      </c>
      <c r="G80" s="60">
        <v>1</v>
      </c>
    </row>
    <row r="81" spans="1:7" ht="31.5">
      <c r="A81" s="49"/>
      <c r="B81" s="49"/>
      <c r="C81" s="70">
        <v>200</v>
      </c>
      <c r="D81" s="51" t="s">
        <v>157</v>
      </c>
      <c r="E81" s="52">
        <v>309000</v>
      </c>
      <c r="F81" s="52">
        <v>308993.4</v>
      </c>
      <c r="G81" s="53">
        <v>1</v>
      </c>
    </row>
    <row r="82" spans="1:7" ht="15.75">
      <c r="A82" s="49"/>
      <c r="B82" s="55" t="s">
        <v>242</v>
      </c>
      <c r="C82" s="56"/>
      <c r="D82" s="57" t="s">
        <v>169</v>
      </c>
      <c r="E82" s="59">
        <v>30000</v>
      </c>
      <c r="F82" s="59">
        <v>30000</v>
      </c>
      <c r="G82" s="60">
        <v>1</v>
      </c>
    </row>
    <row r="83" spans="1:7" ht="31.5">
      <c r="A83" s="49"/>
      <c r="B83" s="72"/>
      <c r="C83" s="70">
        <v>200</v>
      </c>
      <c r="D83" s="51" t="s">
        <v>157</v>
      </c>
      <c r="E83" s="52">
        <v>30000</v>
      </c>
      <c r="F83" s="52">
        <v>30000</v>
      </c>
      <c r="G83" s="53">
        <v>1</v>
      </c>
    </row>
    <row r="84" spans="1:7" ht="15.75">
      <c r="A84" s="39" t="s">
        <v>243</v>
      </c>
      <c r="B84" s="39"/>
      <c r="C84" s="40"/>
      <c r="D84" s="41" t="s">
        <v>170</v>
      </c>
      <c r="E84" s="42">
        <v>3423473</v>
      </c>
      <c r="F84" s="42">
        <v>3423473</v>
      </c>
      <c r="G84" s="43">
        <v>1</v>
      </c>
    </row>
    <row r="85" spans="1:7" ht="15.75">
      <c r="A85" s="44" t="s">
        <v>244</v>
      </c>
      <c r="B85" s="44"/>
      <c r="C85" s="45"/>
      <c r="D85" s="46" t="s">
        <v>171</v>
      </c>
      <c r="E85" s="47">
        <v>3423473</v>
      </c>
      <c r="F85" s="47">
        <v>3423473</v>
      </c>
      <c r="G85" s="48">
        <v>1</v>
      </c>
    </row>
    <row r="86" spans="1:7" ht="31.5">
      <c r="A86" s="49"/>
      <c r="B86" s="55" t="s">
        <v>245</v>
      </c>
      <c r="C86" s="56"/>
      <c r="D86" s="57" t="s">
        <v>246</v>
      </c>
      <c r="E86" s="59">
        <v>3346738</v>
      </c>
      <c r="F86" s="59">
        <v>3346738</v>
      </c>
      <c r="G86" s="60">
        <v>1</v>
      </c>
    </row>
    <row r="87" spans="1:7" ht="47.25">
      <c r="A87" s="49"/>
      <c r="B87" s="49"/>
      <c r="C87" s="50">
        <v>600</v>
      </c>
      <c r="D87" s="51" t="s">
        <v>172</v>
      </c>
      <c r="E87" s="52">
        <v>3346738</v>
      </c>
      <c r="F87" s="52">
        <v>3346738</v>
      </c>
      <c r="G87" s="53">
        <v>1</v>
      </c>
    </row>
    <row r="88" spans="1:7" ht="31.5">
      <c r="A88" s="49"/>
      <c r="B88" s="55" t="s">
        <v>247</v>
      </c>
      <c r="C88" s="56"/>
      <c r="D88" s="57" t="s">
        <v>248</v>
      </c>
      <c r="E88" s="59">
        <v>76735</v>
      </c>
      <c r="F88" s="59">
        <v>76735</v>
      </c>
      <c r="G88" s="60">
        <v>1</v>
      </c>
    </row>
    <row r="89" spans="1:7" ht="47.25">
      <c r="A89" s="49"/>
      <c r="B89" s="49"/>
      <c r="C89" s="50">
        <v>600</v>
      </c>
      <c r="D89" s="51" t="s">
        <v>172</v>
      </c>
      <c r="E89" s="52">
        <v>76735</v>
      </c>
      <c r="F89" s="52">
        <v>76735</v>
      </c>
      <c r="G89" s="53">
        <v>1</v>
      </c>
    </row>
    <row r="90" spans="1:7" ht="15.75">
      <c r="A90" s="39">
        <v>1000</v>
      </c>
      <c r="B90" s="39"/>
      <c r="C90" s="40"/>
      <c r="D90" s="41" t="s">
        <v>173</v>
      </c>
      <c r="E90" s="42">
        <v>329424.85</v>
      </c>
      <c r="F90" s="42">
        <v>329424.85</v>
      </c>
      <c r="G90" s="43">
        <v>1</v>
      </c>
    </row>
    <row r="91" spans="1:7" ht="15.75">
      <c r="A91" s="44">
        <v>1001</v>
      </c>
      <c r="B91" s="44"/>
      <c r="C91" s="45"/>
      <c r="D91" s="46" t="s">
        <v>174</v>
      </c>
      <c r="E91" s="47">
        <v>68316.83</v>
      </c>
      <c r="F91" s="47">
        <v>68316.83</v>
      </c>
      <c r="G91" s="48">
        <v>1</v>
      </c>
    </row>
    <row r="92" spans="1:7" ht="63">
      <c r="A92" s="49"/>
      <c r="B92" s="49" t="s">
        <v>249</v>
      </c>
      <c r="C92" s="50"/>
      <c r="D92" s="51" t="s">
        <v>175</v>
      </c>
      <c r="E92" s="52">
        <v>68316.83</v>
      </c>
      <c r="F92" s="52">
        <v>68316.83</v>
      </c>
      <c r="G92" s="53">
        <v>1</v>
      </c>
    </row>
    <row r="93" spans="1:7" ht="31.5">
      <c r="A93" s="49"/>
      <c r="B93" s="49"/>
      <c r="C93" s="50">
        <v>300</v>
      </c>
      <c r="D93" s="51" t="s">
        <v>176</v>
      </c>
      <c r="E93" s="52">
        <v>68316.83</v>
      </c>
      <c r="F93" s="52">
        <v>68316.83</v>
      </c>
      <c r="G93" s="53">
        <v>1</v>
      </c>
    </row>
    <row r="94" spans="1:7" ht="15.75">
      <c r="A94" s="44">
        <v>1003</v>
      </c>
      <c r="B94" s="44"/>
      <c r="C94" s="45"/>
      <c r="D94" s="46" t="s">
        <v>177</v>
      </c>
      <c r="E94" s="47">
        <v>261108.02</v>
      </c>
      <c r="F94" s="47">
        <v>261108.02</v>
      </c>
      <c r="G94" s="48">
        <v>1</v>
      </c>
    </row>
    <row r="95" spans="1:7" ht="110.25">
      <c r="A95" s="49"/>
      <c r="B95" s="55" t="s">
        <v>250</v>
      </c>
      <c r="C95" s="56"/>
      <c r="D95" s="57" t="s">
        <v>251</v>
      </c>
      <c r="E95" s="59">
        <v>11108.02</v>
      </c>
      <c r="F95" s="59">
        <v>11108.02</v>
      </c>
      <c r="G95" s="60">
        <v>1</v>
      </c>
    </row>
    <row r="96" spans="1:7" ht="47.25">
      <c r="A96" s="49"/>
      <c r="B96" s="49"/>
      <c r="C96" s="50">
        <v>600</v>
      </c>
      <c r="D96" s="51" t="s">
        <v>172</v>
      </c>
      <c r="E96" s="52">
        <v>11108.02</v>
      </c>
      <c r="F96" s="52">
        <v>11108.02</v>
      </c>
      <c r="G96" s="53">
        <v>1</v>
      </c>
    </row>
    <row r="97" spans="1:7" ht="110.25">
      <c r="A97" s="49"/>
      <c r="B97" s="55" t="s">
        <v>252</v>
      </c>
      <c r="C97" s="56"/>
      <c r="D97" s="57" t="s">
        <v>253</v>
      </c>
      <c r="E97" s="59">
        <v>250000</v>
      </c>
      <c r="F97" s="59">
        <v>250000</v>
      </c>
      <c r="G97" s="60">
        <v>1</v>
      </c>
    </row>
    <row r="98" spans="1:7" ht="15.75">
      <c r="A98" s="49"/>
      <c r="B98" s="49"/>
      <c r="C98" s="50">
        <v>500</v>
      </c>
      <c r="D98" s="51" t="s">
        <v>150</v>
      </c>
      <c r="E98" s="52">
        <v>250000</v>
      </c>
      <c r="F98" s="52">
        <v>250000</v>
      </c>
      <c r="G98" s="53">
        <v>1</v>
      </c>
    </row>
    <row r="99" spans="1:7" ht="15.75">
      <c r="A99" s="73"/>
      <c r="B99" s="73"/>
      <c r="C99" s="74"/>
      <c r="D99" s="75" t="s">
        <v>178</v>
      </c>
      <c r="E99" s="76">
        <v>13408435.7</v>
      </c>
      <c r="F99" s="76">
        <v>13105465.49</v>
      </c>
      <c r="G99" s="77">
        <v>0.977</v>
      </c>
    </row>
    <row r="100" spans="1:7" ht="15.75">
      <c r="A100" s="78"/>
      <c r="B100" s="78"/>
      <c r="C100" s="78"/>
      <c r="D100" s="78"/>
      <c r="E100" s="78"/>
      <c r="F100" s="78"/>
      <c r="G100" s="78"/>
    </row>
    <row r="101" spans="1:7" ht="15.75">
      <c r="A101" s="148" t="s">
        <v>128</v>
      </c>
      <c r="B101" s="148"/>
      <c r="C101" s="148"/>
      <c r="D101" s="148"/>
      <c r="E101" s="79"/>
      <c r="F101" s="79" t="s">
        <v>129</v>
      </c>
      <c r="G101" s="79"/>
    </row>
    <row r="102" spans="1:7" ht="15.75">
      <c r="A102" s="78"/>
      <c r="B102" s="78"/>
      <c r="C102" s="78"/>
      <c r="D102" s="78"/>
      <c r="E102" s="78"/>
      <c r="F102" s="78"/>
      <c r="G102" s="78"/>
    </row>
    <row r="103" spans="1:7" ht="15.75">
      <c r="A103" s="78"/>
      <c r="B103" s="78"/>
      <c r="C103" s="78"/>
      <c r="D103" s="78"/>
      <c r="E103" s="78"/>
      <c r="F103" s="78"/>
      <c r="G103" s="78"/>
    </row>
    <row r="104" spans="1:7" ht="15.75">
      <c r="A104" s="78"/>
      <c r="B104" s="78"/>
      <c r="C104" s="78"/>
      <c r="D104" s="78"/>
      <c r="E104" s="78"/>
      <c r="F104" s="78"/>
      <c r="G104" s="78"/>
    </row>
  </sheetData>
  <sheetProtection/>
  <mergeCells count="6">
    <mergeCell ref="A101:D101"/>
    <mergeCell ref="A6:G6"/>
    <mergeCell ref="E1:G1"/>
    <mergeCell ref="D2:G2"/>
    <mergeCell ref="D3:G3"/>
    <mergeCell ref="D4:G4"/>
  </mergeCells>
  <printOptions/>
  <pageMargins left="0.75" right="0.75" top="1" bottom="1" header="0.5" footer="0.5"/>
  <pageSetup fitToHeight="0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workbookViewId="0" topLeftCell="A1">
      <selection activeCell="E4" sqref="E4:H4"/>
    </sheetView>
  </sheetViews>
  <sheetFormatPr defaultColWidth="9.00390625" defaultRowHeight="12.75"/>
  <cols>
    <col min="1" max="2" width="9.125" style="80" customWidth="1"/>
    <col min="3" max="3" width="14.375" style="80" customWidth="1"/>
    <col min="4" max="4" width="9.125" style="80" customWidth="1"/>
    <col min="5" max="5" width="41.875" style="80" customWidth="1"/>
    <col min="6" max="8" width="17.125" style="80" customWidth="1"/>
    <col min="9" max="16384" width="9.125" style="80" customWidth="1"/>
  </cols>
  <sheetData>
    <row r="1" spans="5:8" ht="18.75">
      <c r="E1" s="58"/>
      <c r="F1" s="159" t="s">
        <v>258</v>
      </c>
      <c r="G1" s="159"/>
      <c r="H1" s="159"/>
    </row>
    <row r="2" spans="5:8" ht="18.75">
      <c r="E2" s="159" t="s">
        <v>131</v>
      </c>
      <c r="F2" s="160"/>
      <c r="G2" s="160"/>
      <c r="H2" s="160"/>
    </row>
    <row r="3" spans="5:8" ht="18.75">
      <c r="E3" s="159" t="s">
        <v>132</v>
      </c>
      <c r="F3" s="159"/>
      <c r="G3" s="159"/>
      <c r="H3" s="159"/>
    </row>
    <row r="4" spans="5:8" ht="18.75">
      <c r="E4" s="159" t="s">
        <v>291</v>
      </c>
      <c r="F4" s="159"/>
      <c r="G4" s="159"/>
      <c r="H4" s="159"/>
    </row>
    <row r="6" spans="2:8" ht="52.5" customHeight="1">
      <c r="B6" s="152" t="s">
        <v>259</v>
      </c>
      <c r="C6" s="152"/>
      <c r="D6" s="152"/>
      <c r="E6" s="152"/>
      <c r="F6" s="152"/>
      <c r="G6" s="152"/>
      <c r="H6" s="152"/>
    </row>
    <row r="8" spans="1:8" ht="15.75">
      <c r="A8" s="81" t="s">
        <v>260</v>
      </c>
      <c r="B8" s="82" t="s">
        <v>134</v>
      </c>
      <c r="C8" s="82" t="s">
        <v>135</v>
      </c>
      <c r="D8" s="82" t="s">
        <v>136</v>
      </c>
      <c r="E8" s="82" t="s">
        <v>137</v>
      </c>
      <c r="F8" s="82" t="s">
        <v>6</v>
      </c>
      <c r="G8" s="82" t="s">
        <v>138</v>
      </c>
      <c r="H8" s="82" t="s">
        <v>8</v>
      </c>
    </row>
    <row r="9" spans="1:8" ht="31.5" customHeight="1">
      <c r="A9" s="83">
        <v>904</v>
      </c>
      <c r="B9" s="153" t="s">
        <v>261</v>
      </c>
      <c r="C9" s="154"/>
      <c r="D9" s="154"/>
      <c r="E9" s="154"/>
      <c r="F9" s="84">
        <f>SUM(F10,F40,F44,F48,F61,F82,F88)</f>
        <v>13363435.7</v>
      </c>
      <c r="G9" s="84">
        <f>SUM(G10,G40,G44,G48,G61,G82,G88)</f>
        <v>13060465.49</v>
      </c>
      <c r="H9" s="85">
        <v>0.977</v>
      </c>
    </row>
    <row r="10" spans="1:8" s="92" customFormat="1" ht="15.75">
      <c r="A10" s="86"/>
      <c r="B10" s="87" t="s">
        <v>179</v>
      </c>
      <c r="C10" s="87"/>
      <c r="D10" s="88"/>
      <c r="E10" s="89" t="s">
        <v>139</v>
      </c>
      <c r="F10" s="90">
        <f>SUM(F11,F14,F25,F28,F31)</f>
        <v>4402732.569999999</v>
      </c>
      <c r="G10" s="90">
        <f>SUM(G11,G14,G25,G28,G31)</f>
        <v>4387339.99</v>
      </c>
      <c r="H10" s="91">
        <v>0.997</v>
      </c>
    </row>
    <row r="11" spans="1:8" s="92" customFormat="1" ht="63">
      <c r="A11" s="86"/>
      <c r="B11" s="93" t="s">
        <v>180</v>
      </c>
      <c r="C11" s="93"/>
      <c r="D11" s="94"/>
      <c r="E11" s="95" t="s">
        <v>140</v>
      </c>
      <c r="F11" s="96">
        <f>SUM(F12)</f>
        <v>437150</v>
      </c>
      <c r="G11" s="96">
        <f>SUM(G12)</f>
        <v>437119.81</v>
      </c>
      <c r="H11" s="97">
        <v>1</v>
      </c>
    </row>
    <row r="12" spans="1:8" s="92" customFormat="1" ht="15.75">
      <c r="A12" s="86"/>
      <c r="B12" s="98"/>
      <c r="C12" s="98" t="s">
        <v>181</v>
      </c>
      <c r="D12" s="99"/>
      <c r="E12" s="100" t="s">
        <v>141</v>
      </c>
      <c r="F12" s="101">
        <f>SUM(F13)</f>
        <v>437150</v>
      </c>
      <c r="G12" s="101">
        <f>SUM(G13)</f>
        <v>437119.81</v>
      </c>
      <c r="H12" s="102">
        <v>1</v>
      </c>
    </row>
    <row r="13" spans="1:8" s="92" customFormat="1" ht="94.5">
      <c r="A13" s="86"/>
      <c r="B13" s="98"/>
      <c r="C13" s="98"/>
      <c r="D13" s="99">
        <v>100</v>
      </c>
      <c r="E13" s="100" t="s">
        <v>142</v>
      </c>
      <c r="F13" s="101">
        <v>437150</v>
      </c>
      <c r="G13" s="101">
        <v>437119.81</v>
      </c>
      <c r="H13" s="102">
        <v>1</v>
      </c>
    </row>
    <row r="14" spans="1:8" s="92" customFormat="1" ht="94.5">
      <c r="A14" s="86"/>
      <c r="B14" s="93" t="s">
        <v>184</v>
      </c>
      <c r="C14" s="93"/>
      <c r="D14" s="94"/>
      <c r="E14" s="95" t="s">
        <v>145</v>
      </c>
      <c r="F14" s="96">
        <f>SUM(F15,F17,F21,F23)</f>
        <v>3639491.6</v>
      </c>
      <c r="G14" s="96">
        <f>SUM(G15,G17,G21,G23)</f>
        <v>3636376.02</v>
      </c>
      <c r="H14" s="97">
        <v>0.999</v>
      </c>
    </row>
    <row r="15" spans="1:8" s="92" customFormat="1" ht="31.5">
      <c r="A15" s="86"/>
      <c r="B15" s="103"/>
      <c r="C15" s="104" t="s">
        <v>185</v>
      </c>
      <c r="D15" s="105"/>
      <c r="E15" s="106" t="s">
        <v>186</v>
      </c>
      <c r="F15" s="107">
        <f>SUM(F16)</f>
        <v>2273.6</v>
      </c>
      <c r="G15" s="107">
        <f>SUM(G16)</f>
        <v>0</v>
      </c>
      <c r="H15" s="108">
        <v>0</v>
      </c>
    </row>
    <row r="16" spans="1:8" s="92" customFormat="1" ht="39" customHeight="1">
      <c r="A16" s="86"/>
      <c r="B16" s="103"/>
      <c r="C16" s="98"/>
      <c r="D16" s="99">
        <v>200</v>
      </c>
      <c r="E16" s="100" t="s">
        <v>147</v>
      </c>
      <c r="F16" s="101">
        <v>2273.6</v>
      </c>
      <c r="G16" s="101">
        <v>0</v>
      </c>
      <c r="H16" s="102">
        <v>0</v>
      </c>
    </row>
    <row r="17" spans="1:8" s="92" customFormat="1" ht="31.5">
      <c r="A17" s="86"/>
      <c r="B17" s="103"/>
      <c r="C17" s="104" t="s">
        <v>187</v>
      </c>
      <c r="D17" s="105"/>
      <c r="E17" s="106" t="s">
        <v>146</v>
      </c>
      <c r="F17" s="107">
        <f>SUM(F18,F19,F20)</f>
        <v>3607134</v>
      </c>
      <c r="G17" s="107">
        <f>SUM(G18,G19,G20)</f>
        <v>3606292.02</v>
      </c>
      <c r="H17" s="108">
        <v>1</v>
      </c>
    </row>
    <row r="18" spans="1:8" s="92" customFormat="1" ht="94.5">
      <c r="A18" s="86"/>
      <c r="B18" s="103"/>
      <c r="C18" s="98"/>
      <c r="D18" s="99">
        <v>100</v>
      </c>
      <c r="E18" s="100" t="s">
        <v>142</v>
      </c>
      <c r="F18" s="101">
        <v>2142400</v>
      </c>
      <c r="G18" s="101">
        <v>2142400</v>
      </c>
      <c r="H18" s="102">
        <v>1</v>
      </c>
    </row>
    <row r="19" spans="1:8" s="92" customFormat="1" ht="47.25">
      <c r="A19" s="86"/>
      <c r="B19" s="103"/>
      <c r="C19" s="98"/>
      <c r="D19" s="99">
        <v>200</v>
      </c>
      <c r="E19" s="100" t="s">
        <v>147</v>
      </c>
      <c r="F19" s="101">
        <v>1383157</v>
      </c>
      <c r="G19" s="101">
        <v>1382315.02</v>
      </c>
      <c r="H19" s="102">
        <v>0.999</v>
      </c>
    </row>
    <row r="20" spans="1:8" s="92" customFormat="1" ht="15.75">
      <c r="A20" s="86"/>
      <c r="B20" s="103"/>
      <c r="C20" s="98"/>
      <c r="D20" s="99">
        <v>800</v>
      </c>
      <c r="E20" s="100" t="s">
        <v>148</v>
      </c>
      <c r="F20" s="101">
        <v>81577</v>
      </c>
      <c r="G20" s="101">
        <v>81577</v>
      </c>
      <c r="H20" s="102">
        <v>1</v>
      </c>
    </row>
    <row r="21" spans="1:8" s="92" customFormat="1" ht="78.75">
      <c r="A21" s="86"/>
      <c r="B21" s="103"/>
      <c r="C21" s="104" t="s">
        <v>188</v>
      </c>
      <c r="D21" s="105"/>
      <c r="E21" s="106" t="s">
        <v>149</v>
      </c>
      <c r="F21" s="107">
        <f>SUM(F22)</f>
        <v>28084</v>
      </c>
      <c r="G21" s="107">
        <f>SUM(G22)</f>
        <v>28084</v>
      </c>
      <c r="H21" s="108">
        <v>1</v>
      </c>
    </row>
    <row r="22" spans="1:8" s="92" customFormat="1" ht="15.75">
      <c r="A22" s="86"/>
      <c r="B22" s="103"/>
      <c r="C22" s="98"/>
      <c r="D22" s="99">
        <v>500</v>
      </c>
      <c r="E22" s="100" t="s">
        <v>150</v>
      </c>
      <c r="F22" s="101">
        <v>28084</v>
      </c>
      <c r="G22" s="101">
        <v>28084</v>
      </c>
      <c r="H22" s="102">
        <v>1</v>
      </c>
    </row>
    <row r="23" spans="1:8" s="92" customFormat="1" ht="181.5" customHeight="1">
      <c r="A23" s="86"/>
      <c r="B23" s="103"/>
      <c r="C23" s="104" t="s">
        <v>189</v>
      </c>
      <c r="D23" s="105"/>
      <c r="E23" s="106" t="s">
        <v>262</v>
      </c>
      <c r="F23" s="107">
        <f>SUM(F24)</f>
        <v>2000</v>
      </c>
      <c r="G23" s="107">
        <f>SUM(G24)</f>
        <v>2000</v>
      </c>
      <c r="H23" s="108">
        <v>1</v>
      </c>
    </row>
    <row r="24" spans="1:8" s="92" customFormat="1" ht="15.75">
      <c r="A24" s="86"/>
      <c r="B24" s="98"/>
      <c r="C24" s="98"/>
      <c r="D24" s="99">
        <v>500</v>
      </c>
      <c r="E24" s="100" t="s">
        <v>150</v>
      </c>
      <c r="F24" s="101">
        <v>2000</v>
      </c>
      <c r="G24" s="101">
        <v>2000</v>
      </c>
      <c r="H24" s="102">
        <v>1</v>
      </c>
    </row>
    <row r="25" spans="1:8" s="92" customFormat="1" ht="31.5">
      <c r="A25" s="86"/>
      <c r="B25" s="93" t="s">
        <v>193</v>
      </c>
      <c r="C25" s="93"/>
      <c r="D25" s="94"/>
      <c r="E25" s="95" t="s">
        <v>195</v>
      </c>
      <c r="F25" s="96">
        <f>SUM(F26)</f>
        <v>133500</v>
      </c>
      <c r="G25" s="96">
        <f>SUM(G26)</f>
        <v>133500</v>
      </c>
      <c r="H25" s="97">
        <v>1</v>
      </c>
    </row>
    <row r="26" spans="1:8" s="92" customFormat="1" ht="15.75">
      <c r="A26" s="86"/>
      <c r="B26" s="98"/>
      <c r="C26" s="98" t="s">
        <v>194</v>
      </c>
      <c r="D26" s="99"/>
      <c r="E26" s="100" t="s">
        <v>196</v>
      </c>
      <c r="F26" s="101">
        <f>SUM(F27)</f>
        <v>133500</v>
      </c>
      <c r="G26" s="101">
        <f>SUM(G27)</f>
        <v>133500</v>
      </c>
      <c r="H26" s="102">
        <v>1</v>
      </c>
    </row>
    <row r="27" spans="1:8" s="92" customFormat="1" ht="31.5">
      <c r="A27" s="86"/>
      <c r="B27" s="98"/>
      <c r="C27" s="98"/>
      <c r="D27" s="99">
        <v>200</v>
      </c>
      <c r="E27" s="100" t="s">
        <v>157</v>
      </c>
      <c r="F27" s="101">
        <v>133500</v>
      </c>
      <c r="G27" s="101">
        <v>133500</v>
      </c>
      <c r="H27" s="102">
        <v>1</v>
      </c>
    </row>
    <row r="28" spans="1:8" s="110" customFormat="1" ht="15.75">
      <c r="A28" s="109"/>
      <c r="B28" s="93" t="s">
        <v>197</v>
      </c>
      <c r="C28" s="93"/>
      <c r="D28" s="94"/>
      <c r="E28" s="95" t="s">
        <v>198</v>
      </c>
      <c r="F28" s="96">
        <f>SUM(F29)</f>
        <v>12245.97</v>
      </c>
      <c r="G28" s="96">
        <f>SUM(G29)</f>
        <v>0</v>
      </c>
      <c r="H28" s="97">
        <v>0</v>
      </c>
    </row>
    <row r="29" spans="1:8" s="92" customFormat="1" ht="31.5">
      <c r="A29" s="86"/>
      <c r="B29" s="98"/>
      <c r="C29" s="98" t="s">
        <v>199</v>
      </c>
      <c r="D29" s="99"/>
      <c r="E29" s="100" t="s">
        <v>200</v>
      </c>
      <c r="F29" s="101">
        <f>SUM(F30)</f>
        <v>12245.97</v>
      </c>
      <c r="G29" s="101">
        <f>SUM(G30)</f>
        <v>0</v>
      </c>
      <c r="H29" s="102">
        <v>0</v>
      </c>
    </row>
    <row r="30" spans="1:8" s="92" customFormat="1" ht="15.75">
      <c r="A30" s="86"/>
      <c r="B30" s="98"/>
      <c r="C30" s="98"/>
      <c r="D30" s="99">
        <v>800</v>
      </c>
      <c r="E30" s="100" t="s">
        <v>148</v>
      </c>
      <c r="F30" s="101">
        <v>12245.97</v>
      </c>
      <c r="G30" s="101">
        <v>0</v>
      </c>
      <c r="H30" s="102">
        <v>0</v>
      </c>
    </row>
    <row r="31" spans="1:8" s="92" customFormat="1" ht="21" customHeight="1">
      <c r="A31" s="86"/>
      <c r="B31" s="93" t="s">
        <v>190</v>
      </c>
      <c r="C31" s="93"/>
      <c r="D31" s="94"/>
      <c r="E31" s="95" t="s">
        <v>151</v>
      </c>
      <c r="F31" s="96">
        <f>SUM(F32,F34,F36,F38)</f>
        <v>180345</v>
      </c>
      <c r="G31" s="96">
        <f>SUM(G32,G34,G36,G38)</f>
        <v>180344.16</v>
      </c>
      <c r="H31" s="97">
        <v>1</v>
      </c>
    </row>
    <row r="32" spans="1:8" s="92" customFormat="1" ht="31.5">
      <c r="A32" s="86"/>
      <c r="B32" s="103"/>
      <c r="C32" s="104" t="s">
        <v>191</v>
      </c>
      <c r="D32" s="105"/>
      <c r="E32" s="106" t="s">
        <v>152</v>
      </c>
      <c r="F32" s="107">
        <f>SUM(F33)</f>
        <v>20804</v>
      </c>
      <c r="G32" s="107">
        <f>SUM(G33)</f>
        <v>20803.44</v>
      </c>
      <c r="H32" s="108">
        <v>1</v>
      </c>
    </row>
    <row r="33" spans="1:8" s="92" customFormat="1" ht="35.25" customHeight="1">
      <c r="A33" s="86"/>
      <c r="B33" s="103"/>
      <c r="C33" s="98"/>
      <c r="D33" s="99">
        <v>200</v>
      </c>
      <c r="E33" s="100" t="s">
        <v>147</v>
      </c>
      <c r="F33" s="101">
        <v>20804</v>
      </c>
      <c r="G33" s="101">
        <v>20803.44</v>
      </c>
      <c r="H33" s="102">
        <v>1</v>
      </c>
    </row>
    <row r="34" spans="1:8" s="92" customFormat="1" ht="31.5">
      <c r="A34" s="86"/>
      <c r="B34" s="103"/>
      <c r="C34" s="104" t="s">
        <v>192</v>
      </c>
      <c r="D34" s="105"/>
      <c r="E34" s="106" t="s">
        <v>153</v>
      </c>
      <c r="F34" s="107">
        <f>SUM(F35)</f>
        <v>20000</v>
      </c>
      <c r="G34" s="107">
        <f>SUM(G35)</f>
        <v>20000</v>
      </c>
      <c r="H34" s="108">
        <v>1</v>
      </c>
    </row>
    <row r="35" spans="1:8" s="92" customFormat="1" ht="15.75">
      <c r="A35" s="86"/>
      <c r="B35" s="103"/>
      <c r="C35" s="98"/>
      <c r="D35" s="99">
        <v>800</v>
      </c>
      <c r="E35" s="100" t="s">
        <v>148</v>
      </c>
      <c r="F35" s="101">
        <v>20000</v>
      </c>
      <c r="G35" s="101">
        <v>20000</v>
      </c>
      <c r="H35" s="102">
        <v>1</v>
      </c>
    </row>
    <row r="36" spans="1:8" s="92" customFormat="1" ht="47.25">
      <c r="A36" s="86"/>
      <c r="B36" s="103"/>
      <c r="C36" s="104" t="s">
        <v>201</v>
      </c>
      <c r="D36" s="105"/>
      <c r="E36" s="106" t="s">
        <v>202</v>
      </c>
      <c r="F36" s="107">
        <f>SUM(F37)</f>
        <v>60641</v>
      </c>
      <c r="G36" s="107">
        <f>SUM(G37)</f>
        <v>60640.72</v>
      </c>
      <c r="H36" s="108">
        <v>1</v>
      </c>
    </row>
    <row r="37" spans="1:8" s="92" customFormat="1" ht="33" customHeight="1">
      <c r="A37" s="86"/>
      <c r="B37" s="103"/>
      <c r="C37" s="98"/>
      <c r="D37" s="99">
        <v>200</v>
      </c>
      <c r="E37" s="100" t="s">
        <v>147</v>
      </c>
      <c r="F37" s="101">
        <v>60641</v>
      </c>
      <c r="G37" s="101">
        <v>60640.72</v>
      </c>
      <c r="H37" s="102">
        <v>1</v>
      </c>
    </row>
    <row r="38" spans="1:8" s="92" customFormat="1" ht="50.25" customHeight="1">
      <c r="A38" s="86"/>
      <c r="B38" s="103"/>
      <c r="C38" s="104" t="s">
        <v>203</v>
      </c>
      <c r="D38" s="105"/>
      <c r="E38" s="106" t="s">
        <v>204</v>
      </c>
      <c r="F38" s="107">
        <f>SUM(F39)</f>
        <v>78900</v>
      </c>
      <c r="G38" s="107">
        <f>SUM(G39)</f>
        <v>78900</v>
      </c>
      <c r="H38" s="108">
        <v>1</v>
      </c>
    </row>
    <row r="39" spans="1:8" s="92" customFormat="1" ht="33" customHeight="1">
      <c r="A39" s="86"/>
      <c r="B39" s="98"/>
      <c r="C39" s="98"/>
      <c r="D39" s="99">
        <v>200</v>
      </c>
      <c r="E39" s="100" t="s">
        <v>157</v>
      </c>
      <c r="F39" s="101">
        <v>78900</v>
      </c>
      <c r="G39" s="101">
        <v>78900</v>
      </c>
      <c r="H39" s="102">
        <v>1</v>
      </c>
    </row>
    <row r="40" spans="1:8" s="92" customFormat="1" ht="15.75">
      <c r="A40" s="86"/>
      <c r="B40" s="87" t="s">
        <v>205</v>
      </c>
      <c r="C40" s="87"/>
      <c r="D40" s="88"/>
      <c r="E40" s="89" t="s">
        <v>154</v>
      </c>
      <c r="F40" s="90">
        <f aca="true" t="shared" si="0" ref="F40:G42">SUM(F41)</f>
        <v>171500</v>
      </c>
      <c r="G40" s="90">
        <f t="shared" si="0"/>
        <v>171500</v>
      </c>
      <c r="H40" s="91">
        <v>1</v>
      </c>
    </row>
    <row r="41" spans="1:8" s="92" customFormat="1" ht="31.5">
      <c r="A41" s="86"/>
      <c r="B41" s="93" t="s">
        <v>206</v>
      </c>
      <c r="C41" s="93"/>
      <c r="D41" s="94"/>
      <c r="E41" s="95" t="s">
        <v>155</v>
      </c>
      <c r="F41" s="96">
        <f t="shared" si="0"/>
        <v>171500</v>
      </c>
      <c r="G41" s="96">
        <f t="shared" si="0"/>
        <v>171500</v>
      </c>
      <c r="H41" s="97">
        <v>1</v>
      </c>
    </row>
    <row r="42" spans="1:8" s="92" customFormat="1" ht="47.25">
      <c r="A42" s="86"/>
      <c r="B42" s="98"/>
      <c r="C42" s="98" t="s">
        <v>207</v>
      </c>
      <c r="D42" s="99"/>
      <c r="E42" s="100" t="s">
        <v>156</v>
      </c>
      <c r="F42" s="101">
        <f t="shared" si="0"/>
        <v>171500</v>
      </c>
      <c r="G42" s="101">
        <f t="shared" si="0"/>
        <v>171500</v>
      </c>
      <c r="H42" s="102">
        <v>1</v>
      </c>
    </row>
    <row r="43" spans="1:8" s="92" customFormat="1" ht="100.5" customHeight="1">
      <c r="A43" s="86"/>
      <c r="B43" s="98"/>
      <c r="C43" s="98"/>
      <c r="D43" s="99">
        <v>100</v>
      </c>
      <c r="E43" s="100" t="s">
        <v>142</v>
      </c>
      <c r="F43" s="101">
        <v>171500</v>
      </c>
      <c r="G43" s="101">
        <v>171500</v>
      </c>
      <c r="H43" s="102">
        <v>1</v>
      </c>
    </row>
    <row r="44" spans="1:8" s="92" customFormat="1" ht="31.5">
      <c r="A44" s="86"/>
      <c r="B44" s="87" t="s">
        <v>208</v>
      </c>
      <c r="C44" s="87"/>
      <c r="D44" s="88"/>
      <c r="E44" s="89" t="s">
        <v>158</v>
      </c>
      <c r="F44" s="90">
        <f aca="true" t="shared" si="1" ref="F44:G46">SUM(F45)</f>
        <v>54200</v>
      </c>
      <c r="G44" s="90">
        <f t="shared" si="1"/>
        <v>54200</v>
      </c>
      <c r="H44" s="91">
        <v>1</v>
      </c>
    </row>
    <row r="45" spans="1:8" s="92" customFormat="1" ht="15.75">
      <c r="A45" s="86"/>
      <c r="B45" s="111" t="s">
        <v>209</v>
      </c>
      <c r="C45" s="111"/>
      <c r="D45" s="112"/>
      <c r="E45" s="113" t="s">
        <v>159</v>
      </c>
      <c r="F45" s="114">
        <f t="shared" si="1"/>
        <v>54200</v>
      </c>
      <c r="G45" s="114">
        <f t="shared" si="1"/>
        <v>54200</v>
      </c>
      <c r="H45" s="115">
        <v>1</v>
      </c>
    </row>
    <row r="46" spans="1:8" s="92" customFormat="1" ht="31.5">
      <c r="A46" s="86"/>
      <c r="B46" s="98"/>
      <c r="C46" s="98" t="s">
        <v>210</v>
      </c>
      <c r="D46" s="100"/>
      <c r="E46" s="100" t="s">
        <v>160</v>
      </c>
      <c r="F46" s="101">
        <f t="shared" si="1"/>
        <v>54200</v>
      </c>
      <c r="G46" s="101">
        <f t="shared" si="1"/>
        <v>54200</v>
      </c>
      <c r="H46" s="102">
        <v>1</v>
      </c>
    </row>
    <row r="47" spans="1:8" s="92" customFormat="1" ht="31.5">
      <c r="A47" s="86"/>
      <c r="B47" s="98"/>
      <c r="C47" s="98"/>
      <c r="D47" s="99">
        <v>200</v>
      </c>
      <c r="E47" s="100" t="s">
        <v>157</v>
      </c>
      <c r="F47" s="101">
        <v>54200</v>
      </c>
      <c r="G47" s="101">
        <v>54200</v>
      </c>
      <c r="H47" s="102">
        <v>1</v>
      </c>
    </row>
    <row r="48" spans="1:8" s="92" customFormat="1" ht="15.75">
      <c r="A48" s="86"/>
      <c r="B48" s="87" t="s">
        <v>211</v>
      </c>
      <c r="C48" s="87"/>
      <c r="D48" s="88"/>
      <c r="E48" s="89" t="s">
        <v>161</v>
      </c>
      <c r="F48" s="90">
        <f>SUM(F49,F52)</f>
        <v>2192703.24</v>
      </c>
      <c r="G48" s="90">
        <f>SUM(G49,G52)</f>
        <v>1905132.2100000002</v>
      </c>
      <c r="H48" s="91">
        <v>0.869</v>
      </c>
    </row>
    <row r="49" spans="1:8" s="92" customFormat="1" ht="15.75">
      <c r="A49" s="86"/>
      <c r="B49" s="93" t="s">
        <v>213</v>
      </c>
      <c r="C49" s="93"/>
      <c r="D49" s="94"/>
      <c r="E49" s="95" t="s">
        <v>214</v>
      </c>
      <c r="F49" s="96">
        <f>SUM(F50)</f>
        <v>3067.31</v>
      </c>
      <c r="G49" s="96">
        <f>SUM(G50)</f>
        <v>3067.31</v>
      </c>
      <c r="H49" s="97">
        <v>1</v>
      </c>
    </row>
    <row r="50" spans="1:8" s="92" customFormat="1" ht="47.25">
      <c r="A50" s="86"/>
      <c r="B50" s="98"/>
      <c r="C50" s="98" t="s">
        <v>215</v>
      </c>
      <c r="D50" s="99"/>
      <c r="E50" s="100" t="s">
        <v>216</v>
      </c>
      <c r="F50" s="101">
        <f>SUM(F51)</f>
        <v>3067.31</v>
      </c>
      <c r="G50" s="101">
        <f>SUM(G51)</f>
        <v>3067.31</v>
      </c>
      <c r="H50" s="102">
        <v>1</v>
      </c>
    </row>
    <row r="51" spans="1:8" s="92" customFormat="1" ht="31.5">
      <c r="A51" s="86"/>
      <c r="B51" s="98"/>
      <c r="C51" s="98"/>
      <c r="D51" s="99">
        <v>200</v>
      </c>
      <c r="E51" s="100" t="s">
        <v>157</v>
      </c>
      <c r="F51" s="101">
        <v>3067.31</v>
      </c>
      <c r="G51" s="101">
        <v>3067.31</v>
      </c>
      <c r="H51" s="102">
        <v>1</v>
      </c>
    </row>
    <row r="52" spans="1:8" s="92" customFormat="1" ht="31.5">
      <c r="A52" s="86"/>
      <c r="B52" s="93" t="s">
        <v>212</v>
      </c>
      <c r="C52" s="93"/>
      <c r="D52" s="94"/>
      <c r="E52" s="95" t="s">
        <v>162</v>
      </c>
      <c r="F52" s="96">
        <f>SUM(F53,F55,F57,F59)</f>
        <v>2189635.93</v>
      </c>
      <c r="G52" s="96">
        <f>SUM(G53,G55,G57,G59)</f>
        <v>1902064.9000000001</v>
      </c>
      <c r="H52" s="97">
        <v>0.869</v>
      </c>
    </row>
    <row r="53" spans="1:8" s="92" customFormat="1" ht="47.25">
      <c r="A53" s="86"/>
      <c r="B53" s="111"/>
      <c r="C53" s="104" t="s">
        <v>217</v>
      </c>
      <c r="D53" s="105"/>
      <c r="E53" s="106" t="s">
        <v>218</v>
      </c>
      <c r="F53" s="107">
        <f>SUM(F54)</f>
        <v>101100</v>
      </c>
      <c r="G53" s="107">
        <f>SUM(G54)</f>
        <v>101100</v>
      </c>
      <c r="H53" s="108">
        <v>1</v>
      </c>
    </row>
    <row r="54" spans="1:8" s="92" customFormat="1" ht="31.5">
      <c r="A54" s="86"/>
      <c r="B54" s="111"/>
      <c r="C54" s="98"/>
      <c r="D54" s="99">
        <v>200</v>
      </c>
      <c r="E54" s="100" t="s">
        <v>157</v>
      </c>
      <c r="F54" s="101">
        <v>101100</v>
      </c>
      <c r="G54" s="101">
        <v>101100</v>
      </c>
      <c r="H54" s="102">
        <v>1</v>
      </c>
    </row>
    <row r="55" spans="1:8" s="92" customFormat="1" ht="110.25">
      <c r="A55" s="86"/>
      <c r="B55" s="98"/>
      <c r="C55" s="104" t="s">
        <v>219</v>
      </c>
      <c r="D55" s="105"/>
      <c r="E55" s="106" t="s">
        <v>220</v>
      </c>
      <c r="F55" s="107">
        <f>SUM(F56)</f>
        <v>1023685.93</v>
      </c>
      <c r="G55" s="107">
        <f>SUM(G56)</f>
        <v>1023685.93</v>
      </c>
      <c r="H55" s="108">
        <v>1</v>
      </c>
    </row>
    <row r="56" spans="1:8" s="92" customFormat="1" ht="31.5">
      <c r="A56" s="86"/>
      <c r="B56" s="98"/>
      <c r="C56" s="98"/>
      <c r="D56" s="99">
        <v>200</v>
      </c>
      <c r="E56" s="100" t="s">
        <v>157</v>
      </c>
      <c r="F56" s="101">
        <v>1023685.93</v>
      </c>
      <c r="G56" s="101">
        <v>1023685.93</v>
      </c>
      <c r="H56" s="102">
        <v>1</v>
      </c>
    </row>
    <row r="57" spans="1:8" s="92" customFormat="1" ht="47.25">
      <c r="A57" s="86"/>
      <c r="B57" s="98"/>
      <c r="C57" s="104" t="s">
        <v>221</v>
      </c>
      <c r="D57" s="105"/>
      <c r="E57" s="106" t="s">
        <v>222</v>
      </c>
      <c r="F57" s="107">
        <f>SUM(F58)</f>
        <v>1036850</v>
      </c>
      <c r="G57" s="107">
        <f>SUM(G58)</f>
        <v>777278.97</v>
      </c>
      <c r="H57" s="108">
        <v>0.75</v>
      </c>
    </row>
    <row r="58" spans="1:8" s="92" customFormat="1" ht="31.5">
      <c r="A58" s="86"/>
      <c r="B58" s="98"/>
      <c r="C58" s="98"/>
      <c r="D58" s="99">
        <v>200</v>
      </c>
      <c r="E58" s="100" t="s">
        <v>157</v>
      </c>
      <c r="F58" s="101">
        <v>1036850</v>
      </c>
      <c r="G58" s="101">
        <v>777278.97</v>
      </c>
      <c r="H58" s="102">
        <v>0.75</v>
      </c>
    </row>
    <row r="59" spans="1:8" s="92" customFormat="1" ht="47.25">
      <c r="A59" s="86"/>
      <c r="B59" s="98"/>
      <c r="C59" s="104" t="s">
        <v>223</v>
      </c>
      <c r="D59" s="105"/>
      <c r="E59" s="106" t="s">
        <v>224</v>
      </c>
      <c r="F59" s="107">
        <f>SUM(F60)</f>
        <v>28000</v>
      </c>
      <c r="G59" s="107">
        <f>SUM(G60)</f>
        <v>0</v>
      </c>
      <c r="H59" s="108">
        <v>0</v>
      </c>
    </row>
    <row r="60" spans="1:8" s="92" customFormat="1" ht="31.5">
      <c r="A60" s="86"/>
      <c r="B60" s="98"/>
      <c r="C60" s="98"/>
      <c r="D60" s="99">
        <v>200</v>
      </c>
      <c r="E60" s="100" t="s">
        <v>157</v>
      </c>
      <c r="F60" s="101">
        <v>28000</v>
      </c>
      <c r="G60" s="101">
        <v>0</v>
      </c>
      <c r="H60" s="102">
        <v>0</v>
      </c>
    </row>
    <row r="61" spans="1:8" s="92" customFormat="1" ht="15.75">
      <c r="A61" s="86"/>
      <c r="B61" s="87" t="s">
        <v>225</v>
      </c>
      <c r="C61" s="87"/>
      <c r="D61" s="88"/>
      <c r="E61" s="89" t="s">
        <v>163</v>
      </c>
      <c r="F61" s="90">
        <f>SUM(F62,F65,F73)</f>
        <v>2789402.04</v>
      </c>
      <c r="G61" s="90">
        <f>SUM(G62,G65,G73)</f>
        <v>2789395.44</v>
      </c>
      <c r="H61" s="91">
        <v>1</v>
      </c>
    </row>
    <row r="62" spans="1:8" s="92" customFormat="1" ht="15.75">
      <c r="A62" s="86"/>
      <c r="B62" s="93" t="s">
        <v>226</v>
      </c>
      <c r="C62" s="93"/>
      <c r="D62" s="94"/>
      <c r="E62" s="95" t="s">
        <v>227</v>
      </c>
      <c r="F62" s="96">
        <f>SUM(F63)</f>
        <v>2710.4</v>
      </c>
      <c r="G62" s="96">
        <f>SUM(G63)</f>
        <v>2710.4</v>
      </c>
      <c r="H62" s="97">
        <v>1</v>
      </c>
    </row>
    <row r="63" spans="1:8" s="92" customFormat="1" ht="31.5">
      <c r="A63" s="86"/>
      <c r="B63" s="98"/>
      <c r="C63" s="98" t="s">
        <v>228</v>
      </c>
      <c r="D63" s="99"/>
      <c r="E63" s="100" t="s">
        <v>229</v>
      </c>
      <c r="F63" s="101">
        <f>SUM(F64)</f>
        <v>2710.4</v>
      </c>
      <c r="G63" s="101">
        <f>SUM(G64)</f>
        <v>2710.4</v>
      </c>
      <c r="H63" s="102">
        <v>1</v>
      </c>
    </row>
    <row r="64" spans="1:8" s="92" customFormat="1" ht="31.5">
      <c r="A64" s="86"/>
      <c r="B64" s="98"/>
      <c r="C64" s="98"/>
      <c r="D64" s="99">
        <v>200</v>
      </c>
      <c r="E64" s="100" t="s">
        <v>230</v>
      </c>
      <c r="F64" s="101">
        <v>2710.4</v>
      </c>
      <c r="G64" s="101">
        <v>2710.4</v>
      </c>
      <c r="H64" s="102">
        <v>1</v>
      </c>
    </row>
    <row r="65" spans="1:8" s="92" customFormat="1" ht="15.75">
      <c r="A65" s="86"/>
      <c r="B65" s="93" t="s">
        <v>231</v>
      </c>
      <c r="C65" s="93"/>
      <c r="D65" s="94"/>
      <c r="E65" s="95" t="s">
        <v>164</v>
      </c>
      <c r="F65" s="96">
        <f>SUM(F66,F69,F71)</f>
        <v>1833891.64</v>
      </c>
      <c r="G65" s="96">
        <f>SUM(G66,G69,G71)</f>
        <v>1833891.64</v>
      </c>
      <c r="H65" s="97">
        <v>1</v>
      </c>
    </row>
    <row r="66" spans="1:8" s="92" customFormat="1" ht="31.5">
      <c r="A66" s="86"/>
      <c r="B66" s="98"/>
      <c r="C66" s="116" t="s">
        <v>232</v>
      </c>
      <c r="D66" s="117"/>
      <c r="E66" s="118" t="s">
        <v>233</v>
      </c>
      <c r="F66" s="107">
        <f>SUM(F67,F68)</f>
        <v>339686.72</v>
      </c>
      <c r="G66" s="107">
        <f>SUM(G67,G68)</f>
        <v>339686.72</v>
      </c>
      <c r="H66" s="108">
        <v>1</v>
      </c>
    </row>
    <row r="67" spans="1:8" s="92" customFormat="1" ht="31.5">
      <c r="A67" s="86"/>
      <c r="B67" s="98"/>
      <c r="C67" s="119"/>
      <c r="D67" s="120">
        <v>200</v>
      </c>
      <c r="E67" s="100" t="s">
        <v>157</v>
      </c>
      <c r="F67" s="101">
        <v>299686.72</v>
      </c>
      <c r="G67" s="101">
        <v>299686.72</v>
      </c>
      <c r="H67" s="102">
        <v>1</v>
      </c>
    </row>
    <row r="68" spans="1:8" s="92" customFormat="1" ht="15.75">
      <c r="A68" s="86"/>
      <c r="B68" s="98"/>
      <c r="C68" s="119"/>
      <c r="D68" s="120">
        <v>800</v>
      </c>
      <c r="E68" s="100" t="s">
        <v>148</v>
      </c>
      <c r="F68" s="101">
        <v>40000</v>
      </c>
      <c r="G68" s="101">
        <v>40000</v>
      </c>
      <c r="H68" s="102">
        <v>1</v>
      </c>
    </row>
    <row r="69" spans="1:8" s="92" customFormat="1" ht="78.75">
      <c r="A69" s="86"/>
      <c r="B69" s="98"/>
      <c r="C69" s="116" t="s">
        <v>234</v>
      </c>
      <c r="D69" s="117"/>
      <c r="E69" s="118" t="s">
        <v>165</v>
      </c>
      <c r="F69" s="107">
        <f>SUM(F70)</f>
        <v>1103750</v>
      </c>
      <c r="G69" s="107">
        <f>SUM(G70)</f>
        <v>1103750</v>
      </c>
      <c r="H69" s="108">
        <v>1</v>
      </c>
    </row>
    <row r="70" spans="1:8" s="92" customFormat="1" ht="15.75">
      <c r="A70" s="86"/>
      <c r="B70" s="98"/>
      <c r="C70" s="119"/>
      <c r="D70" s="120">
        <v>500</v>
      </c>
      <c r="E70" s="121" t="s">
        <v>150</v>
      </c>
      <c r="F70" s="101">
        <v>1103750</v>
      </c>
      <c r="G70" s="101">
        <v>1103750</v>
      </c>
      <c r="H70" s="102">
        <v>1</v>
      </c>
    </row>
    <row r="71" spans="1:8" s="92" customFormat="1" ht="110.25">
      <c r="A71" s="86"/>
      <c r="B71" s="98"/>
      <c r="C71" s="116" t="s">
        <v>235</v>
      </c>
      <c r="D71" s="117"/>
      <c r="E71" s="118" t="s">
        <v>236</v>
      </c>
      <c r="F71" s="107">
        <f>SUM(F72)</f>
        <v>390454.92</v>
      </c>
      <c r="G71" s="107">
        <f>SUM(G72)</f>
        <v>390454.92</v>
      </c>
      <c r="H71" s="108">
        <v>1</v>
      </c>
    </row>
    <row r="72" spans="1:8" s="92" customFormat="1" ht="15.75">
      <c r="A72" s="86"/>
      <c r="B72" s="98"/>
      <c r="C72" s="119"/>
      <c r="D72" s="120">
        <v>500</v>
      </c>
      <c r="E72" s="121" t="s">
        <v>150</v>
      </c>
      <c r="F72" s="101">
        <v>390454.92</v>
      </c>
      <c r="G72" s="101">
        <v>390454.92</v>
      </c>
      <c r="H72" s="102">
        <v>1</v>
      </c>
    </row>
    <row r="73" spans="1:8" s="92" customFormat="1" ht="15.75">
      <c r="A73" s="86"/>
      <c r="B73" s="93" t="s">
        <v>237</v>
      </c>
      <c r="C73" s="93"/>
      <c r="D73" s="94"/>
      <c r="E73" s="95" t="s">
        <v>166</v>
      </c>
      <c r="F73" s="96">
        <f>SUM(F74,F76,F78,F80)</f>
        <v>952800</v>
      </c>
      <c r="G73" s="96">
        <f>SUM(G74,G76,G78,G80)</f>
        <v>952793.4</v>
      </c>
      <c r="H73" s="97">
        <v>1</v>
      </c>
    </row>
    <row r="74" spans="1:8" s="92" customFormat="1" ht="31.5">
      <c r="A74" s="86"/>
      <c r="B74" s="98"/>
      <c r="C74" s="104" t="s">
        <v>238</v>
      </c>
      <c r="D74" s="105"/>
      <c r="E74" s="106" t="s">
        <v>239</v>
      </c>
      <c r="F74" s="107">
        <f>SUM(F75)</f>
        <v>82600</v>
      </c>
      <c r="G74" s="107">
        <f>SUM(G75)</f>
        <v>82600</v>
      </c>
      <c r="H74" s="108">
        <v>1</v>
      </c>
    </row>
    <row r="75" spans="1:8" s="92" customFormat="1" ht="31.5">
      <c r="A75" s="86"/>
      <c r="B75" s="98"/>
      <c r="C75" s="98"/>
      <c r="D75" s="120">
        <v>200</v>
      </c>
      <c r="E75" s="100" t="s">
        <v>157</v>
      </c>
      <c r="F75" s="101">
        <v>82600</v>
      </c>
      <c r="G75" s="101">
        <v>82600</v>
      </c>
      <c r="H75" s="102">
        <v>1</v>
      </c>
    </row>
    <row r="76" spans="1:8" s="92" customFormat="1" ht="31.5">
      <c r="A76" s="86"/>
      <c r="B76" s="98"/>
      <c r="C76" s="104" t="s">
        <v>240</v>
      </c>
      <c r="D76" s="105"/>
      <c r="E76" s="106" t="s">
        <v>167</v>
      </c>
      <c r="F76" s="107">
        <f>SUM(F77)</f>
        <v>531200</v>
      </c>
      <c r="G76" s="107">
        <f>SUM(G77)</f>
        <v>531200</v>
      </c>
      <c r="H76" s="108">
        <v>1</v>
      </c>
    </row>
    <row r="77" spans="1:8" s="92" customFormat="1" ht="31.5">
      <c r="A77" s="86"/>
      <c r="B77" s="98"/>
      <c r="C77" s="98"/>
      <c r="D77" s="120">
        <v>200</v>
      </c>
      <c r="E77" s="100" t="s">
        <v>157</v>
      </c>
      <c r="F77" s="101">
        <v>531200</v>
      </c>
      <c r="G77" s="101">
        <v>531200</v>
      </c>
      <c r="H77" s="102">
        <v>1</v>
      </c>
    </row>
    <row r="78" spans="1:8" s="92" customFormat="1" ht="31.5">
      <c r="A78" s="86"/>
      <c r="B78" s="98"/>
      <c r="C78" s="104" t="s">
        <v>241</v>
      </c>
      <c r="D78" s="105"/>
      <c r="E78" s="106" t="s">
        <v>168</v>
      </c>
      <c r="F78" s="107">
        <f>SUM(F79)</f>
        <v>309000</v>
      </c>
      <c r="G78" s="107">
        <f>SUM(G79)</f>
        <v>308993.4</v>
      </c>
      <c r="H78" s="108">
        <v>1</v>
      </c>
    </row>
    <row r="79" spans="1:8" s="92" customFormat="1" ht="31.5">
      <c r="A79" s="86"/>
      <c r="B79" s="98"/>
      <c r="C79" s="98"/>
      <c r="D79" s="120">
        <v>200</v>
      </c>
      <c r="E79" s="100" t="s">
        <v>157</v>
      </c>
      <c r="F79" s="101">
        <v>309000</v>
      </c>
      <c r="G79" s="101">
        <v>308993.4</v>
      </c>
      <c r="H79" s="102">
        <v>1</v>
      </c>
    </row>
    <row r="80" spans="1:8" s="92" customFormat="1" ht="21.75" customHeight="1">
      <c r="A80" s="86"/>
      <c r="B80" s="98"/>
      <c r="C80" s="104" t="s">
        <v>242</v>
      </c>
      <c r="D80" s="105"/>
      <c r="E80" s="106" t="s">
        <v>169</v>
      </c>
      <c r="F80" s="107">
        <f>SUM(F81)</f>
        <v>30000</v>
      </c>
      <c r="G80" s="107">
        <f>SUM(G81)</f>
        <v>30000</v>
      </c>
      <c r="H80" s="108">
        <f>SUM(H81)</f>
        <v>1</v>
      </c>
    </row>
    <row r="81" spans="1:8" s="92" customFormat="1" ht="31.5">
      <c r="A81" s="86"/>
      <c r="B81" s="98"/>
      <c r="C81" s="122"/>
      <c r="D81" s="120">
        <v>200</v>
      </c>
      <c r="E81" s="100" t="s">
        <v>157</v>
      </c>
      <c r="F81" s="101">
        <v>30000</v>
      </c>
      <c r="G81" s="101">
        <v>30000</v>
      </c>
      <c r="H81" s="102">
        <v>1</v>
      </c>
    </row>
    <row r="82" spans="1:8" s="92" customFormat="1" ht="15.75">
      <c r="A82" s="86"/>
      <c r="B82" s="87" t="s">
        <v>243</v>
      </c>
      <c r="C82" s="87"/>
      <c r="D82" s="88"/>
      <c r="E82" s="89" t="s">
        <v>170</v>
      </c>
      <c r="F82" s="90">
        <f>SUM(F83)</f>
        <v>3423473</v>
      </c>
      <c r="G82" s="90">
        <f>SUM(G83)</f>
        <v>3423473</v>
      </c>
      <c r="H82" s="91">
        <v>1</v>
      </c>
    </row>
    <row r="83" spans="1:8" s="92" customFormat="1" ht="15.75">
      <c r="A83" s="86"/>
      <c r="B83" s="93" t="s">
        <v>244</v>
      </c>
      <c r="C83" s="93"/>
      <c r="D83" s="94"/>
      <c r="E83" s="95" t="s">
        <v>171</v>
      </c>
      <c r="F83" s="96">
        <f>SUM(F84,F86)</f>
        <v>3423473</v>
      </c>
      <c r="G83" s="96">
        <f>SUM(G84,G86)</f>
        <v>3423473</v>
      </c>
      <c r="H83" s="97">
        <v>1</v>
      </c>
    </row>
    <row r="84" spans="1:8" s="92" customFormat="1" ht="47.25">
      <c r="A84" s="86"/>
      <c r="B84" s="98"/>
      <c r="C84" s="104" t="s">
        <v>245</v>
      </c>
      <c r="D84" s="105"/>
      <c r="E84" s="106" t="s">
        <v>246</v>
      </c>
      <c r="F84" s="107">
        <f>SUM(F85)</f>
        <v>3346738</v>
      </c>
      <c r="G84" s="107">
        <f>SUM(G85)</f>
        <v>3346738</v>
      </c>
      <c r="H84" s="108">
        <v>1</v>
      </c>
    </row>
    <row r="85" spans="1:8" s="92" customFormat="1" ht="47.25">
      <c r="A85" s="86"/>
      <c r="B85" s="98"/>
      <c r="C85" s="98"/>
      <c r="D85" s="99">
        <v>600</v>
      </c>
      <c r="E85" s="100" t="s">
        <v>172</v>
      </c>
      <c r="F85" s="101">
        <v>3346738</v>
      </c>
      <c r="G85" s="101">
        <v>3346738</v>
      </c>
      <c r="H85" s="102">
        <v>1</v>
      </c>
    </row>
    <row r="86" spans="1:8" s="92" customFormat="1" ht="31.5">
      <c r="A86" s="86"/>
      <c r="B86" s="98"/>
      <c r="C86" s="104" t="s">
        <v>247</v>
      </c>
      <c r="D86" s="105"/>
      <c r="E86" s="106" t="s">
        <v>248</v>
      </c>
      <c r="F86" s="107">
        <f>SUM(F87)</f>
        <v>76735</v>
      </c>
      <c r="G86" s="107">
        <f>SUM(G87)</f>
        <v>76735</v>
      </c>
      <c r="H86" s="108">
        <v>1</v>
      </c>
    </row>
    <row r="87" spans="1:8" s="92" customFormat="1" ht="47.25">
      <c r="A87" s="86"/>
      <c r="B87" s="98"/>
      <c r="C87" s="98"/>
      <c r="D87" s="99">
        <v>600</v>
      </c>
      <c r="E87" s="100" t="s">
        <v>172</v>
      </c>
      <c r="F87" s="101">
        <v>76735</v>
      </c>
      <c r="G87" s="101">
        <v>76735</v>
      </c>
      <c r="H87" s="102">
        <v>1</v>
      </c>
    </row>
    <row r="88" spans="1:8" s="92" customFormat="1" ht="15.75">
      <c r="A88" s="86"/>
      <c r="B88" s="87">
        <v>1000</v>
      </c>
      <c r="C88" s="87"/>
      <c r="D88" s="88"/>
      <c r="E88" s="89" t="s">
        <v>173</v>
      </c>
      <c r="F88" s="90">
        <f>SUM(F89,F92)</f>
        <v>329424.85</v>
      </c>
      <c r="G88" s="90">
        <f>SUM(G89,G92)</f>
        <v>329424.85</v>
      </c>
      <c r="H88" s="91">
        <v>1</v>
      </c>
    </row>
    <row r="89" spans="1:8" s="92" customFormat="1" ht="15.75">
      <c r="A89" s="86"/>
      <c r="B89" s="93">
        <v>1001</v>
      </c>
      <c r="C89" s="93"/>
      <c r="D89" s="94"/>
      <c r="E89" s="95" t="s">
        <v>174</v>
      </c>
      <c r="F89" s="96">
        <f>SUM(F90)</f>
        <v>68316.83</v>
      </c>
      <c r="G89" s="96">
        <f>SUM(G90)</f>
        <v>68316.83</v>
      </c>
      <c r="H89" s="97">
        <v>1</v>
      </c>
    </row>
    <row r="90" spans="1:8" s="92" customFormat="1" ht="78.75">
      <c r="A90" s="86"/>
      <c r="B90" s="98"/>
      <c r="C90" s="98" t="s">
        <v>249</v>
      </c>
      <c r="D90" s="99"/>
      <c r="E90" s="100" t="s">
        <v>175</v>
      </c>
      <c r="F90" s="101">
        <f>SUM(F91)</f>
        <v>68316.83</v>
      </c>
      <c r="G90" s="101">
        <f>SUM(G91)</f>
        <v>68316.83</v>
      </c>
      <c r="H90" s="102">
        <v>1</v>
      </c>
    </row>
    <row r="91" spans="1:8" s="92" customFormat="1" ht="31.5">
      <c r="A91" s="86"/>
      <c r="B91" s="98"/>
      <c r="C91" s="98"/>
      <c r="D91" s="99">
        <v>300</v>
      </c>
      <c r="E91" s="100" t="s">
        <v>176</v>
      </c>
      <c r="F91" s="101">
        <v>68316.83</v>
      </c>
      <c r="G91" s="101">
        <v>68316.83</v>
      </c>
      <c r="H91" s="102">
        <v>1</v>
      </c>
    </row>
    <row r="92" spans="1:8" s="92" customFormat="1" ht="15.75">
      <c r="A92" s="86"/>
      <c r="B92" s="93">
        <v>1003</v>
      </c>
      <c r="C92" s="93"/>
      <c r="D92" s="94"/>
      <c r="E92" s="95" t="s">
        <v>177</v>
      </c>
      <c r="F92" s="96">
        <f>SUM(F93,F95)</f>
        <v>261108.02</v>
      </c>
      <c r="G92" s="96">
        <f>SUM(G93,G95)</f>
        <v>261108.02</v>
      </c>
      <c r="H92" s="97">
        <v>1</v>
      </c>
    </row>
    <row r="93" spans="1:8" s="92" customFormat="1" ht="117.75" customHeight="1">
      <c r="A93" s="86"/>
      <c r="B93" s="98"/>
      <c r="C93" s="104" t="s">
        <v>250</v>
      </c>
      <c r="D93" s="105"/>
      <c r="E93" s="106" t="s">
        <v>251</v>
      </c>
      <c r="F93" s="107">
        <f>SUM(F94)</f>
        <v>11108.02</v>
      </c>
      <c r="G93" s="107">
        <f>SUM(G94)</f>
        <v>11108.02</v>
      </c>
      <c r="H93" s="108">
        <v>1</v>
      </c>
    </row>
    <row r="94" spans="1:8" s="92" customFormat="1" ht="47.25">
      <c r="A94" s="86"/>
      <c r="B94" s="98"/>
      <c r="C94" s="98"/>
      <c r="D94" s="99">
        <v>600</v>
      </c>
      <c r="E94" s="100" t="s">
        <v>172</v>
      </c>
      <c r="F94" s="101">
        <v>11108.02</v>
      </c>
      <c r="G94" s="101">
        <v>11108.02</v>
      </c>
      <c r="H94" s="102">
        <v>1</v>
      </c>
    </row>
    <row r="95" spans="1:8" s="92" customFormat="1" ht="110.25">
      <c r="A95" s="86"/>
      <c r="B95" s="98"/>
      <c r="C95" s="104" t="s">
        <v>252</v>
      </c>
      <c r="D95" s="105"/>
      <c r="E95" s="106" t="s">
        <v>253</v>
      </c>
      <c r="F95" s="107">
        <f>SUM(F96)</f>
        <v>250000</v>
      </c>
      <c r="G95" s="107">
        <f>SUM(G96)</f>
        <v>250000</v>
      </c>
      <c r="H95" s="108">
        <v>1</v>
      </c>
    </row>
    <row r="96" spans="1:8" s="92" customFormat="1" ht="15.75">
      <c r="A96" s="123"/>
      <c r="B96" s="98"/>
      <c r="C96" s="98"/>
      <c r="D96" s="99">
        <v>500</v>
      </c>
      <c r="E96" s="100" t="s">
        <v>150</v>
      </c>
      <c r="F96" s="101">
        <v>250000</v>
      </c>
      <c r="G96" s="101">
        <v>250000</v>
      </c>
      <c r="H96" s="102">
        <v>1</v>
      </c>
    </row>
    <row r="97" spans="1:8" s="92" customFormat="1" ht="31.5" customHeight="1">
      <c r="A97" s="83">
        <v>924</v>
      </c>
      <c r="B97" s="155" t="s">
        <v>263</v>
      </c>
      <c r="C97" s="156"/>
      <c r="D97" s="156"/>
      <c r="E97" s="157"/>
      <c r="F97" s="124">
        <f aca="true" t="shared" si="2" ref="F97:G100">SUM(F98)</f>
        <v>45000</v>
      </c>
      <c r="G97" s="124">
        <f t="shared" si="2"/>
        <v>45000</v>
      </c>
      <c r="H97" s="125">
        <v>1</v>
      </c>
    </row>
    <row r="98" spans="1:8" s="92" customFormat="1" ht="31.5" customHeight="1">
      <c r="A98" s="126"/>
      <c r="B98" s="87" t="s">
        <v>179</v>
      </c>
      <c r="C98" s="127"/>
      <c r="D98" s="127"/>
      <c r="E98" s="128" t="s">
        <v>139</v>
      </c>
      <c r="F98" s="90">
        <f t="shared" si="2"/>
        <v>45000</v>
      </c>
      <c r="G98" s="90">
        <f t="shared" si="2"/>
        <v>45000</v>
      </c>
      <c r="H98" s="91">
        <v>1</v>
      </c>
    </row>
    <row r="99" spans="1:8" s="92" customFormat="1" ht="78.75">
      <c r="A99" s="86"/>
      <c r="B99" s="93" t="s">
        <v>182</v>
      </c>
      <c r="C99" s="93"/>
      <c r="D99" s="94"/>
      <c r="E99" s="95" t="s">
        <v>143</v>
      </c>
      <c r="F99" s="96">
        <f t="shared" si="2"/>
        <v>45000</v>
      </c>
      <c r="G99" s="96">
        <f t="shared" si="2"/>
        <v>45000</v>
      </c>
      <c r="H99" s="97">
        <v>1</v>
      </c>
    </row>
    <row r="100" spans="1:8" s="92" customFormat="1" ht="31.5">
      <c r="A100" s="123"/>
      <c r="B100" s="98"/>
      <c r="C100" s="98" t="s">
        <v>183</v>
      </c>
      <c r="D100" s="99"/>
      <c r="E100" s="100" t="s">
        <v>144</v>
      </c>
      <c r="F100" s="101">
        <f t="shared" si="2"/>
        <v>45000</v>
      </c>
      <c r="G100" s="101">
        <f t="shared" si="2"/>
        <v>45000</v>
      </c>
      <c r="H100" s="102">
        <v>1</v>
      </c>
    </row>
    <row r="101" spans="1:8" s="92" customFormat="1" ht="94.5">
      <c r="A101" s="123"/>
      <c r="B101" s="98"/>
      <c r="C101" s="98"/>
      <c r="D101" s="99">
        <v>100</v>
      </c>
      <c r="E101" s="100" t="s">
        <v>142</v>
      </c>
      <c r="F101" s="101">
        <v>45000</v>
      </c>
      <c r="G101" s="101">
        <v>45000</v>
      </c>
      <c r="H101" s="102">
        <v>1</v>
      </c>
    </row>
    <row r="102" spans="1:8" s="92" customFormat="1" ht="15.75">
      <c r="A102" s="129"/>
      <c r="B102" s="129"/>
      <c r="C102" s="129"/>
      <c r="D102" s="129"/>
      <c r="E102" s="129" t="s">
        <v>264</v>
      </c>
      <c r="F102" s="124">
        <f>SUM(F9,F97)</f>
        <v>13408435.7</v>
      </c>
      <c r="G102" s="124">
        <f>SUM(G9,G97)</f>
        <v>13105465.49</v>
      </c>
      <c r="H102" s="125">
        <v>0.977</v>
      </c>
    </row>
    <row r="103" s="92" customFormat="1" ht="15.75"/>
    <row r="104" spans="1:6" ht="15.75">
      <c r="A104" s="158" t="s">
        <v>128</v>
      </c>
      <c r="B104" s="158"/>
      <c r="C104" s="158"/>
      <c r="D104" s="158"/>
      <c r="E104" s="158"/>
      <c r="F104" s="130" t="s">
        <v>129</v>
      </c>
    </row>
  </sheetData>
  <mergeCells count="8">
    <mergeCell ref="F1:H1"/>
    <mergeCell ref="E2:H2"/>
    <mergeCell ref="E3:H3"/>
    <mergeCell ref="E4:H4"/>
    <mergeCell ref="B6:H6"/>
    <mergeCell ref="B9:E9"/>
    <mergeCell ref="B97:E97"/>
    <mergeCell ref="A104:E104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1">
      <selection activeCell="C4" sqref="C4:E4"/>
    </sheetView>
  </sheetViews>
  <sheetFormatPr defaultColWidth="9.00390625" defaultRowHeight="12.75"/>
  <cols>
    <col min="1" max="1" width="30.625" style="131" customWidth="1"/>
    <col min="2" max="2" width="53.625" style="80" customWidth="1"/>
    <col min="3" max="5" width="16.25390625" style="80" customWidth="1"/>
    <col min="6" max="16384" width="9.125" style="80" customWidth="1"/>
  </cols>
  <sheetData>
    <row r="1" spans="3:5" ht="18.75">
      <c r="C1" s="159" t="s">
        <v>265</v>
      </c>
      <c r="D1" s="159"/>
      <c r="E1" s="159"/>
    </row>
    <row r="2" spans="2:5" ht="18.75">
      <c r="B2" s="159" t="s">
        <v>1</v>
      </c>
      <c r="C2" s="162"/>
      <c r="D2" s="162"/>
      <c r="E2" s="162"/>
    </row>
    <row r="3" spans="2:5" ht="18.75">
      <c r="B3" s="159" t="s">
        <v>2</v>
      </c>
      <c r="C3" s="162"/>
      <c r="D3" s="162"/>
      <c r="E3" s="162"/>
    </row>
    <row r="4" spans="3:5" ht="18.75">
      <c r="C4" s="163" t="s">
        <v>290</v>
      </c>
      <c r="D4" s="163"/>
      <c r="E4" s="163"/>
    </row>
    <row r="6" spans="1:5" ht="45.75" customHeight="1">
      <c r="A6" s="152" t="s">
        <v>266</v>
      </c>
      <c r="B6" s="152"/>
      <c r="C6" s="152"/>
      <c r="D6" s="152"/>
      <c r="E6" s="152"/>
    </row>
    <row r="8" spans="1:5" ht="83.25" customHeight="1">
      <c r="A8" s="132" t="s">
        <v>267</v>
      </c>
      <c r="B8" s="132" t="s">
        <v>268</v>
      </c>
      <c r="C8" s="132" t="s">
        <v>6</v>
      </c>
      <c r="D8" s="132" t="s">
        <v>7</v>
      </c>
      <c r="E8" s="132" t="s">
        <v>8</v>
      </c>
    </row>
    <row r="9" spans="1:5" s="135" customFormat="1" ht="31.5">
      <c r="A9" s="133" t="s">
        <v>269</v>
      </c>
      <c r="B9" s="134" t="s">
        <v>270</v>
      </c>
      <c r="C9" s="90">
        <f>SUM(C10)</f>
        <v>445060.4199999999</v>
      </c>
      <c r="D9" s="90">
        <f>SUM(D10)</f>
        <v>88696.38000000082</v>
      </c>
      <c r="E9" s="91">
        <v>0.199</v>
      </c>
    </row>
    <row r="10" spans="1:5" ht="31.5">
      <c r="A10" s="136" t="s">
        <v>271</v>
      </c>
      <c r="B10" s="137" t="s">
        <v>272</v>
      </c>
      <c r="C10" s="138">
        <f>SUM(C11,C15)</f>
        <v>445060.4199999999</v>
      </c>
      <c r="D10" s="138">
        <f>SUM(D11,D15)</f>
        <v>88696.38000000082</v>
      </c>
      <c r="E10" s="139" t="s">
        <v>273</v>
      </c>
    </row>
    <row r="11" spans="1:5" ht="15.75">
      <c r="A11" s="94" t="s">
        <v>274</v>
      </c>
      <c r="B11" s="95" t="s">
        <v>275</v>
      </c>
      <c r="C11" s="96">
        <f aca="true" t="shared" si="0" ref="C11:D13">SUM(C12)</f>
        <v>-12963375.28</v>
      </c>
      <c r="D11" s="96">
        <f t="shared" si="0"/>
        <v>-13016769.11</v>
      </c>
      <c r="E11" s="97">
        <v>1.004</v>
      </c>
    </row>
    <row r="12" spans="1:5" s="140" customFormat="1" ht="15.75">
      <c r="A12" s="136" t="s">
        <v>276</v>
      </c>
      <c r="B12" s="137" t="s">
        <v>277</v>
      </c>
      <c r="C12" s="138">
        <f t="shared" si="0"/>
        <v>-12963375.28</v>
      </c>
      <c r="D12" s="138">
        <f t="shared" si="0"/>
        <v>-13016769.11</v>
      </c>
      <c r="E12" s="139" t="s">
        <v>273</v>
      </c>
    </row>
    <row r="13" spans="1:5" ht="31.5">
      <c r="A13" s="136" t="s">
        <v>278</v>
      </c>
      <c r="B13" s="137" t="s">
        <v>279</v>
      </c>
      <c r="C13" s="138">
        <f t="shared" si="0"/>
        <v>-12963375.28</v>
      </c>
      <c r="D13" s="138">
        <f t="shared" si="0"/>
        <v>-13016769.11</v>
      </c>
      <c r="E13" s="139" t="s">
        <v>273</v>
      </c>
    </row>
    <row r="14" spans="1:5" ht="31.5">
      <c r="A14" s="141" t="s">
        <v>280</v>
      </c>
      <c r="B14" s="137" t="s">
        <v>281</v>
      </c>
      <c r="C14" s="138">
        <v>-12963375.28</v>
      </c>
      <c r="D14" s="138">
        <v>-13016769.11</v>
      </c>
      <c r="E14" s="139" t="s">
        <v>273</v>
      </c>
    </row>
    <row r="15" spans="1:5" ht="18.75" customHeight="1">
      <c r="A15" s="94" t="s">
        <v>282</v>
      </c>
      <c r="B15" s="95" t="s">
        <v>283</v>
      </c>
      <c r="C15" s="96">
        <f aca="true" t="shared" si="1" ref="C15:D17">SUM(C16)</f>
        <v>13408435.7</v>
      </c>
      <c r="D15" s="96">
        <f t="shared" si="1"/>
        <v>13105465.49</v>
      </c>
      <c r="E15" s="97">
        <v>0.977</v>
      </c>
    </row>
    <row r="16" spans="1:5" ht="15.75">
      <c r="A16" s="136" t="s">
        <v>284</v>
      </c>
      <c r="B16" s="137" t="s">
        <v>285</v>
      </c>
      <c r="C16" s="138">
        <f t="shared" si="1"/>
        <v>13408435.7</v>
      </c>
      <c r="D16" s="138">
        <f t="shared" si="1"/>
        <v>13105465.49</v>
      </c>
      <c r="E16" s="139" t="s">
        <v>273</v>
      </c>
    </row>
    <row r="17" spans="1:5" ht="31.5">
      <c r="A17" s="136" t="s">
        <v>286</v>
      </c>
      <c r="B17" s="137" t="s">
        <v>287</v>
      </c>
      <c r="C17" s="138">
        <f t="shared" si="1"/>
        <v>13408435.7</v>
      </c>
      <c r="D17" s="138">
        <f t="shared" si="1"/>
        <v>13105465.49</v>
      </c>
      <c r="E17" s="139" t="s">
        <v>273</v>
      </c>
    </row>
    <row r="18" spans="1:5" ht="31.5">
      <c r="A18" s="136" t="s">
        <v>288</v>
      </c>
      <c r="B18" s="137" t="s">
        <v>289</v>
      </c>
      <c r="C18" s="138">
        <v>13408435.7</v>
      </c>
      <c r="D18" s="138">
        <v>13105465.49</v>
      </c>
      <c r="E18" s="139" t="s">
        <v>273</v>
      </c>
    </row>
    <row r="20" spans="1:5" ht="15.75">
      <c r="A20" s="161" t="s">
        <v>128</v>
      </c>
      <c r="B20" s="161"/>
      <c r="C20" s="142" t="s">
        <v>129</v>
      </c>
      <c r="D20" s="142"/>
      <c r="E20" s="142"/>
    </row>
  </sheetData>
  <mergeCells count="6">
    <mergeCell ref="A6:E6"/>
    <mergeCell ref="A20:B20"/>
    <mergeCell ref="C1:E1"/>
    <mergeCell ref="B2:E2"/>
    <mergeCell ref="B3:E3"/>
    <mergeCell ref="C4:E4"/>
  </mergeCells>
  <printOptions/>
  <pageMargins left="0.75" right="0.75" top="1" bottom="1" header="0.5" footer="0.5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2016-04-07T04:14:12Z</cp:lastPrinted>
  <dcterms:created xsi:type="dcterms:W3CDTF">2016-04-04T07:18:22Z</dcterms:created>
  <dcterms:modified xsi:type="dcterms:W3CDTF">2016-04-07T04:15:22Z</dcterms:modified>
  <cp:category/>
  <cp:version/>
  <cp:contentType/>
  <cp:contentStatus/>
</cp:coreProperties>
</file>