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<sst xmlns="http://schemas.openxmlformats.org/spreadsheetml/2006/main" count="41" uniqueCount="33">
  <si>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</si>
  <si>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</si>
  <si>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</si>
  <si>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</si>
  <si>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</si>
  <si>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</si>
  <si>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</si>
  <si>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</si>
  <si>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</si>
  <si>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</si>
  <si>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</si>
  <si>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</si>
  <si>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</si>
  <si>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</si>
  <si>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</si>
  <si>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</si>
  <si>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</si>
  <si>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</si>
  <si>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</si>
  <si>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</si>
  <si>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</si>
  <si>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</si>
  <si>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</si>
  <si>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</si>
  <si>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</si>
  <si>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</si>
  <si>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</si>
  <si>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</si>
  <si>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</si>
  <si>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</si>
  <si>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</si>
  <si>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01.02.2019г.</t>
  </si>
  <si>
    <t>На 31.01.2019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</si>
</sst>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U16" sqref="U16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.7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22.537414965986393</v>
      </c>
      <c r="D9" s="97">
        <f>I9/N9</f>
        <v>27.761904761904763</v>
      </c>
      <c r="E9" s="100">
        <f>(D9-C9)</f>
        <v>5.22448979591837</v>
      </c>
      <c r="F9" s="95"/>
      <c r="G9" s="16"/>
      <c r="H9" s="117">
        <v>3313</v>
      </c>
      <c r="I9" s="117">
        <v>4081</v>
      </c>
      <c r="J9" s="107">
        <f>(I9-H9)</f>
        <v>768</v>
      </c>
      <c r="K9" s="109">
        <v>3616</v>
      </c>
      <c r="L9" s="20">
        <f>(K9/I9)*100</f>
        <v>88.60573388875275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12.111801242236025</v>
      </c>
      <c r="D10" s="97">
        <f aca="true" t="shared" si="1" ref="D10:D42">(I10/N10)</f>
        <v>15.078014184397164</v>
      </c>
      <c r="E10" s="31">
        <f aca="true" t="shared" si="2" ref="E10:E42">(D10-C10)</f>
        <v>2.966212942161139</v>
      </c>
      <c r="F10" s="10"/>
      <c r="G10" s="17"/>
      <c r="H10" s="104">
        <v>1950</v>
      </c>
      <c r="I10" s="104">
        <v>2126</v>
      </c>
      <c r="J10" s="104">
        <f>I10-H10</f>
        <v>176</v>
      </c>
      <c r="K10" s="104">
        <v>2030</v>
      </c>
      <c r="L10" s="113">
        <f aca="true" t="shared" si="3" ref="L10:L41">(K10/I10)*100</f>
        <v>95.48447789275635</v>
      </c>
      <c r="M10" s="103">
        <v>161</v>
      </c>
      <c r="N10" s="103">
        <v>141</v>
      </c>
    </row>
    <row r="11" spans="1:14" ht="16.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15.524363636363637</v>
      </c>
      <c r="D12" s="97">
        <f t="shared" si="1"/>
        <v>11.921908893709327</v>
      </c>
      <c r="E12" s="100">
        <f t="shared" si="2"/>
        <v>-3.6024547426543094</v>
      </c>
      <c r="F12" s="10"/>
      <c r="G12" s="17"/>
      <c r="H12" s="106">
        <v>21346</v>
      </c>
      <c r="I12" s="106">
        <v>16488</v>
      </c>
      <c r="J12" s="108">
        <f t="shared" si="4"/>
        <v>-4858</v>
      </c>
      <c r="K12" s="110">
        <v>15616</v>
      </c>
      <c r="L12" s="114">
        <f t="shared" si="3"/>
        <v>94.71130519165453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18.271954674220964</v>
      </c>
      <c r="D13" s="122">
        <f t="shared" si="1"/>
        <v>17.48768472906404</v>
      </c>
      <c r="E13" s="102">
        <f t="shared" si="2"/>
        <v>-0.7842699451569253</v>
      </c>
      <c r="F13" s="123"/>
      <c r="G13" s="18"/>
      <c r="H13" s="129">
        <v>6450</v>
      </c>
      <c r="I13" s="129">
        <v>7100</v>
      </c>
      <c r="J13" s="127">
        <f t="shared" si="4"/>
        <v>650</v>
      </c>
      <c r="K13" s="127">
        <v>6800</v>
      </c>
      <c r="L13" s="20">
        <f t="shared" si="3"/>
        <v>95.77464788732394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8.434065934065934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3070</v>
      </c>
      <c r="I14" s="140">
        <v>0</v>
      </c>
      <c r="J14" s="141">
        <f t="shared" si="4"/>
        <v>-3070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9.095890410958905</v>
      </c>
      <c r="E15" s="147" t="e">
        <f t="shared" si="2"/>
        <v>#DIV/0!</v>
      </c>
      <c r="F15" s="148"/>
      <c r="G15" s="148"/>
      <c r="H15" s="141">
        <v>0</v>
      </c>
      <c r="I15" s="140">
        <v>3320</v>
      </c>
      <c r="J15" s="141">
        <f t="shared" si="4"/>
        <v>3320</v>
      </c>
      <c r="K15" s="142">
        <v>3203</v>
      </c>
      <c r="L15" s="143">
        <f t="shared" si="3"/>
        <v>96.47590361445783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13.958333333333334</v>
      </c>
      <c r="D16" s="124">
        <f t="shared" si="1"/>
        <v>16.947916666666668</v>
      </c>
      <c r="E16" s="130">
        <f t="shared" si="2"/>
        <v>2.989583333333334</v>
      </c>
      <c r="F16" s="131"/>
      <c r="G16" s="132"/>
      <c r="H16" s="90">
        <v>6700</v>
      </c>
      <c r="I16" s="126">
        <v>8135</v>
      </c>
      <c r="J16" s="134">
        <f t="shared" si="4"/>
        <v>1435</v>
      </c>
      <c r="K16" s="111">
        <v>7950</v>
      </c>
      <c r="L16" s="135">
        <f t="shared" si="3"/>
        <v>97.7258758451137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20.900242130750605</v>
      </c>
      <c r="D17" s="99">
        <f t="shared" si="1"/>
        <v>22.777386713594368</v>
      </c>
      <c r="E17" s="130">
        <f t="shared" si="2"/>
        <v>1.877144582843762</v>
      </c>
      <c r="F17" s="131"/>
      <c r="G17" s="132"/>
      <c r="H17" s="118">
        <v>43159</v>
      </c>
      <c r="I17" s="118">
        <v>51773</v>
      </c>
      <c r="J17" s="2">
        <f t="shared" si="4"/>
        <v>8614</v>
      </c>
      <c r="K17" s="111">
        <v>50703</v>
      </c>
      <c r="L17" s="26">
        <f t="shared" si="3"/>
        <v>97.93328568945203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17.388877654196158</v>
      </c>
      <c r="D42" s="82">
        <f t="shared" si="1"/>
        <v>17.90625601539942</v>
      </c>
      <c r="E42" s="73">
        <f t="shared" si="2"/>
        <v>0.5173783612032636</v>
      </c>
      <c r="F42" s="72"/>
      <c r="G42" s="68"/>
      <c r="H42" s="74">
        <f>SUM(H9:H41)</f>
        <v>85988</v>
      </c>
      <c r="I42" s="89">
        <f>SUM(I9:I41)</f>
        <v>93023</v>
      </c>
      <c r="J42" s="74">
        <f t="shared" si="4"/>
        <v>7035</v>
      </c>
      <c r="K42" s="74">
        <f>SUM(K9:K41)</f>
        <v>89918</v>
      </c>
      <c r="L42" s="73">
        <f>(K42/I42)*100</f>
        <v>96.6621158208185</v>
      </c>
      <c r="M42" s="74">
        <f>SUM(M9:M41)</f>
        <v>4945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17.84</v>
      </c>
      <c r="E43" s="77"/>
      <c r="F43" s="78"/>
      <c r="G43" s="78"/>
      <c r="H43" s="79"/>
      <c r="I43" s="79">
        <v>92656</v>
      </c>
      <c r="J43" s="79"/>
      <c r="K43" s="79">
        <v>90305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2019-02-01T03:38:29Z</cp:lastPrinted>
  <dcterms:created xsi:type="dcterms:W3CDTF">2010-10-07T06:08:39Z</dcterms:created>
  <dcterms:modified xsi:type="dcterms:W3CDTF">2022-01-21T08:44:25Z</dcterms:modified>
  <cp:category/>
  <cp:version/>
  <cp:contentType/>
  <cp:contentStatus/>
</cp:coreProperties>
</file>