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'Лист1'!$A$1:$M$16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<sst xmlns="http://schemas.openxmlformats.org/spreadsheetml/2006/main" count="26" uniqueCount="21">
  <si>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</si>
  <si>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</si>
  <si>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</si>
  <si>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</si>
  <si>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</si>
  <si>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</si>
  <si>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</si>
  <si>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</si>
  <si>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</si>
  <si>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</si>
  <si>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</si>
  <si>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</si>
  <si>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</si>
  <si>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</si>
  <si>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</si>
  <si>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</si>
  <si>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</si>
  <si>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</si>
  <si>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</si>
  <si>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01.02.2023 г.</t>
  </si>
  <si>
    <t>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</si>
</sst>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C4">
      <selection activeCell="J13" sqref="J13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23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"/>
    </row>
    <row r="4" spans="1:13" ht="13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35.25" customHeight="1">
      <c r="A5" s="50" t="s">
        <v>10</v>
      </c>
      <c r="B5" s="37" t="s">
        <v>11</v>
      </c>
      <c r="C5" s="44"/>
      <c r="D5" s="45"/>
      <c r="E5" s="37" t="s">
        <v>17</v>
      </c>
      <c r="F5" s="44"/>
      <c r="G5" s="37" t="s">
        <v>15</v>
      </c>
      <c r="H5" s="45"/>
      <c r="I5" s="53" t="s">
        <v>16</v>
      </c>
      <c r="J5" s="53" t="s">
        <v>12</v>
      </c>
      <c r="K5" s="53" t="s">
        <v>13</v>
      </c>
      <c r="L5" s="37" t="s">
        <v>14</v>
      </c>
      <c r="M5" s="38"/>
    </row>
    <row r="6" spans="1:36" ht="30.75" customHeight="1">
      <c r="A6" s="51"/>
      <c r="B6" s="39"/>
      <c r="C6" s="46"/>
      <c r="D6" s="47"/>
      <c r="E6" s="48"/>
      <c r="F6" s="49"/>
      <c r="G6" s="39"/>
      <c r="H6" s="47"/>
      <c r="I6" s="54"/>
      <c r="J6" s="55"/>
      <c r="K6" s="54"/>
      <c r="L6" s="39"/>
      <c r="M6" s="4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1"/>
      <c r="B7" s="4"/>
      <c r="C7" s="4" t="s">
        <v>5</v>
      </c>
      <c r="D7" s="4" t="s">
        <v>5</v>
      </c>
      <c r="E7" s="48"/>
      <c r="F7" s="49"/>
      <c r="G7" s="4" t="s">
        <v>5</v>
      </c>
      <c r="H7" s="4" t="s">
        <v>5</v>
      </c>
      <c r="I7" s="54"/>
      <c r="J7" s="56" t="s">
        <v>5</v>
      </c>
      <c r="K7" s="54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2"/>
      <c r="B8" s="4"/>
      <c r="C8" s="4">
        <v>2022</v>
      </c>
      <c r="D8" s="4">
        <v>2023</v>
      </c>
      <c r="E8" s="39"/>
      <c r="F8" s="46"/>
      <c r="G8" s="4">
        <v>2022</v>
      </c>
      <c r="H8" s="4">
        <v>2023</v>
      </c>
      <c r="I8" s="55"/>
      <c r="J8" s="57"/>
      <c r="K8" s="55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7</v>
      </c>
      <c r="B9" s="7"/>
      <c r="C9" s="8">
        <f aca="true" t="shared" si="0" ref="C9:C14">G9/L9</f>
        <v>14.166666666666666</v>
      </c>
      <c r="D9" s="8">
        <f aca="true" t="shared" si="1" ref="D9:D15">H9/M9</f>
        <v>25.514705882352942</v>
      </c>
      <c r="E9" s="8">
        <f aca="true" t="shared" si="2" ref="E9:E15">D9-C9</f>
        <v>11.348039215686276</v>
      </c>
      <c r="F9" s="9"/>
      <c r="G9" s="35">
        <v>1700</v>
      </c>
      <c r="H9" s="10">
        <v>3470</v>
      </c>
      <c r="I9" s="10">
        <f aca="true" t="shared" si="3" ref="I9:I15">(H9-G9)</f>
        <v>1770</v>
      </c>
      <c r="J9" s="10">
        <v>3370</v>
      </c>
      <c r="K9" s="11">
        <f aca="true" t="shared" si="4" ref="K9:K14">(J9/H9)*100</f>
        <v>97.11815561959655</v>
      </c>
      <c r="L9" s="35">
        <v>120</v>
      </c>
      <c r="M9" s="33">
        <v>136</v>
      </c>
      <c r="N9" s="1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0</v>
      </c>
      <c r="B10" s="7"/>
      <c r="C10" s="8">
        <f t="shared" si="0"/>
        <v>9.44206008583691</v>
      </c>
      <c r="D10" s="8">
        <f t="shared" si="1"/>
        <v>12.39193083573487</v>
      </c>
      <c r="E10" s="8">
        <f t="shared" si="2"/>
        <v>2.9498707498979595</v>
      </c>
      <c r="F10" s="9"/>
      <c r="G10" s="35">
        <v>8800</v>
      </c>
      <c r="H10" s="10">
        <v>8600</v>
      </c>
      <c r="I10" s="10">
        <f t="shared" si="3"/>
        <v>-200</v>
      </c>
      <c r="J10" s="10">
        <v>8130</v>
      </c>
      <c r="K10" s="11">
        <f t="shared" si="4"/>
        <v>94.53488372093022</v>
      </c>
      <c r="L10" s="35">
        <v>932</v>
      </c>
      <c r="M10" s="33">
        <v>694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1</v>
      </c>
      <c r="B11" s="7"/>
      <c r="C11" s="8">
        <f t="shared" si="0"/>
        <v>17.58222222222222</v>
      </c>
      <c r="D11" s="8">
        <f t="shared" si="1"/>
        <v>17.371111111111112</v>
      </c>
      <c r="E11" s="8">
        <f t="shared" si="2"/>
        <v>-0.21111111111110858</v>
      </c>
      <c r="F11" s="9"/>
      <c r="G11" s="35">
        <v>7912</v>
      </c>
      <c r="H11" s="10">
        <v>7817</v>
      </c>
      <c r="I11" s="10">
        <f t="shared" si="3"/>
        <v>-95</v>
      </c>
      <c r="J11" s="10">
        <v>7437</v>
      </c>
      <c r="K11" s="11">
        <f t="shared" si="4"/>
        <v>95.13880005117052</v>
      </c>
      <c r="L11" s="35">
        <v>450</v>
      </c>
      <c r="M11" s="33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9</v>
      </c>
      <c r="B12" s="7"/>
      <c r="C12" s="8">
        <f t="shared" si="0"/>
        <v>12.547945205479452</v>
      </c>
      <c r="D12" s="8">
        <f t="shared" si="1"/>
        <v>11.506849315068493</v>
      </c>
      <c r="E12" s="8">
        <f t="shared" si="2"/>
        <v>-1.0410958904109595</v>
      </c>
      <c r="F12" s="9"/>
      <c r="G12" s="35">
        <v>4580</v>
      </c>
      <c r="H12" s="10">
        <v>4200</v>
      </c>
      <c r="I12" s="10">
        <f t="shared" si="3"/>
        <v>-380</v>
      </c>
      <c r="J12" s="10">
        <v>4050</v>
      </c>
      <c r="K12" s="11">
        <f t="shared" si="4"/>
        <v>96.42857142857143</v>
      </c>
      <c r="L12" s="35">
        <v>365</v>
      </c>
      <c r="M12" s="33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2</v>
      </c>
      <c r="B13" s="7"/>
      <c r="C13" s="8">
        <f t="shared" si="0"/>
        <v>22.224489795918366</v>
      </c>
      <c r="D13" s="8">
        <f t="shared" si="1"/>
        <v>23.475609756097562</v>
      </c>
      <c r="E13" s="8">
        <f t="shared" si="2"/>
        <v>1.2511199601791958</v>
      </c>
      <c r="F13" s="9"/>
      <c r="G13" s="35">
        <v>10890</v>
      </c>
      <c r="H13" s="10">
        <v>11550</v>
      </c>
      <c r="I13" s="10" t="s">
        <v>20</v>
      </c>
      <c r="J13" s="10">
        <v>11400</v>
      </c>
      <c r="K13" s="11">
        <f t="shared" si="4"/>
        <v>98.7012987012987</v>
      </c>
      <c r="L13" s="35">
        <v>490</v>
      </c>
      <c r="M13" s="33">
        <v>492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3</v>
      </c>
      <c r="B14" s="7"/>
      <c r="C14" s="8">
        <f t="shared" si="0"/>
        <v>21.996040475142983</v>
      </c>
      <c r="D14" s="8">
        <f t="shared" si="1"/>
        <v>26.165242165242166</v>
      </c>
      <c r="E14" s="8">
        <f t="shared" si="2"/>
        <v>4.169201690099182</v>
      </c>
      <c r="F14" s="9"/>
      <c r="G14" s="35">
        <v>49997</v>
      </c>
      <c r="H14" s="10">
        <v>64288</v>
      </c>
      <c r="I14" s="10">
        <f t="shared" si="3"/>
        <v>14291</v>
      </c>
      <c r="J14" s="10">
        <v>62786</v>
      </c>
      <c r="K14" s="11">
        <f t="shared" si="4"/>
        <v>97.66363862618218</v>
      </c>
      <c r="L14" s="35">
        <v>2273</v>
      </c>
      <c r="M14" s="33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0" customFormat="1" ht="18" customHeight="1" thickBot="1">
      <c r="A15" s="12" t="s">
        <v>4</v>
      </c>
      <c r="B15" s="13"/>
      <c r="C15" s="14">
        <f>G15/L15</f>
        <v>18.116414686825053</v>
      </c>
      <c r="D15" s="15">
        <f t="shared" si="1"/>
        <v>21.751197213757074</v>
      </c>
      <c r="E15" s="16">
        <f t="shared" si="2"/>
        <v>3.634782526932021</v>
      </c>
      <c r="F15" s="17"/>
      <c r="G15" s="17">
        <f>SUM(G9:G14)</f>
        <v>83879</v>
      </c>
      <c r="H15" s="17">
        <f>SUM(H9:H14)</f>
        <v>99925</v>
      </c>
      <c r="I15" s="18">
        <f t="shared" si="3"/>
        <v>16046</v>
      </c>
      <c r="J15" s="17">
        <f>SUM(J9:J14)</f>
        <v>97173</v>
      </c>
      <c r="K15" s="19">
        <f>(J15/H15)*100</f>
        <v>97.24593445083813</v>
      </c>
      <c r="L15" s="36">
        <f>SUM(L9:L14)</f>
        <v>4630</v>
      </c>
      <c r="M15" s="34">
        <f>SUM(M9:M14)</f>
        <v>4594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20.25" customHeight="1" thickBot="1">
      <c r="A16" s="22">
        <v>44957</v>
      </c>
      <c r="B16" s="23"/>
      <c r="C16" s="24"/>
      <c r="D16" s="25">
        <v>21.38</v>
      </c>
      <c r="E16" s="26"/>
      <c r="F16" s="27"/>
      <c r="G16" s="27"/>
      <c r="H16" s="28">
        <v>98101</v>
      </c>
      <c r="I16" s="28"/>
      <c r="J16" s="27">
        <v>95142</v>
      </c>
      <c r="K16" s="29"/>
      <c r="L16" s="28"/>
      <c r="M16" s="32">
        <v>4589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3:36" ht="20.2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</sheetData>
  <sheetProtection/>
  <mergeCells count="11"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2023-02-01T10:59:04Z</cp:lastPrinted>
  <dcterms:created xsi:type="dcterms:W3CDTF">2010-10-07T06:08:39Z</dcterms:created>
  <dcterms:modified xsi:type="dcterms:W3CDTF">2023-02-01T11:00:46Z</dcterms:modified>
  <cp:category/>
  <cp:version/>
  <cp:contentType/>
  <cp:contentStatus/>
</cp:coreProperties>
</file>