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00" windowHeight="9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<sst xmlns="http://schemas.openxmlformats.org/spreadsheetml/2006/main" count="40" uniqueCount="32">
  <si>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Наименование</t>
  </si>
  <si>
    <t>предприятия</t>
  </si>
  <si>
    <t>СПК Бор</t>
  </si>
  <si>
    <t>ООО Агросепыч</t>
  </si>
  <si>
    <t>ООО АП Соколово</t>
  </si>
  <si>
    <t>ООО Заполье</t>
  </si>
  <si>
    <t>ООО АП Заря Путино</t>
  </si>
  <si>
    <t>ИТОГО</t>
  </si>
  <si>
    <t xml:space="preserve">НАДОЙ НА </t>
  </si>
  <si>
    <t>кг</t>
  </si>
  <si>
    <t>ВАЛОВЫЙ НАДОЙ</t>
  </si>
  <si>
    <t>РЕАЛИ</t>
  </si>
  <si>
    <t>ЗОВАНО</t>
  </si>
  <si>
    <t>%</t>
  </si>
  <si>
    <t>ТОВАР</t>
  </si>
  <si>
    <t>НОСТИ</t>
  </si>
  <si>
    <t>к</t>
  </si>
  <si>
    <t>году</t>
  </si>
  <si>
    <t>и н ф о р м а ц и я</t>
  </si>
  <si>
    <t>прош</t>
  </si>
  <si>
    <t>лому</t>
  </si>
  <si>
    <t>ООО Ленинское</t>
  </si>
  <si>
    <t xml:space="preserve">       молока</t>
  </si>
  <si>
    <t xml:space="preserve">            фураж. корову</t>
  </si>
  <si>
    <t xml:space="preserve">   голов</t>
  </si>
  <si>
    <t xml:space="preserve">     ПОГОЛОВЬЕ</t>
  </si>
  <si>
    <t xml:space="preserve">         коров</t>
  </si>
  <si>
    <t>ООО АФ Галинское</t>
  </si>
  <si>
    <r>
      <t xml:space="preserve">    </t>
    </r>
    <r>
      <rPr>
        <b/>
        <sz val="8"/>
        <rFont val="Arial Cyr"/>
        <family val="0"/>
      </rPr>
      <t>К</t>
    </r>
  </si>
  <si>
    <t>ОАО ППС Тимирязевский</t>
  </si>
  <si>
    <t xml:space="preserve">                                по Верещагинскому району на 01.04.2020 г.</t>
  </si>
  <si>
    <t>На 31.03.2020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</si>
</sst>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3" xfId="0" applyFont="1" applyBorder="1" applyAlignment="1">
      <alignment/>
    </xf>
    <xf numFmtId="0" fontId="0" fillId="0" borderId="0" xfId="0" applyAlignment="1">
      <alignment horizontal="center" vertical="center"/>
    </xf>
    <xf numFmtId="172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/>
    </xf>
    <xf numFmtId="2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4" fontId="8" fillId="0" borderId="21" xfId="0" applyNumberFormat="1" applyFont="1" applyBorder="1" applyAlignment="1">
      <alignment/>
    </xf>
    <xf numFmtId="0" fontId="8" fillId="0" borderId="22" xfId="0" applyFont="1" applyBorder="1" applyAlignment="1">
      <alignment/>
    </xf>
    <xf numFmtId="2" fontId="8" fillId="0" borderId="22" xfId="0" applyNumberFormat="1" applyFont="1" applyBorder="1" applyAlignment="1">
      <alignment horizontal="center"/>
    </xf>
    <xf numFmtId="172" fontId="8" fillId="0" borderId="22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72" fontId="0" fillId="0" borderId="30" xfId="0" applyNumberForma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31" xfId="0" applyBorder="1" applyAlignment="1">
      <alignment/>
    </xf>
    <xf numFmtId="0" fontId="4" fillId="0" borderId="32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33" xfId="0" applyNumberForma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38" xfId="0" applyFont="1" applyBorder="1" applyAlignment="1">
      <alignment horizontal="left"/>
    </xf>
    <xf numFmtId="0" fontId="4" fillId="0" borderId="34" xfId="0" applyFont="1" applyBorder="1" applyAlignment="1">
      <alignment/>
    </xf>
    <xf numFmtId="1" fontId="0" fillId="0" borderId="14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1" fillId="0" borderId="39" xfId="0" applyFont="1" applyBorder="1" applyAlignment="1">
      <alignment horizontal="left"/>
    </xf>
    <xf numFmtId="0" fontId="9" fillId="0" borderId="40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172" fontId="0" fillId="0" borderId="1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72" fontId="8" fillId="0" borderId="13" xfId="0" applyNumberFormat="1" applyFont="1" applyBorder="1" applyAlignment="1">
      <alignment horizontal="center"/>
    </xf>
    <xf numFmtId="0" fontId="1" fillId="33" borderId="24" xfId="0" applyFont="1" applyFill="1" applyBorder="1" applyAlignment="1">
      <alignment/>
    </xf>
    <xf numFmtId="0" fontId="0" fillId="33" borderId="24" xfId="0" applyFill="1" applyBorder="1" applyAlignment="1">
      <alignment/>
    </xf>
    <xf numFmtId="172" fontId="0" fillId="33" borderId="10" xfId="0" applyNumberFormat="1" applyFill="1" applyBorder="1" applyAlignment="1">
      <alignment horizontal="center"/>
    </xf>
    <xf numFmtId="172" fontId="0" fillId="33" borderId="11" xfId="0" applyNumberFormat="1" applyFill="1" applyBorder="1" applyAlignment="1">
      <alignment horizontal="center"/>
    </xf>
    <xf numFmtId="172" fontId="0" fillId="33" borderId="14" xfId="0" applyNumberFormat="1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1" fontId="0" fillId="33" borderId="14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4" fillId="0" borderId="41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2" xfId="0" applyFont="1" applyBorder="1" applyAlignment="1">
      <alignment/>
    </xf>
    <xf numFmtId="172" fontId="0" fillId="0" borderId="37" xfId="0" applyNumberFormat="1" applyBorder="1" applyAlignment="1">
      <alignment horizontal="center"/>
    </xf>
    <xf numFmtId="172" fontId="0" fillId="0" borderId="23" xfId="0" applyNumberFormat="1" applyFill="1" applyBorder="1" applyAlignment="1">
      <alignment horizontal="center"/>
    </xf>
    <xf numFmtId="172" fontId="0" fillId="0" borderId="12" xfId="0" applyNumberForma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3" xfId="0" applyBorder="1" applyAlignment="1">
      <alignment horizontal="center"/>
    </xf>
    <xf numFmtId="172" fontId="0" fillId="0" borderId="16" xfId="0" applyNumberForma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4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X41"/>
  <sheetViews>
    <sheetView tabSelected="1" view="pageBreakPreview" zoomScale="120" zoomScaleSheetLayoutView="120" workbookViewId="0" topLeftCell="A4">
      <selection activeCell="J18" sqref="J18"/>
    </sheetView>
  </sheetViews>
  <sheetFormatPr defaultColWidth="9.00390625" defaultRowHeight="12.75"/>
  <cols>
    <col min="1" max="1" width="35.25390625" style="0" customWidth="1"/>
    <col min="2" max="2" width="9.125" style="0" hidden="1" customWidth="1"/>
    <col min="3" max="5" width="8.375" style="0" customWidth="1"/>
    <col min="6" max="6" width="0.12890625" style="0" hidden="1" customWidth="1"/>
    <col min="7" max="7" width="1.25" style="0" hidden="1" customWidth="1"/>
    <col min="11" max="11" width="10.25390625" style="0" bestFit="1" customWidth="1"/>
    <col min="12" max="12" width="8.375" style="0" customWidth="1"/>
    <col min="15" max="15" width="7.875" style="0" customWidth="1"/>
    <col min="16" max="16" width="8.00390625" style="0" customWidth="1"/>
    <col min="17" max="17" width="7.875" style="0" customWidth="1"/>
  </cols>
  <sheetData>
    <row r="2" spans="4:10" ht="26.25">
      <c r="D2" s="2"/>
      <c r="E2" s="9" t="s">
        <v>18</v>
      </c>
      <c r="F2" s="9"/>
      <c r="G2" s="9"/>
      <c r="H2" s="9"/>
      <c r="I2" s="9"/>
      <c r="J2" s="9"/>
    </row>
    <row r="3" spans="1:15" ht="23.25" customHeight="1">
      <c r="A3" s="11" t="s">
        <v>30</v>
      </c>
      <c r="B3" s="11"/>
      <c r="C3" s="11"/>
      <c r="D3" s="11"/>
      <c r="E3" s="11"/>
      <c r="F3" s="11"/>
      <c r="G3" s="11"/>
      <c r="H3" s="11"/>
      <c r="I3" s="8"/>
      <c r="J3" s="8"/>
      <c r="K3" s="8"/>
      <c r="L3" s="8"/>
      <c r="M3" s="8"/>
      <c r="N3" s="8"/>
      <c r="O3" s="10"/>
    </row>
    <row r="4" spans="3:14" ht="13.5" thickBo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6.5" thickBot="1">
      <c r="A5" s="15" t="s">
        <v>0</v>
      </c>
      <c r="B5" s="111" t="s">
        <v>8</v>
      </c>
      <c r="C5" s="112"/>
      <c r="D5" s="113"/>
      <c r="E5" s="114" t="s">
        <v>16</v>
      </c>
      <c r="F5" s="115"/>
      <c r="G5" s="116"/>
      <c r="H5" s="52" t="s">
        <v>10</v>
      </c>
      <c r="I5" s="53"/>
      <c r="J5" s="57" t="s">
        <v>28</v>
      </c>
      <c r="K5" s="57" t="s">
        <v>11</v>
      </c>
      <c r="L5" s="47" t="s">
        <v>13</v>
      </c>
      <c r="M5" s="59" t="s">
        <v>25</v>
      </c>
      <c r="N5" s="31"/>
    </row>
    <row r="6" spans="1:14" ht="16.5" thickBot="1">
      <c r="A6" s="110" t="s">
        <v>1</v>
      </c>
      <c r="B6" s="36"/>
      <c r="C6" s="108" t="s">
        <v>23</v>
      </c>
      <c r="D6" s="109"/>
      <c r="E6" s="47" t="s">
        <v>19</v>
      </c>
      <c r="F6" s="34"/>
      <c r="G6" s="50"/>
      <c r="H6" s="21" t="s">
        <v>22</v>
      </c>
      <c r="I6" s="54"/>
      <c r="J6" s="49" t="s">
        <v>19</v>
      </c>
      <c r="K6" s="58" t="s">
        <v>12</v>
      </c>
      <c r="L6" s="58" t="s">
        <v>14</v>
      </c>
      <c r="M6" s="63" t="s">
        <v>26</v>
      </c>
      <c r="N6" s="64"/>
    </row>
    <row r="7" spans="1:14" ht="20.25" customHeight="1" thickBot="1">
      <c r="A7" s="32"/>
      <c r="B7" s="36"/>
      <c r="C7" s="44" t="s">
        <v>9</v>
      </c>
      <c r="D7" s="37" t="s">
        <v>9</v>
      </c>
      <c r="E7" s="48" t="s">
        <v>20</v>
      </c>
      <c r="F7" s="35"/>
      <c r="G7" s="51"/>
      <c r="H7" s="44" t="s">
        <v>9</v>
      </c>
      <c r="I7" s="37" t="s">
        <v>9</v>
      </c>
      <c r="J7" s="48" t="s">
        <v>20</v>
      </c>
      <c r="K7" s="48" t="s">
        <v>9</v>
      </c>
      <c r="L7" s="60" t="s">
        <v>15</v>
      </c>
      <c r="M7" s="65" t="s">
        <v>24</v>
      </c>
      <c r="N7" s="31" t="s">
        <v>24</v>
      </c>
    </row>
    <row r="8" spans="1:14" ht="18" customHeight="1" thickBot="1">
      <c r="A8" s="32"/>
      <c r="B8" s="38"/>
      <c r="C8" s="87">
        <v>2019</v>
      </c>
      <c r="D8" s="88">
        <v>2020</v>
      </c>
      <c r="E8" s="89" t="s">
        <v>17</v>
      </c>
      <c r="F8" s="90"/>
      <c r="G8" s="91"/>
      <c r="H8" s="92">
        <v>2019</v>
      </c>
      <c r="I8" s="93">
        <v>2020</v>
      </c>
      <c r="J8" s="89" t="s">
        <v>17</v>
      </c>
      <c r="K8" s="94"/>
      <c r="L8" s="94"/>
      <c r="M8" s="87">
        <v>2019</v>
      </c>
      <c r="N8" s="88">
        <v>2020</v>
      </c>
    </row>
    <row r="9" spans="1:14" ht="18" customHeight="1">
      <c r="A9" s="33" t="s">
        <v>29</v>
      </c>
      <c r="B9" s="42"/>
      <c r="C9" s="95">
        <f>H9/M9</f>
        <v>24.095238095238095</v>
      </c>
      <c r="D9" s="96">
        <f>I9/N9</f>
        <v>12.795918367346939</v>
      </c>
      <c r="E9" s="97">
        <f>D9-C9</f>
        <v>-11.299319727891156</v>
      </c>
      <c r="F9" s="98"/>
      <c r="G9" s="99"/>
      <c r="H9" s="100">
        <v>3542</v>
      </c>
      <c r="I9" s="101">
        <v>1881</v>
      </c>
      <c r="J9" s="102">
        <f>(I9-H9)</f>
        <v>-1661</v>
      </c>
      <c r="K9" s="102">
        <v>1731</v>
      </c>
      <c r="L9" s="7">
        <f>(K9/I9)*100</f>
        <v>92.02551834130782</v>
      </c>
      <c r="M9" s="103">
        <v>147</v>
      </c>
      <c r="N9" s="104">
        <v>147</v>
      </c>
    </row>
    <row r="10" spans="1:14" ht="19.5" customHeight="1">
      <c r="A10" s="33" t="s">
        <v>21</v>
      </c>
      <c r="B10" s="42"/>
      <c r="C10" s="45">
        <f aca="true" t="shared" si="0" ref="C10:C17">H10/M10</f>
        <v>12.631205673758865</v>
      </c>
      <c r="D10" s="39">
        <f aca="true" t="shared" si="1" ref="D10:D17">(I10/N10)</f>
        <v>8.865248226950355</v>
      </c>
      <c r="E10" s="68">
        <f aca="true" t="shared" si="2" ref="E10:E17">D10-C10</f>
        <v>-3.7659574468085104</v>
      </c>
      <c r="F10" s="69"/>
      <c r="G10" s="70"/>
      <c r="H10" s="55">
        <v>1781</v>
      </c>
      <c r="I10" s="40">
        <v>1250</v>
      </c>
      <c r="J10" s="17">
        <f aca="true" t="shared" si="3" ref="J10:J17">(I10-H10)</f>
        <v>-531</v>
      </c>
      <c r="K10" s="17">
        <v>1200</v>
      </c>
      <c r="L10" s="61">
        <f aca="true" t="shared" si="4" ref="L10:L16">(K10/I10)*100</f>
        <v>96</v>
      </c>
      <c r="M10" s="4">
        <v>141</v>
      </c>
      <c r="N10" s="6">
        <v>141</v>
      </c>
    </row>
    <row r="11" spans="1:14" ht="15.75" hidden="1">
      <c r="A11" s="33" t="s">
        <v>2</v>
      </c>
      <c r="B11" s="42"/>
      <c r="C11" s="45" t="e">
        <f t="shared" si="0"/>
        <v>#DIV/0!</v>
      </c>
      <c r="D11" s="40" t="e">
        <f t="shared" si="1"/>
        <v>#DIV/0!</v>
      </c>
      <c r="E11" s="68" t="e">
        <f t="shared" si="2"/>
        <v>#DIV/0!</v>
      </c>
      <c r="F11" s="69"/>
      <c r="G11" s="70"/>
      <c r="H11" s="55"/>
      <c r="I11" s="40"/>
      <c r="J11" s="17">
        <f t="shared" si="3"/>
        <v>0</v>
      </c>
      <c r="K11" s="17"/>
      <c r="L11" s="61" t="e">
        <f t="shared" si="4"/>
        <v>#DIV/0!</v>
      </c>
      <c r="M11" s="4"/>
      <c r="N11" s="6"/>
    </row>
    <row r="12" spans="1:14" s="86" customFormat="1" ht="18" customHeight="1">
      <c r="A12" s="75" t="s">
        <v>3</v>
      </c>
      <c r="B12" s="76"/>
      <c r="C12" s="77">
        <f t="shared" si="0"/>
        <v>11.142443962400579</v>
      </c>
      <c r="D12" s="78">
        <f t="shared" si="1"/>
        <v>12.022870662460567</v>
      </c>
      <c r="E12" s="79">
        <f t="shared" si="2"/>
        <v>0.8804267000599886</v>
      </c>
      <c r="F12" s="80"/>
      <c r="G12" s="81"/>
      <c r="H12" s="82">
        <v>15410</v>
      </c>
      <c r="I12" s="40">
        <v>15245</v>
      </c>
      <c r="J12" s="84">
        <f t="shared" si="3"/>
        <v>-165</v>
      </c>
      <c r="K12" s="84">
        <v>14070</v>
      </c>
      <c r="L12" s="85">
        <f t="shared" si="4"/>
        <v>92.2925549360446</v>
      </c>
      <c r="M12" s="82">
        <v>1383</v>
      </c>
      <c r="N12" s="83">
        <v>1268</v>
      </c>
    </row>
    <row r="13" spans="1:14" ht="18" customHeight="1">
      <c r="A13" s="33" t="s">
        <v>4</v>
      </c>
      <c r="B13" s="42"/>
      <c r="C13" s="45">
        <f t="shared" si="0"/>
        <v>15.517241379310345</v>
      </c>
      <c r="D13" s="39">
        <f t="shared" si="1"/>
        <v>18.7192118226601</v>
      </c>
      <c r="E13" s="68">
        <f t="shared" si="2"/>
        <v>3.2019704433497544</v>
      </c>
      <c r="F13" s="69"/>
      <c r="G13" s="70"/>
      <c r="H13" s="55">
        <v>6300</v>
      </c>
      <c r="I13" s="40">
        <v>7600</v>
      </c>
      <c r="J13" s="17">
        <f t="shared" si="3"/>
        <v>1300</v>
      </c>
      <c r="K13" s="17">
        <v>7465</v>
      </c>
      <c r="L13" s="61">
        <f t="shared" si="4"/>
        <v>98.22368421052632</v>
      </c>
      <c r="M13" s="4">
        <v>406</v>
      </c>
      <c r="N13" s="6">
        <v>406</v>
      </c>
    </row>
    <row r="14" spans="1:14" ht="20.25" customHeight="1">
      <c r="A14" s="33" t="s">
        <v>27</v>
      </c>
      <c r="B14" s="42"/>
      <c r="C14" s="45">
        <f>H14/M14</f>
        <v>10.479452054794521</v>
      </c>
      <c r="D14" s="39">
        <f t="shared" si="1"/>
        <v>9.38082191780822</v>
      </c>
      <c r="E14" s="68">
        <f t="shared" si="2"/>
        <v>-1.0986301369863014</v>
      </c>
      <c r="F14" s="69"/>
      <c r="G14" s="70"/>
      <c r="H14" s="55">
        <v>3825</v>
      </c>
      <c r="I14" s="40">
        <v>3424</v>
      </c>
      <c r="J14" s="17">
        <f t="shared" si="3"/>
        <v>-401</v>
      </c>
      <c r="K14" s="17">
        <v>3240</v>
      </c>
      <c r="L14" s="61">
        <f t="shared" si="4"/>
        <v>94.62616822429906</v>
      </c>
      <c r="M14" s="4">
        <v>365</v>
      </c>
      <c r="N14" s="6">
        <v>365</v>
      </c>
    </row>
    <row r="15" spans="1:14" ht="20.25" customHeight="1">
      <c r="A15" s="33" t="s">
        <v>5</v>
      </c>
      <c r="B15" s="42"/>
      <c r="C15" s="45">
        <f t="shared" si="0"/>
        <v>19.5</v>
      </c>
      <c r="D15" s="39">
        <f t="shared" si="1"/>
        <v>22.625</v>
      </c>
      <c r="E15" s="68">
        <f t="shared" si="2"/>
        <v>3.125</v>
      </c>
      <c r="F15" s="69"/>
      <c r="G15" s="70"/>
      <c r="H15" s="55">
        <v>9360</v>
      </c>
      <c r="I15" s="40">
        <v>10860</v>
      </c>
      <c r="J15" s="17">
        <f t="shared" si="3"/>
        <v>1500</v>
      </c>
      <c r="K15" s="17">
        <v>10680</v>
      </c>
      <c r="L15" s="61">
        <f t="shared" si="4"/>
        <v>98.34254143646409</v>
      </c>
      <c r="M15" s="4">
        <v>480</v>
      </c>
      <c r="N15" s="6">
        <v>480</v>
      </c>
    </row>
    <row r="16" spans="1:14" ht="20.25" customHeight="1" thickBot="1">
      <c r="A16" s="33" t="s">
        <v>6</v>
      </c>
      <c r="B16" s="43"/>
      <c r="C16" s="46">
        <f t="shared" si="0"/>
        <v>22.1997360316762</v>
      </c>
      <c r="D16" s="41">
        <f t="shared" si="1"/>
        <v>23.11746590409151</v>
      </c>
      <c r="E16" s="105">
        <f t="shared" si="2"/>
        <v>0.9177298724153111</v>
      </c>
      <c r="F16" s="106"/>
      <c r="G16" s="107"/>
      <c r="H16" s="56">
        <v>50460</v>
      </c>
      <c r="I16" s="71">
        <v>52546</v>
      </c>
      <c r="J16" s="20">
        <f t="shared" si="3"/>
        <v>2086</v>
      </c>
      <c r="K16" s="20">
        <v>51340</v>
      </c>
      <c r="L16" s="62">
        <f t="shared" si="4"/>
        <v>97.7048681155559</v>
      </c>
      <c r="M16" s="66">
        <v>2273</v>
      </c>
      <c r="N16" s="67">
        <v>2273</v>
      </c>
    </row>
    <row r="17" spans="1:14" s="1" customFormat="1" ht="20.25" customHeight="1" thickBot="1">
      <c r="A17" s="12" t="s">
        <v>7</v>
      </c>
      <c r="B17" s="22"/>
      <c r="C17" s="23">
        <f t="shared" si="0"/>
        <v>17.4548604427334</v>
      </c>
      <c r="D17" s="16">
        <f t="shared" si="1"/>
        <v>18.268897637795277</v>
      </c>
      <c r="E17" s="14">
        <f t="shared" si="2"/>
        <v>0.8140371950618785</v>
      </c>
      <c r="F17" s="24"/>
      <c r="G17" s="25"/>
      <c r="H17" s="19">
        <f>SUM(H9:H16)</f>
        <v>90678</v>
      </c>
      <c r="I17" s="18">
        <f>SUM(I9:I16)</f>
        <v>92806</v>
      </c>
      <c r="J17" s="19">
        <f t="shared" si="3"/>
        <v>2128</v>
      </c>
      <c r="K17" s="19">
        <f>SUM(K9:K16)</f>
        <v>89726</v>
      </c>
      <c r="L17" s="14">
        <f>(K17/I17)*100</f>
        <v>96.68124905717302</v>
      </c>
      <c r="M17" s="15">
        <f>SUM(M9:M16)</f>
        <v>5195</v>
      </c>
      <c r="N17" s="15">
        <f>SUM(N9:N16)</f>
        <v>5080</v>
      </c>
    </row>
    <row r="18" spans="1:14" s="1" customFormat="1" ht="20.25" customHeight="1" thickBot="1">
      <c r="A18" s="26" t="s">
        <v>31</v>
      </c>
      <c r="B18" s="27"/>
      <c r="C18" s="28"/>
      <c r="D18" s="72">
        <v>18.38</v>
      </c>
      <c r="E18" s="29"/>
      <c r="F18" s="30"/>
      <c r="G18" s="30"/>
      <c r="H18" s="30"/>
      <c r="I18" s="73">
        <v>93375</v>
      </c>
      <c r="J18" s="73"/>
      <c r="K18" s="73">
        <v>89753</v>
      </c>
      <c r="L18" s="74"/>
      <c r="M18" s="73"/>
      <c r="N18" s="73">
        <v>5080</v>
      </c>
    </row>
    <row r="19" spans="3:17" ht="20.25" customHeight="1"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5"/>
      <c r="Q19" s="5"/>
    </row>
    <row r="41" ht="12.75">
      <c r="DX41">
        <v>36.69273</v>
      </c>
    </row>
  </sheetData>
  <sheetProtection/>
  <mergeCells count="2">
    <mergeCell ref="B5:D5"/>
    <mergeCell ref="E5:G5"/>
  </mergeCells>
  <printOptions/>
  <pageMargins left="0.63" right="0.3937007874015748" top="0.984251968503937" bottom="0.984251968503937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2020-03-31T05:22:51Z</cp:lastPrinted>
  <dcterms:created xsi:type="dcterms:W3CDTF">2010-10-07T06:08:39Z</dcterms:created>
  <dcterms:modified xsi:type="dcterms:W3CDTF">2020-04-01T08:03:33Z</dcterms:modified>
  <cp:category/>
  <cp:version/>
  <cp:contentType/>
  <cp:contentStatus/>
</cp:coreProperties>
</file>