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КХ  " sheetId="1" r:id="rId1"/>
  </sheets>
  <definedNames>
    <definedName name="_xlnm.Print_Area" localSheetId="0">'ЖКХ  '!$A$1:$P$151</definedName>
  </definedNames>
  <calcPr fullCalcOnLoad="1"/>
</workbook>
</file>

<file path=xl/sharedStrings.xml><?xml version="1.0" encoding="utf-8"?>
<sst xmlns="http://schemas.openxmlformats.org/spreadsheetml/2006/main" count="250" uniqueCount="93">
  <si>
    <t>Наименование программы, подпрограммы,основного мероприятия, уровень бюджета</t>
  </si>
  <si>
    <t>всего</t>
  </si>
  <si>
    <t>в том числе по годам</t>
  </si>
  <si>
    <t>Объем финансирования (тыс.руб.)</t>
  </si>
  <si>
    <t>Целевые показатели муниципальной программы</t>
  </si>
  <si>
    <t>Наименование показателя</t>
  </si>
  <si>
    <t>Ед.изм.</t>
  </si>
  <si>
    <t>значение целевого показателя</t>
  </si>
  <si>
    <t>2022 г</t>
  </si>
  <si>
    <t>2021 г</t>
  </si>
  <si>
    <t>2020 г</t>
  </si>
  <si>
    <t>базовое значение на начало реализации муници-пальной  программы</t>
  </si>
  <si>
    <t>кв.м.</t>
  </si>
  <si>
    <t>ед.</t>
  </si>
  <si>
    <t>"Развитие жилищно-коммунального хозяйства"</t>
  </si>
  <si>
    <t>п.м.</t>
  </si>
  <si>
    <t>м</t>
  </si>
  <si>
    <t xml:space="preserve">ХАРАКТЕРИСТИКА МУНИЦИПАЛЬНОЙ ПРОГРАММЫ </t>
  </si>
  <si>
    <t>2023 г</t>
  </si>
  <si>
    <t>2024 г</t>
  </si>
  <si>
    <t xml:space="preserve"> </t>
  </si>
  <si>
    <t>Федеральный бюджет</t>
  </si>
  <si>
    <t xml:space="preserve">Краевой бюджет </t>
  </si>
  <si>
    <t>ПОДПРОГРАММА 1                                                                     "Жилищное хозяйство"</t>
  </si>
  <si>
    <t>ПОДПРОГРАММА 2                                   "Коммунальное хозяйство"</t>
  </si>
  <si>
    <t>Показатель 2.1.1.                                          Количество аварий, устраненных на бесхозяйных сетях водоснабжения и водоотведения</t>
  </si>
  <si>
    <t>Основное мероприятие 2.1.                                  Водоснабжение и водоотведение</t>
  </si>
  <si>
    <t>Основное мероприятие 1.1.                           Поддержание жилищного фонда в технически исправном состоянии</t>
  </si>
  <si>
    <t>Мероприятие 1.1.1.                                                   Ремонт муниципального жилищного фонда</t>
  </si>
  <si>
    <t>Мероприятие 1.1.2.                                                                      Уплата взносов на капитальный ремонт общего имущества многоквартирных домов в части муниципальной доли собственности</t>
  </si>
  <si>
    <t>Показатель 1.1.2.                                              Площадь муниципального жилищного фонда, за которую производится перечисление взносов на капитальный ремонт общего имущества многоквартирных домов</t>
  </si>
  <si>
    <t>Мероприятие 1.1.3.                                           Периодическая проверка дымоходов жилищного фонда, где открытый конкурс не привел к заключению договора управления многоквартирным домом</t>
  </si>
  <si>
    <t>Показатель 1.1.3.                                     Количество МКД, в отношении которых проведена проверка дымоходов и вентканалов</t>
  </si>
  <si>
    <t>Мероприятие 1.1.4.                                             Содержание и обслуживание муниципального жилищного фонда</t>
  </si>
  <si>
    <t>Показатель 1.1.4.                                  Площадь муниципального жилищного фонда, в отношении которого проводятся мероприятия по содержанию и обслуживанию за счет средств бюджета</t>
  </si>
  <si>
    <t>Основное мероприятие 1.2.                                                      Повышение безопасности проживания в жилищном фонде</t>
  </si>
  <si>
    <t>Показвтель 1.2.1.                                  Количество МКД, обследованных специализированной организацией на предмет признания аварийными</t>
  </si>
  <si>
    <t>Мероприятие 1.2.2.                                                         Снос аварийных жилых (нежилых) объектов недвижимости муниципальной собственности</t>
  </si>
  <si>
    <t xml:space="preserve">Мероприятие 2.1.6.                                                   Разработка схемы водоснабжения и водоотведения Верещагинского городского округа </t>
  </si>
  <si>
    <t xml:space="preserve">Показатель 2.1.6.                                       Наличие схемы водоснабжения и водоотведения Верещагинского городского округа </t>
  </si>
  <si>
    <t>Основное мероприятие 2.2.                                  Теплоснабжение</t>
  </si>
  <si>
    <t xml:space="preserve">Мероприятие 2.2.3.                                                    Разработка схемы теплоснабжения Верещагинского городского округа </t>
  </si>
  <si>
    <t>Основное мероприятие 2.3.                                 Газоснабжение</t>
  </si>
  <si>
    <t>Мероприятие 2.3.1.                                                Техническое и аварийно-диспетчерское обслуживание газопроводов, находящихся в муниципальной казне</t>
  </si>
  <si>
    <t>Показатель 2.3.1.                                 Протяженность обслуживаемых газопроводов</t>
  </si>
  <si>
    <t>Мероприятие 2.3.2.                                               Строительство распределительного газопровода в г.Верещагино по ул.Железнодорожная и Чкалова</t>
  </si>
  <si>
    <t>Мероприятие 2.3.3.                                              Строительство распределительного газопровода среднего и низкого давления в д.Старый Посад Верещагинского городского округа</t>
  </si>
  <si>
    <t>Мероприятие 2.3.4.                                               Строительсьво распреелительного газопровода среднего и низкого давления д.Кривчана, д.Демино,д.Егорово, Верещагинского городского округа, Пермского края</t>
  </si>
  <si>
    <t>Показатель 2.3.2.                                 Протяженность построенных газопроводов</t>
  </si>
  <si>
    <t>Показатель 2.3.3.                                 Протяженность построенных газопроводов</t>
  </si>
  <si>
    <t>Показатель 2.3.4.                                 Протяженность построенных газопроводов</t>
  </si>
  <si>
    <t>Показатель 2.3.5.                                 Протяженность построенных газопроводов</t>
  </si>
  <si>
    <t>Мероприятие 2.3.5.                                              Строительство распределительного газопровода среднего и низкого давления с.Сепыч, Верещагинского городского округа, Пермского края</t>
  </si>
  <si>
    <t>Основное мероприятие 2.4.                               Комплексное развитие систем коммунальной инфраструктуры</t>
  </si>
  <si>
    <t xml:space="preserve">Мероприятие 2.4.1.                                           Разработка программы комплексного развития систем коммунальной инфраструктуры </t>
  </si>
  <si>
    <t xml:space="preserve">Приложение </t>
  </si>
  <si>
    <t xml:space="preserve">к муниципальной программе </t>
  </si>
  <si>
    <t xml:space="preserve">Мероприятие 2.1.1.                                                   Ликвидация (устранение) аварий на бесхозяйных сетях водоснабжения и водоотведения </t>
  </si>
  <si>
    <t xml:space="preserve">Администра-тор(главный распорядитель средств)                                         </t>
  </si>
  <si>
    <t>Администрация Верещагинского городского округа</t>
  </si>
  <si>
    <t>Местный бюджет</t>
  </si>
  <si>
    <t>Показатель 2.1.3.                                          Количество скважин, в отношении которых проведены  мероприятия по ремонту и обустройству санитарных зон</t>
  </si>
  <si>
    <t xml:space="preserve">Показатель 2.1.2.                                          Количество объектов водоснабжения, в отношении которых проведены  мероприятия по содержанию и ремонту </t>
  </si>
  <si>
    <t>Мероприятие 2.1.4.                                         Мероприятия по лицензированию скважин</t>
  </si>
  <si>
    <t>Показатель 2.1.4.                                         Количество скважин, в отношении которых проведены мероприятия по лицензированию</t>
  </si>
  <si>
    <t>Показатель 2.1.5.                                        Получение проектно-сметной документации с положительным заключением государственной экспертизы</t>
  </si>
  <si>
    <t xml:space="preserve">Показатель 2.1.8.                                    Протяженность построенных сетей водоснабжения </t>
  </si>
  <si>
    <t xml:space="preserve">Показатель 2.1.9.                                    Протяженность построенных сетей водоснабжения </t>
  </si>
  <si>
    <t>пм</t>
  </si>
  <si>
    <t xml:space="preserve">Мероприятие 2.1.2.                                         Содержание объектов водоснабжения и водоотведения </t>
  </si>
  <si>
    <t>Мероприятие 2.1.7.                                              Ремонт сетей водоснабжения и водоотведения</t>
  </si>
  <si>
    <t>Показатель 2.1.7.                                    Протяженность отремонтированных сетей водоснабжения и водоотведения</t>
  </si>
  <si>
    <t xml:space="preserve">Мероприятие 2.1.8.                                              Строительство скважины и сетей водоснабжения п.Субботники </t>
  </si>
  <si>
    <t>Мероприятие 2.1.9.                                              Строительство скважины и сетей водоснабжения д.Зайцы</t>
  </si>
  <si>
    <t>Мероприятие 2.1.10.                                              Строительство сети водоснабжения в д.Соколово, д.Никишата</t>
  </si>
  <si>
    <t>Показатель 1.1.1.                                            Площадь отремонтированного в текущем году муниципального жилищного фонда</t>
  </si>
  <si>
    <t xml:space="preserve">Показатель 1.1.5.                                        Площадь специализированного жилищного фонда для детей-сирот, детей, оставшихся без попечения родителей и лиц из их числа, в отношении которого проводятся мероприятия по содержанию за счет средств бюджета </t>
  </si>
  <si>
    <t xml:space="preserve">Показатель 1.2.2.                                         Площадь снесенных ветхих и аварийных объектов недвижимости муниципальной собственности </t>
  </si>
  <si>
    <t>Мероприятие 1.1.5.                                                                 Содержание жилых помещений специализированного жилищного фонда для детей сирот, детей, оставшихся без попечения родителей, лиц из их числа</t>
  </si>
  <si>
    <t>Мероприятие 1.2.1.                                                              Обследование многоквартирных домов для признания их аварийными и подлежащими сносу</t>
  </si>
  <si>
    <t>Мероприятие 2.2.2.                                                     Обеспечение технического развития систем теплоснабжения, находящихся в муниципальной собственности, включающих разработку (корректировку) проектной документации, строительство, реконструкцию, модернизацию, капитальный ремонт, техническое перевооружение объектов систем теплоснабжения муниципальных образований, находящихся в муниципальной собственности</t>
  </si>
  <si>
    <t>Мероприятие 2.1.5.                                                   Разработка проекта на строительство канализационного коллектора от пос.ЖБК и д. Рябины к БОС с установкой 2-ж КНС</t>
  </si>
  <si>
    <t>Мероприятие 2.2.1.                                                     Ремонт бесхозяйных сетей теплоснабжения</t>
  </si>
  <si>
    <t>Показатель 2.2.1.                                    Протяженность отремонтированных бесхозяйных сетей теплоснабжения</t>
  </si>
  <si>
    <t>Показатель 2.2.2.                                  Количество проектно-сметной документации с положительным заключением государственной экспертизы / количество объектов системы теплоснабжения, в отношении которых проведены мероприятия по строительству,реконструкции, модернизации, капитапльному ремонту, техническому перевооружению</t>
  </si>
  <si>
    <t>0/0</t>
  </si>
  <si>
    <t>2/0</t>
  </si>
  <si>
    <t>0/1</t>
  </si>
  <si>
    <t xml:space="preserve">Показатель 2.4.1.                                                             Наличие программы комплексного развития систем коммунальной инфраструктуры </t>
  </si>
  <si>
    <t>Муниципальная программа                       "Развитие жилищно-коммунального хозяйства", всего</t>
  </si>
  <si>
    <t xml:space="preserve">Показатель 2.2.3.                                                     Наличие схемы теплоснабжения Верещагинского городского округа </t>
  </si>
  <si>
    <t>Управление имущественных, земельных и градостроительных отношений Верещагинского городского округа</t>
  </si>
  <si>
    <t>Мероприятие 2.1.3.                                                  Ремонт скважин и обустройство санитарных зон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</si>
</sst>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000"/>
    <numFmt numFmtId="195" formatCode="0.0000"/>
    <numFmt numFmtId="196" formatCode="0.00000"/>
    <numFmt numFmtId="197" formatCode="0.000000"/>
    <numFmt numFmtId="198" formatCode="#,##0.000"/>
    <numFmt numFmtId="199" formatCode="_(* #,##0.000_);_(* \(#,##0.000\);_(* &quot;-&quot;??_);_(@_)"/>
    <numFmt numFmtId="200" formatCode="#,##0.0"/>
  </numFmts>
  <fonts count="4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 vertical="center" wrapText="1"/>
    </xf>
    <xf numFmtId="198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192" fontId="1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200" fontId="1" fillId="0" borderId="11" xfId="0" applyNumberFormat="1" applyFont="1" applyBorder="1" applyAlignment="1">
      <alignment horizontal="right" vertical="center"/>
    </xf>
    <xf numFmtId="200" fontId="1" fillId="0" borderId="12" xfId="0" applyNumberFormat="1" applyFont="1" applyBorder="1" applyAlignment="1">
      <alignment horizontal="right" vertical="center"/>
    </xf>
    <xf numFmtId="200" fontId="1" fillId="0" borderId="11" xfId="0" applyNumberFormat="1" applyFont="1" applyBorder="1" applyAlignment="1">
      <alignment vertical="center"/>
    </xf>
    <xf numFmtId="200" fontId="1" fillId="0" borderId="11" xfId="0" applyNumberFormat="1" applyFont="1" applyBorder="1" applyAlignment="1">
      <alignment horizontal="right" vertical="center" wrapText="1"/>
    </xf>
    <xf numFmtId="200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198" fontId="1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2"/>
  <sheetViews>
    <sheetView tabSelected="1" view="pageBreakPreview" zoomScale="60" zoomScalePageLayoutView="0" workbookViewId="0" topLeftCell="A4">
      <selection activeCell="C14" sqref="C14:C15"/>
    </sheetView>
  </sheetViews>
  <sheetFormatPr defaultColWidth="9.140625" defaultRowHeight="12.75"/>
  <cols>
    <col min="1" max="1" width="47.28125" style="1" customWidth="1"/>
    <col min="2" max="2" width="22.00390625" style="1" customWidth="1"/>
    <col min="3" max="3" width="16.57421875" style="1" customWidth="1"/>
    <col min="4" max="4" width="16.7109375" style="1" customWidth="1"/>
    <col min="5" max="5" width="15.7109375" style="1" customWidth="1"/>
    <col min="6" max="6" width="17.421875" style="1" customWidth="1"/>
    <col min="7" max="7" width="16.140625" style="1" customWidth="1"/>
    <col min="8" max="8" width="16.00390625" style="1" customWidth="1"/>
    <col min="9" max="9" width="42.8515625" style="1" customWidth="1"/>
    <col min="10" max="10" width="8.00390625" style="1" customWidth="1"/>
    <col min="11" max="16" width="12.7109375" style="1" customWidth="1"/>
    <col min="17" max="17" width="8.140625" style="1" customWidth="1"/>
    <col min="18" max="16384" width="9.140625" style="1" customWidth="1"/>
  </cols>
  <sheetData>
    <row r="1" ht="20.25">
      <c r="L1" s="21" t="s">
        <v>55</v>
      </c>
    </row>
    <row r="2" spans="12:14" ht="20.25">
      <c r="L2" s="21" t="s">
        <v>56</v>
      </c>
      <c r="M2" s="21"/>
      <c r="N2" s="21"/>
    </row>
    <row r="3" spans="12:16" ht="8.25" customHeight="1">
      <c r="L3" s="34" t="s">
        <v>14</v>
      </c>
      <c r="M3" s="34"/>
      <c r="N3" s="34"/>
      <c r="O3" s="34"/>
      <c r="P3" s="34"/>
    </row>
    <row r="4" spans="12:16" ht="10.5" customHeight="1">
      <c r="L4" s="34"/>
      <c r="M4" s="34"/>
      <c r="N4" s="34"/>
      <c r="O4" s="34"/>
      <c r="P4" s="34"/>
    </row>
    <row r="5" spans="1:16" ht="29.25" customHeight="1">
      <c r="A5" s="35" t="s">
        <v>17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20.25" customHeight="1">
      <c r="A6" s="36" t="s">
        <v>14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58.5" customHeight="1">
      <c r="A8" s="37" t="s">
        <v>0</v>
      </c>
      <c r="B8" s="37" t="s">
        <v>58</v>
      </c>
      <c r="C8" s="37" t="s">
        <v>3</v>
      </c>
      <c r="D8" s="37"/>
      <c r="E8" s="37"/>
      <c r="F8" s="37"/>
      <c r="G8" s="37"/>
      <c r="H8" s="37"/>
      <c r="I8" s="37" t="s">
        <v>4</v>
      </c>
      <c r="J8" s="37"/>
      <c r="K8" s="37"/>
      <c r="L8" s="37"/>
      <c r="M8" s="37"/>
      <c r="N8" s="37"/>
      <c r="O8" s="37"/>
      <c r="P8" s="37"/>
    </row>
    <row r="9" spans="1:16" ht="84" customHeight="1">
      <c r="A9" s="37"/>
      <c r="B9" s="37"/>
      <c r="C9" s="37" t="s">
        <v>1</v>
      </c>
      <c r="D9" s="38" t="s">
        <v>2</v>
      </c>
      <c r="E9" s="38"/>
      <c r="F9" s="38"/>
      <c r="G9" s="38"/>
      <c r="H9" s="38"/>
      <c r="I9" s="37" t="s">
        <v>5</v>
      </c>
      <c r="J9" s="37" t="s">
        <v>6</v>
      </c>
      <c r="K9" s="37" t="s">
        <v>11</v>
      </c>
      <c r="L9" s="37" t="s">
        <v>7</v>
      </c>
      <c r="M9" s="37"/>
      <c r="N9" s="37"/>
      <c r="O9" s="37"/>
      <c r="P9" s="37"/>
    </row>
    <row r="10" spans="1:17" ht="36.75" customHeight="1">
      <c r="A10" s="37"/>
      <c r="B10" s="37"/>
      <c r="C10" s="37"/>
      <c r="D10" s="3" t="s">
        <v>10</v>
      </c>
      <c r="E10" s="3" t="s">
        <v>9</v>
      </c>
      <c r="F10" s="3" t="s">
        <v>8</v>
      </c>
      <c r="G10" s="3" t="s">
        <v>18</v>
      </c>
      <c r="H10" s="3" t="s">
        <v>19</v>
      </c>
      <c r="I10" s="37"/>
      <c r="J10" s="37"/>
      <c r="K10" s="37"/>
      <c r="L10" s="3" t="s">
        <v>10</v>
      </c>
      <c r="M10" s="3" t="s">
        <v>9</v>
      </c>
      <c r="N10" s="3" t="s">
        <v>8</v>
      </c>
      <c r="O10" s="3" t="s">
        <v>18</v>
      </c>
      <c r="P10" s="3" t="s">
        <v>19</v>
      </c>
      <c r="Q10" s="5"/>
    </row>
    <row r="11" spans="1:17" ht="15" customHeight="1">
      <c r="A11" s="27">
        <v>1</v>
      </c>
      <c r="B11" s="27">
        <v>2</v>
      </c>
      <c r="C11" s="27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27">
        <v>9</v>
      </c>
      <c r="J11" s="27">
        <v>10</v>
      </c>
      <c r="K11" s="27">
        <v>11</v>
      </c>
      <c r="L11" s="28">
        <v>12</v>
      </c>
      <c r="M11" s="28">
        <v>13</v>
      </c>
      <c r="N11" s="28">
        <v>14</v>
      </c>
      <c r="O11" s="28">
        <v>15</v>
      </c>
      <c r="P11" s="28">
        <v>16</v>
      </c>
      <c r="Q11" s="5"/>
    </row>
    <row r="12" spans="1:16" ht="45">
      <c r="A12" s="6" t="s">
        <v>89</v>
      </c>
      <c r="B12" s="8"/>
      <c r="C12" s="22">
        <f aca="true" t="shared" si="0" ref="C12:H12">C16+C56</f>
        <v>456546.076</v>
      </c>
      <c r="D12" s="22">
        <f t="shared" si="0"/>
        <v>14453.8</v>
      </c>
      <c r="E12" s="22">
        <f t="shared" si="0"/>
        <v>25600.899999999998</v>
      </c>
      <c r="F12" s="22">
        <f t="shared" si="0"/>
        <v>23168.875999999997</v>
      </c>
      <c r="G12" s="22">
        <f t="shared" si="0"/>
        <v>216372.8</v>
      </c>
      <c r="H12" s="22">
        <f t="shared" si="0"/>
        <v>176949.7</v>
      </c>
      <c r="I12" s="7"/>
      <c r="J12" s="7"/>
      <c r="K12" s="7"/>
      <c r="L12" s="7"/>
      <c r="M12" s="7"/>
      <c r="N12" s="7"/>
      <c r="O12" s="7"/>
      <c r="P12" s="7"/>
    </row>
    <row r="13" spans="1:16" ht="15">
      <c r="A13" s="6" t="s">
        <v>21</v>
      </c>
      <c r="B13" s="8"/>
      <c r="C13" s="22">
        <f aca="true" t="shared" si="1" ref="C13:H15">C17+C57</f>
        <v>0</v>
      </c>
      <c r="D13" s="22">
        <f>D17+D57</f>
        <v>0</v>
      </c>
      <c r="E13" s="22">
        <f>E17+E57</f>
        <v>0</v>
      </c>
      <c r="F13" s="22">
        <f>F17+F57</f>
        <v>0</v>
      </c>
      <c r="G13" s="22">
        <f>G17+G57</f>
        <v>0</v>
      </c>
      <c r="H13" s="22">
        <f>H17+H57</f>
        <v>0</v>
      </c>
      <c r="I13" s="7"/>
      <c r="J13" s="7"/>
      <c r="K13" s="7"/>
      <c r="L13" s="7"/>
      <c r="M13" s="7"/>
      <c r="N13" s="7"/>
      <c r="O13" s="7"/>
      <c r="P13" s="7"/>
    </row>
    <row r="14" spans="1:16" ht="15">
      <c r="A14" s="6" t="s">
        <v>22</v>
      </c>
      <c r="B14" s="8"/>
      <c r="C14" s="22">
        <f t="shared" si="1"/>
        <v>301093.088</v>
      </c>
      <c r="D14" s="22">
        <f t="shared" si="1"/>
        <v>7536.7</v>
      </c>
      <c r="E14" s="22">
        <f t="shared" si="1"/>
        <v>13185.600000000002</v>
      </c>
      <c r="F14" s="22">
        <f t="shared" si="1"/>
        <v>11900.788000000002</v>
      </c>
      <c r="G14" s="22">
        <f t="shared" si="1"/>
        <v>164160</v>
      </c>
      <c r="H14" s="22">
        <f t="shared" si="1"/>
        <v>104310</v>
      </c>
      <c r="I14" s="7"/>
      <c r="J14" s="7"/>
      <c r="K14" s="7"/>
      <c r="L14" s="7"/>
      <c r="M14" s="7"/>
      <c r="N14" s="7"/>
      <c r="O14" s="7"/>
      <c r="P14" s="7"/>
    </row>
    <row r="15" spans="1:16" ht="15">
      <c r="A15" s="6" t="s">
        <v>60</v>
      </c>
      <c r="B15" s="8"/>
      <c r="C15" s="22">
        <f t="shared" si="1"/>
        <v>155452.98799999998</v>
      </c>
      <c r="D15" s="22">
        <f t="shared" si="1"/>
        <v>6917.1</v>
      </c>
      <c r="E15" s="22">
        <f t="shared" si="1"/>
        <v>12415.3</v>
      </c>
      <c r="F15" s="22">
        <f t="shared" si="1"/>
        <v>11268.088</v>
      </c>
      <c r="G15" s="22">
        <f t="shared" si="1"/>
        <v>52212.799999999996</v>
      </c>
      <c r="H15" s="22">
        <f t="shared" si="1"/>
        <v>72639.70000000001</v>
      </c>
      <c r="I15" s="7"/>
      <c r="J15" s="7"/>
      <c r="K15" s="7"/>
      <c r="L15" s="7"/>
      <c r="M15" s="7"/>
      <c r="N15" s="7"/>
      <c r="O15" s="7"/>
      <c r="P15" s="7"/>
    </row>
    <row r="16" spans="1:16" ht="45" customHeight="1">
      <c r="A16" s="6" t="s">
        <v>23</v>
      </c>
      <c r="B16" s="8"/>
      <c r="C16" s="22">
        <f aca="true" t="shared" si="2" ref="C16:H16">C20+C44</f>
        <v>15562.5</v>
      </c>
      <c r="D16" s="22">
        <f t="shared" si="2"/>
        <v>2113.2999999999997</v>
      </c>
      <c r="E16" s="22">
        <f t="shared" si="2"/>
        <v>770.2</v>
      </c>
      <c r="F16" s="22">
        <f t="shared" si="2"/>
        <v>632.6</v>
      </c>
      <c r="G16" s="22">
        <f t="shared" si="2"/>
        <v>5494.6</v>
      </c>
      <c r="H16" s="22">
        <f t="shared" si="2"/>
        <v>6551.8</v>
      </c>
      <c r="I16" s="7"/>
      <c r="J16" s="7"/>
      <c r="K16" s="7"/>
      <c r="L16" s="7"/>
      <c r="M16" s="7"/>
      <c r="N16" s="7"/>
      <c r="O16" s="7"/>
      <c r="P16" s="7"/>
    </row>
    <row r="17" spans="1:16" ht="15">
      <c r="A17" s="6" t="s">
        <v>21</v>
      </c>
      <c r="B17" s="8"/>
      <c r="C17" s="22">
        <f aca="true" t="shared" si="3" ref="C17:H19">C21+C45</f>
        <v>0</v>
      </c>
      <c r="D17" s="22">
        <f>D21+D45</f>
        <v>0</v>
      </c>
      <c r="E17" s="22">
        <f>E21+E45</f>
        <v>0</v>
      </c>
      <c r="F17" s="22">
        <f>F21+F45</f>
        <v>0</v>
      </c>
      <c r="G17" s="22">
        <f>G21+G45</f>
        <v>0</v>
      </c>
      <c r="H17" s="22">
        <f>H21+H45</f>
        <v>0</v>
      </c>
      <c r="I17" s="7"/>
      <c r="J17" s="7"/>
      <c r="K17" s="7"/>
      <c r="L17" s="7"/>
      <c r="M17" s="7"/>
      <c r="N17" s="7"/>
      <c r="O17" s="7"/>
      <c r="P17" s="7"/>
    </row>
    <row r="18" spans="1:16" ht="15">
      <c r="A18" s="6" t="s">
        <v>22</v>
      </c>
      <c r="B18" s="8"/>
      <c r="C18" s="22">
        <f t="shared" si="3"/>
        <v>2071.6</v>
      </c>
      <c r="D18" s="22">
        <f t="shared" si="3"/>
        <v>668.8</v>
      </c>
      <c r="E18" s="22">
        <f t="shared" si="3"/>
        <v>770.2</v>
      </c>
      <c r="F18" s="22">
        <f t="shared" si="3"/>
        <v>632.6</v>
      </c>
      <c r="G18" s="22">
        <f t="shared" si="3"/>
        <v>0</v>
      </c>
      <c r="H18" s="22">
        <f t="shared" si="3"/>
        <v>0</v>
      </c>
      <c r="I18" s="7"/>
      <c r="J18" s="7"/>
      <c r="K18" s="7"/>
      <c r="L18" s="7"/>
      <c r="M18" s="7"/>
      <c r="N18" s="7"/>
      <c r="O18" s="7"/>
      <c r="P18" s="7"/>
    </row>
    <row r="19" spans="1:16" ht="15">
      <c r="A19" s="6" t="s">
        <v>60</v>
      </c>
      <c r="B19" s="8"/>
      <c r="C19" s="22">
        <f t="shared" si="3"/>
        <v>13490.900000000001</v>
      </c>
      <c r="D19" s="22">
        <f t="shared" si="3"/>
        <v>1444.5</v>
      </c>
      <c r="E19" s="22">
        <f t="shared" si="3"/>
        <v>0</v>
      </c>
      <c r="F19" s="22">
        <f t="shared" si="3"/>
        <v>0</v>
      </c>
      <c r="G19" s="22">
        <f t="shared" si="3"/>
        <v>5494.6</v>
      </c>
      <c r="H19" s="22">
        <f t="shared" si="3"/>
        <v>6551.8</v>
      </c>
      <c r="I19" s="7"/>
      <c r="J19" s="7"/>
      <c r="K19" s="7"/>
      <c r="L19" s="7"/>
      <c r="M19" s="7"/>
      <c r="N19" s="7"/>
      <c r="O19" s="7"/>
      <c r="P19" s="7"/>
    </row>
    <row r="20" spans="1:16" ht="45">
      <c r="A20" s="6" t="s">
        <v>27</v>
      </c>
      <c r="B20" s="8"/>
      <c r="C20" s="22">
        <f aca="true" t="shared" si="4" ref="C20:H20">C24+C28+C32+C36+C40</f>
        <v>6446.799999999999</v>
      </c>
      <c r="D20" s="22">
        <f t="shared" si="4"/>
        <v>2017.8999999999999</v>
      </c>
      <c r="E20" s="22">
        <f t="shared" si="4"/>
        <v>770.2</v>
      </c>
      <c r="F20" s="22">
        <f t="shared" si="4"/>
        <v>632.6</v>
      </c>
      <c r="G20" s="22">
        <f t="shared" si="4"/>
        <v>1910.3</v>
      </c>
      <c r="H20" s="22">
        <f t="shared" si="4"/>
        <v>1115.8</v>
      </c>
      <c r="I20" s="7"/>
      <c r="J20" s="7"/>
      <c r="K20" s="7"/>
      <c r="L20" s="7"/>
      <c r="M20" s="7"/>
      <c r="N20" s="7"/>
      <c r="O20" s="7"/>
      <c r="P20" s="7"/>
    </row>
    <row r="21" spans="1:16" ht="15">
      <c r="A21" s="6" t="s">
        <v>21</v>
      </c>
      <c r="B21" s="8"/>
      <c r="C21" s="22">
        <f aca="true" t="shared" si="5" ref="C21:H23">C25+C29+C33+C37+C41</f>
        <v>0</v>
      </c>
      <c r="D21" s="22">
        <f>D25+D29+D33+D37+D41</f>
        <v>0</v>
      </c>
      <c r="E21" s="22">
        <f>E25+E29+E33+E37+E41</f>
        <v>0</v>
      </c>
      <c r="F21" s="22">
        <f>F25+F29+F33+F37+F41</f>
        <v>0</v>
      </c>
      <c r="G21" s="22">
        <f>G25+G29+G33+G37+G41</f>
        <v>0</v>
      </c>
      <c r="H21" s="22">
        <f>H25+H29+H33+H37+H41</f>
        <v>0</v>
      </c>
      <c r="I21" s="7"/>
      <c r="J21" s="7"/>
      <c r="K21" s="7"/>
      <c r="L21" s="7"/>
      <c r="M21" s="7"/>
      <c r="N21" s="7"/>
      <c r="O21" s="7"/>
      <c r="P21" s="7"/>
    </row>
    <row r="22" spans="1:16" ht="15">
      <c r="A22" s="6" t="s">
        <v>22</v>
      </c>
      <c r="B22" s="8"/>
      <c r="C22" s="22">
        <f t="shared" si="5"/>
        <v>2071.6</v>
      </c>
      <c r="D22" s="22">
        <f t="shared" si="5"/>
        <v>668.8</v>
      </c>
      <c r="E22" s="22">
        <f t="shared" si="5"/>
        <v>770.2</v>
      </c>
      <c r="F22" s="22">
        <f t="shared" si="5"/>
        <v>632.6</v>
      </c>
      <c r="G22" s="22">
        <f t="shared" si="5"/>
        <v>0</v>
      </c>
      <c r="H22" s="22">
        <f t="shared" si="5"/>
        <v>0</v>
      </c>
      <c r="I22" s="7"/>
      <c r="J22" s="7"/>
      <c r="K22" s="7"/>
      <c r="L22" s="7"/>
      <c r="M22" s="7"/>
      <c r="N22" s="7"/>
      <c r="O22" s="7"/>
      <c r="P22" s="7"/>
    </row>
    <row r="23" spans="1:16" ht="15">
      <c r="A23" s="6" t="s">
        <v>60</v>
      </c>
      <c r="B23" s="8"/>
      <c r="C23" s="22">
        <f t="shared" si="5"/>
        <v>4375.2</v>
      </c>
      <c r="D23" s="22">
        <f t="shared" si="5"/>
        <v>1349.1</v>
      </c>
      <c r="E23" s="22">
        <f t="shared" si="5"/>
        <v>0</v>
      </c>
      <c r="F23" s="22">
        <f t="shared" si="5"/>
        <v>0</v>
      </c>
      <c r="G23" s="22">
        <f t="shared" si="5"/>
        <v>1910.3</v>
      </c>
      <c r="H23" s="22">
        <f t="shared" si="5"/>
        <v>1115.8</v>
      </c>
      <c r="I23" s="7"/>
      <c r="J23" s="7"/>
      <c r="K23" s="7"/>
      <c r="L23" s="7"/>
      <c r="M23" s="7"/>
      <c r="N23" s="7"/>
      <c r="O23" s="7"/>
      <c r="P23" s="7"/>
    </row>
    <row r="24" spans="1:16" ht="45">
      <c r="A24" s="6" t="s">
        <v>28</v>
      </c>
      <c r="B24" s="33" t="s">
        <v>59</v>
      </c>
      <c r="C24" s="22">
        <f>D24+E24+F24+G24+H24</f>
        <v>827.8</v>
      </c>
      <c r="D24" s="22">
        <f>D27+D26+D25</f>
        <v>0</v>
      </c>
      <c r="E24" s="22">
        <f>E27+E26+E25</f>
        <v>0</v>
      </c>
      <c r="F24" s="22">
        <f>F27+F26+F25</f>
        <v>0</v>
      </c>
      <c r="G24" s="22">
        <f>G27+G26+G25</f>
        <v>827.8</v>
      </c>
      <c r="H24" s="22">
        <f>H27+H26+H25</f>
        <v>0</v>
      </c>
      <c r="I24" s="6" t="s">
        <v>75</v>
      </c>
      <c r="J24" s="7" t="s">
        <v>12</v>
      </c>
      <c r="K24" s="18">
        <v>55.5</v>
      </c>
      <c r="L24" s="18">
        <v>0</v>
      </c>
      <c r="M24" s="18">
        <v>0</v>
      </c>
      <c r="N24" s="18">
        <v>0</v>
      </c>
      <c r="O24" s="18">
        <v>405.8</v>
      </c>
      <c r="P24" s="18">
        <v>0</v>
      </c>
    </row>
    <row r="25" spans="1:16" ht="15">
      <c r="A25" s="6" t="s">
        <v>21</v>
      </c>
      <c r="B25" s="12"/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6"/>
      <c r="J25" s="7"/>
      <c r="K25" s="18"/>
      <c r="L25" s="18"/>
      <c r="M25" s="18"/>
      <c r="N25" s="18"/>
      <c r="O25" s="18"/>
      <c r="P25" s="18"/>
    </row>
    <row r="26" spans="1:16" ht="15">
      <c r="A26" s="6" t="s">
        <v>22</v>
      </c>
      <c r="B26" s="12"/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6"/>
      <c r="J26" s="7"/>
      <c r="K26" s="18"/>
      <c r="L26" s="18"/>
      <c r="M26" s="18"/>
      <c r="N26" s="18"/>
      <c r="O26" s="18"/>
      <c r="P26" s="18"/>
    </row>
    <row r="27" spans="1:16" ht="15">
      <c r="A27" s="6" t="s">
        <v>60</v>
      </c>
      <c r="B27" s="12"/>
      <c r="C27" s="22">
        <f>D27+E27+F27+G27+H27</f>
        <v>827.8</v>
      </c>
      <c r="D27" s="22">
        <v>0</v>
      </c>
      <c r="E27" s="22">
        <v>0</v>
      </c>
      <c r="F27" s="22">
        <v>0</v>
      </c>
      <c r="G27" s="22">
        <v>827.8</v>
      </c>
      <c r="H27" s="22">
        <v>0</v>
      </c>
      <c r="I27" s="6"/>
      <c r="J27" s="7"/>
      <c r="K27" s="18"/>
      <c r="L27" s="18"/>
      <c r="M27" s="18"/>
      <c r="N27" s="18"/>
      <c r="O27" s="18"/>
      <c r="P27" s="18"/>
    </row>
    <row r="28" spans="1:16" ht="108" customHeight="1">
      <c r="A28" s="6" t="s">
        <v>29</v>
      </c>
      <c r="B28" s="33" t="s">
        <v>59</v>
      </c>
      <c r="C28" s="22">
        <f>D28+E28+F28++G28+H28</f>
        <v>2918.3999999999996</v>
      </c>
      <c r="D28" s="22">
        <f>D31+D30+D29</f>
        <v>901.1</v>
      </c>
      <c r="E28" s="22">
        <f>E31+E30+E29</f>
        <v>0</v>
      </c>
      <c r="F28" s="22">
        <f>F31+F30+F29</f>
        <v>0</v>
      </c>
      <c r="G28" s="22">
        <f>G31+G30+G29</f>
        <v>992</v>
      </c>
      <c r="H28" s="22">
        <f>H31+H30+H29</f>
        <v>1025.3</v>
      </c>
      <c r="I28" s="6" t="s">
        <v>30</v>
      </c>
      <c r="J28" s="7" t="s">
        <v>12</v>
      </c>
      <c r="K28" s="18">
        <v>7876.3</v>
      </c>
      <c r="L28" s="18">
        <v>7876.3</v>
      </c>
      <c r="M28" s="20">
        <v>0</v>
      </c>
      <c r="N28" s="20">
        <v>0</v>
      </c>
      <c r="O28" s="18">
        <v>7876.3</v>
      </c>
      <c r="P28" s="18">
        <v>7876.3</v>
      </c>
    </row>
    <row r="29" spans="1:16" ht="15" customHeight="1">
      <c r="A29" s="6" t="s">
        <v>21</v>
      </c>
      <c r="B29" s="8"/>
      <c r="C29" s="22">
        <f>D29+E29+F29++G29+H29</f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6"/>
      <c r="J29" s="7"/>
      <c r="K29" s="18"/>
      <c r="L29" s="20"/>
      <c r="M29" s="18"/>
      <c r="N29" s="18"/>
      <c r="O29" s="18"/>
      <c r="P29" s="18"/>
    </row>
    <row r="30" spans="1:16" ht="15" customHeight="1">
      <c r="A30" s="6" t="s">
        <v>22</v>
      </c>
      <c r="B30" s="8"/>
      <c r="C30" s="22">
        <f>D30+E30+F30++G30+H30</f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6"/>
      <c r="J30" s="7"/>
      <c r="K30" s="18"/>
      <c r="L30" s="20"/>
      <c r="M30" s="18"/>
      <c r="N30" s="18"/>
      <c r="O30" s="18"/>
      <c r="P30" s="18"/>
    </row>
    <row r="31" spans="1:16" ht="15" customHeight="1">
      <c r="A31" s="6" t="s">
        <v>60</v>
      </c>
      <c r="B31" s="8"/>
      <c r="C31" s="22">
        <f>D31+E31+F31++G31+H31</f>
        <v>2918.3999999999996</v>
      </c>
      <c r="D31" s="22">
        <v>901.1</v>
      </c>
      <c r="E31" s="22">
        <v>0</v>
      </c>
      <c r="F31" s="22">
        <v>0</v>
      </c>
      <c r="G31" s="22">
        <v>992</v>
      </c>
      <c r="H31" s="22">
        <v>1025.3</v>
      </c>
      <c r="I31" s="6"/>
      <c r="J31" s="7"/>
      <c r="K31" s="18"/>
      <c r="L31" s="20"/>
      <c r="M31" s="18"/>
      <c r="N31" s="18"/>
      <c r="O31" s="18"/>
      <c r="P31" s="18"/>
    </row>
    <row r="32" spans="1:16" ht="103.5" customHeight="1">
      <c r="A32" s="6" t="s">
        <v>31</v>
      </c>
      <c r="B32" s="33" t="s">
        <v>59</v>
      </c>
      <c r="C32" s="22">
        <f aca="true" t="shared" si="6" ref="C32:C43">D32+E32+F32+G32+H32</f>
        <v>271.5</v>
      </c>
      <c r="D32" s="22">
        <f>D33+D34+D35</f>
        <v>90.5</v>
      </c>
      <c r="E32" s="22">
        <f>E33+E34+E35</f>
        <v>0</v>
      </c>
      <c r="F32" s="22">
        <f>F33+F34+F35</f>
        <v>0</v>
      </c>
      <c r="G32" s="22">
        <f>G33+G34+G35</f>
        <v>90.5</v>
      </c>
      <c r="H32" s="22">
        <f>H33+H34+H35</f>
        <v>90.5</v>
      </c>
      <c r="I32" s="6" t="s">
        <v>32</v>
      </c>
      <c r="J32" s="7" t="s">
        <v>13</v>
      </c>
      <c r="K32" s="18">
        <v>23</v>
      </c>
      <c r="L32" s="18">
        <v>33</v>
      </c>
      <c r="M32" s="18">
        <v>0</v>
      </c>
      <c r="N32" s="18">
        <v>0</v>
      </c>
      <c r="O32" s="18">
        <v>33</v>
      </c>
      <c r="P32" s="18">
        <v>33</v>
      </c>
    </row>
    <row r="33" spans="1:16" ht="15" customHeight="1">
      <c r="A33" s="6" t="s">
        <v>21</v>
      </c>
      <c r="B33" s="8"/>
      <c r="C33" s="22">
        <f t="shared" si="6"/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6"/>
      <c r="J33" s="7"/>
      <c r="K33" s="18"/>
      <c r="L33" s="18"/>
      <c r="M33" s="18"/>
      <c r="N33" s="18"/>
      <c r="O33" s="18"/>
      <c r="P33" s="18"/>
    </row>
    <row r="34" spans="1:16" ht="15" customHeight="1">
      <c r="A34" s="6" t="s">
        <v>22</v>
      </c>
      <c r="B34" s="8"/>
      <c r="C34" s="22">
        <f t="shared" si="6"/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6"/>
      <c r="J34" s="7"/>
      <c r="K34" s="18"/>
      <c r="L34" s="18"/>
      <c r="M34" s="18"/>
      <c r="N34" s="18"/>
      <c r="O34" s="18"/>
      <c r="P34" s="18"/>
    </row>
    <row r="35" spans="1:16" ht="15" customHeight="1">
      <c r="A35" s="6" t="s">
        <v>60</v>
      </c>
      <c r="B35" s="8"/>
      <c r="C35" s="22">
        <f t="shared" si="6"/>
        <v>271.5</v>
      </c>
      <c r="D35" s="22">
        <v>90.5</v>
      </c>
      <c r="E35" s="22">
        <v>0</v>
      </c>
      <c r="F35" s="22">
        <v>0</v>
      </c>
      <c r="G35" s="22">
        <v>90.5</v>
      </c>
      <c r="H35" s="22">
        <v>90.5</v>
      </c>
      <c r="I35" s="6"/>
      <c r="J35" s="7"/>
      <c r="K35" s="18"/>
      <c r="L35" s="18"/>
      <c r="M35" s="18"/>
      <c r="N35" s="18"/>
      <c r="O35" s="18"/>
      <c r="P35" s="18"/>
    </row>
    <row r="36" spans="1:16" ht="116.25" customHeight="1">
      <c r="A36" s="6" t="s">
        <v>33</v>
      </c>
      <c r="B36" s="33" t="s">
        <v>59</v>
      </c>
      <c r="C36" s="22">
        <f t="shared" si="6"/>
        <v>357.5</v>
      </c>
      <c r="D36" s="22">
        <f>D39+D38+D37</f>
        <v>357.5</v>
      </c>
      <c r="E36" s="22">
        <f>E39+E38+E37</f>
        <v>0</v>
      </c>
      <c r="F36" s="22">
        <f>F39+F38+F37</f>
        <v>0</v>
      </c>
      <c r="G36" s="22">
        <f>G39+G38+G37</f>
        <v>0</v>
      </c>
      <c r="H36" s="22">
        <f>H39+H38+H37</f>
        <v>0</v>
      </c>
      <c r="I36" s="6" t="s">
        <v>34</v>
      </c>
      <c r="J36" s="7" t="s">
        <v>12</v>
      </c>
      <c r="K36" s="18">
        <v>378.96</v>
      </c>
      <c r="L36" s="18">
        <v>378.96</v>
      </c>
      <c r="M36" s="18">
        <v>0</v>
      </c>
      <c r="N36" s="18">
        <v>0</v>
      </c>
      <c r="O36" s="18">
        <v>0</v>
      </c>
      <c r="P36" s="18">
        <v>0</v>
      </c>
    </row>
    <row r="37" spans="1:16" ht="15" customHeight="1">
      <c r="A37" s="6" t="s">
        <v>21</v>
      </c>
      <c r="B37" s="8"/>
      <c r="C37" s="22">
        <f t="shared" si="6"/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6"/>
      <c r="J37" s="7"/>
      <c r="K37" s="18"/>
      <c r="L37" s="18"/>
      <c r="M37" s="18"/>
      <c r="N37" s="18"/>
      <c r="O37" s="18"/>
      <c r="P37" s="18"/>
    </row>
    <row r="38" spans="1:16" ht="15" customHeight="1">
      <c r="A38" s="6" t="s">
        <v>22</v>
      </c>
      <c r="B38" s="8"/>
      <c r="C38" s="22">
        <f t="shared" si="6"/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6"/>
      <c r="J38" s="7"/>
      <c r="K38" s="18"/>
      <c r="L38" s="18"/>
      <c r="M38" s="18"/>
      <c r="N38" s="18"/>
      <c r="O38" s="18"/>
      <c r="P38" s="18"/>
    </row>
    <row r="39" spans="1:16" ht="15" customHeight="1">
      <c r="A39" s="6" t="s">
        <v>60</v>
      </c>
      <c r="B39" s="8"/>
      <c r="C39" s="22">
        <f t="shared" si="6"/>
        <v>357.5</v>
      </c>
      <c r="D39" s="22">
        <v>357.5</v>
      </c>
      <c r="E39" s="22">
        <v>0</v>
      </c>
      <c r="F39" s="22">
        <v>0</v>
      </c>
      <c r="G39" s="22">
        <v>0</v>
      </c>
      <c r="H39" s="22">
        <v>0</v>
      </c>
      <c r="I39" s="6"/>
      <c r="J39" s="7"/>
      <c r="K39" s="18"/>
      <c r="L39" s="18"/>
      <c r="M39" s="18"/>
      <c r="N39" s="18"/>
      <c r="O39" s="18"/>
      <c r="P39" s="18"/>
    </row>
    <row r="40" spans="1:26" ht="147" customHeight="1">
      <c r="A40" s="6" t="s">
        <v>78</v>
      </c>
      <c r="B40" s="33" t="s">
        <v>91</v>
      </c>
      <c r="C40" s="22">
        <f t="shared" si="6"/>
        <v>2071.6</v>
      </c>
      <c r="D40" s="22">
        <f>D41+D42+D43</f>
        <v>668.8</v>
      </c>
      <c r="E40" s="22">
        <f>E41+E42+E43</f>
        <v>770.2</v>
      </c>
      <c r="F40" s="22">
        <f>F41+F42+F43</f>
        <v>632.6</v>
      </c>
      <c r="G40" s="22">
        <f>G41+G42+G43</f>
        <v>0</v>
      </c>
      <c r="H40" s="22">
        <f>H41+H42+H43</f>
        <v>0</v>
      </c>
      <c r="I40" s="6" t="s">
        <v>76</v>
      </c>
      <c r="J40" s="7" t="s">
        <v>12</v>
      </c>
      <c r="K40" s="20">
        <v>0</v>
      </c>
      <c r="L40" s="18"/>
      <c r="M40" s="18"/>
      <c r="N40" s="18"/>
      <c r="O40" s="18"/>
      <c r="P40" s="18"/>
      <c r="Z40" s="1" t="s">
        <v>20</v>
      </c>
    </row>
    <row r="41" spans="1:16" ht="15" customHeight="1">
      <c r="A41" s="6" t="s">
        <v>21</v>
      </c>
      <c r="B41" s="8"/>
      <c r="C41" s="22">
        <f t="shared" si="6"/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6"/>
      <c r="J41" s="7"/>
      <c r="K41" s="18"/>
      <c r="L41" s="18"/>
      <c r="M41" s="18"/>
      <c r="N41" s="18"/>
      <c r="O41" s="18"/>
      <c r="P41" s="18"/>
    </row>
    <row r="42" spans="1:16" ht="15" customHeight="1">
      <c r="A42" s="6" t="s">
        <v>22</v>
      </c>
      <c r="B42" s="8"/>
      <c r="C42" s="22">
        <f t="shared" si="6"/>
        <v>2071.6</v>
      </c>
      <c r="D42" s="22">
        <v>668.8</v>
      </c>
      <c r="E42" s="22">
        <v>770.2</v>
      </c>
      <c r="F42" s="22">
        <v>632.6</v>
      </c>
      <c r="G42" s="22">
        <v>0</v>
      </c>
      <c r="H42" s="22">
        <v>0</v>
      </c>
      <c r="I42" s="6"/>
      <c r="J42" s="7"/>
      <c r="K42" s="18"/>
      <c r="L42" s="18"/>
      <c r="M42" s="18"/>
      <c r="N42" s="18"/>
      <c r="O42" s="18"/>
      <c r="P42" s="18"/>
    </row>
    <row r="43" spans="1:16" ht="15" customHeight="1">
      <c r="A43" s="6" t="s">
        <v>60</v>
      </c>
      <c r="B43" s="8"/>
      <c r="C43" s="22">
        <f t="shared" si="6"/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6"/>
      <c r="J43" s="7"/>
      <c r="K43" s="18"/>
      <c r="L43" s="18"/>
      <c r="M43" s="18"/>
      <c r="N43" s="18"/>
      <c r="O43" s="18"/>
      <c r="P43" s="18"/>
    </row>
    <row r="44" spans="1:16" ht="46.5" customHeight="1">
      <c r="A44" s="6" t="s">
        <v>35</v>
      </c>
      <c r="B44" s="8"/>
      <c r="C44" s="22">
        <f aca="true" t="shared" si="7" ref="C44:H44">C48+C52</f>
        <v>9115.7</v>
      </c>
      <c r="D44" s="22">
        <f t="shared" si="7"/>
        <v>95.4</v>
      </c>
      <c r="E44" s="22">
        <f t="shared" si="7"/>
        <v>0</v>
      </c>
      <c r="F44" s="22">
        <f t="shared" si="7"/>
        <v>0</v>
      </c>
      <c r="G44" s="22">
        <f t="shared" si="7"/>
        <v>3584.3</v>
      </c>
      <c r="H44" s="22">
        <f t="shared" si="7"/>
        <v>5436</v>
      </c>
      <c r="I44" s="7"/>
      <c r="J44" s="7"/>
      <c r="K44" s="18"/>
      <c r="L44" s="18"/>
      <c r="M44" s="18"/>
      <c r="N44" s="18"/>
      <c r="O44" s="18"/>
      <c r="P44" s="18"/>
    </row>
    <row r="45" spans="1:16" ht="15" customHeight="1">
      <c r="A45" s="6" t="s">
        <v>21</v>
      </c>
      <c r="B45" s="8"/>
      <c r="C45" s="22">
        <f>C49+C53</f>
        <v>0</v>
      </c>
      <c r="D45" s="22">
        <f aca="true" t="shared" si="8" ref="D45:H46">D49+D53</f>
        <v>0</v>
      </c>
      <c r="E45" s="22">
        <f t="shared" si="8"/>
        <v>0</v>
      </c>
      <c r="F45" s="22">
        <f t="shared" si="8"/>
        <v>0</v>
      </c>
      <c r="G45" s="22">
        <f t="shared" si="8"/>
        <v>0</v>
      </c>
      <c r="H45" s="22">
        <f t="shared" si="8"/>
        <v>0</v>
      </c>
      <c r="I45" s="7"/>
      <c r="J45" s="7"/>
      <c r="K45" s="18"/>
      <c r="L45" s="18"/>
      <c r="M45" s="18"/>
      <c r="N45" s="18"/>
      <c r="O45" s="18"/>
      <c r="P45" s="18"/>
    </row>
    <row r="46" spans="1:16" ht="15" customHeight="1">
      <c r="A46" s="6" t="s">
        <v>22</v>
      </c>
      <c r="B46" s="8"/>
      <c r="C46" s="22">
        <f>C50+C54</f>
        <v>0</v>
      </c>
      <c r="D46" s="22">
        <f t="shared" si="8"/>
        <v>0</v>
      </c>
      <c r="E46" s="22">
        <f t="shared" si="8"/>
        <v>0</v>
      </c>
      <c r="F46" s="22">
        <f t="shared" si="8"/>
        <v>0</v>
      </c>
      <c r="G46" s="22">
        <f t="shared" si="8"/>
        <v>0</v>
      </c>
      <c r="H46" s="22">
        <f t="shared" si="8"/>
        <v>0</v>
      </c>
      <c r="I46" s="7"/>
      <c r="J46" s="7"/>
      <c r="K46" s="18"/>
      <c r="L46" s="18"/>
      <c r="M46" s="18"/>
      <c r="N46" s="18"/>
      <c r="O46" s="18"/>
      <c r="P46" s="18"/>
    </row>
    <row r="47" spans="1:16" ht="15" customHeight="1">
      <c r="A47" s="6" t="s">
        <v>60</v>
      </c>
      <c r="B47" s="8"/>
      <c r="C47" s="22">
        <f>C51+C55</f>
        <v>9115.7</v>
      </c>
      <c r="D47" s="22">
        <f>D51+D55</f>
        <v>95.4</v>
      </c>
      <c r="E47" s="22">
        <f>E51+E55</f>
        <v>0</v>
      </c>
      <c r="F47" s="22">
        <f>F51+F55</f>
        <v>0</v>
      </c>
      <c r="G47" s="22">
        <f>G51+G55</f>
        <v>3584.3</v>
      </c>
      <c r="H47" s="22">
        <f>H51+H55</f>
        <v>5436</v>
      </c>
      <c r="I47" s="7"/>
      <c r="J47" s="7"/>
      <c r="K47" s="18"/>
      <c r="L47" s="18"/>
      <c r="M47" s="18"/>
      <c r="N47" s="18"/>
      <c r="O47" s="18"/>
      <c r="P47" s="18"/>
    </row>
    <row r="48" spans="1:16" ht="99.75" customHeight="1">
      <c r="A48" s="6" t="s">
        <v>79</v>
      </c>
      <c r="B48" s="33" t="s">
        <v>59</v>
      </c>
      <c r="C48" s="22">
        <f>D48+E48+F48+G48+H48</f>
        <v>286.20000000000005</v>
      </c>
      <c r="D48" s="22">
        <f>D49+D50+D51</f>
        <v>95.4</v>
      </c>
      <c r="E48" s="22">
        <f>E49+E50+E51</f>
        <v>0</v>
      </c>
      <c r="F48" s="22">
        <f>F49+F50+F51</f>
        <v>0</v>
      </c>
      <c r="G48" s="22">
        <f>G49+G50+G51</f>
        <v>95.4</v>
      </c>
      <c r="H48" s="22">
        <f>H49+H50+H51</f>
        <v>95.4</v>
      </c>
      <c r="I48" s="6" t="s">
        <v>36</v>
      </c>
      <c r="J48" s="7" t="s">
        <v>13</v>
      </c>
      <c r="K48" s="18">
        <v>10</v>
      </c>
      <c r="L48" s="18">
        <v>10</v>
      </c>
      <c r="M48" s="18">
        <v>0</v>
      </c>
      <c r="N48" s="18">
        <v>0</v>
      </c>
      <c r="O48" s="18">
        <v>10</v>
      </c>
      <c r="P48" s="18">
        <v>10</v>
      </c>
    </row>
    <row r="49" spans="1:16" ht="15" customHeight="1">
      <c r="A49" s="6" t="s">
        <v>21</v>
      </c>
      <c r="B49" s="8"/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6"/>
      <c r="J49" s="7"/>
      <c r="K49" s="18"/>
      <c r="L49" s="18"/>
      <c r="M49" s="18"/>
      <c r="N49" s="18"/>
      <c r="O49" s="18"/>
      <c r="P49" s="18"/>
    </row>
    <row r="50" spans="1:16" ht="15" customHeight="1">
      <c r="A50" s="6" t="s">
        <v>22</v>
      </c>
      <c r="B50" s="8"/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6"/>
      <c r="J50" s="7"/>
      <c r="K50" s="18"/>
      <c r="L50" s="18"/>
      <c r="M50" s="18"/>
      <c r="N50" s="18"/>
      <c r="O50" s="18"/>
      <c r="P50" s="18"/>
    </row>
    <row r="51" spans="1:16" ht="15" customHeight="1">
      <c r="A51" s="6" t="s">
        <v>60</v>
      </c>
      <c r="B51" s="8"/>
      <c r="C51" s="22">
        <f>D51+E51+F51+G51+H51</f>
        <v>286.20000000000005</v>
      </c>
      <c r="D51" s="22">
        <v>95.4</v>
      </c>
      <c r="E51" s="22">
        <v>0</v>
      </c>
      <c r="F51" s="22">
        <v>0</v>
      </c>
      <c r="G51" s="22">
        <v>95.4</v>
      </c>
      <c r="H51" s="22">
        <v>95.4</v>
      </c>
      <c r="I51" s="6"/>
      <c r="J51" s="7"/>
      <c r="K51" s="18"/>
      <c r="L51" s="18"/>
      <c r="M51" s="18"/>
      <c r="N51" s="18"/>
      <c r="O51" s="18"/>
      <c r="P51" s="18"/>
    </row>
    <row r="52" spans="1:17" ht="96" customHeight="1">
      <c r="A52" s="6" t="s">
        <v>37</v>
      </c>
      <c r="B52" s="33" t="s">
        <v>59</v>
      </c>
      <c r="C52" s="22">
        <f>D52+E52+F52+G52+H52</f>
        <v>8829.5</v>
      </c>
      <c r="D52" s="22">
        <v>0</v>
      </c>
      <c r="E52" s="22">
        <f>E53+E54+E55</f>
        <v>0</v>
      </c>
      <c r="F52" s="22">
        <f>F53+F54+F55</f>
        <v>0</v>
      </c>
      <c r="G52" s="22">
        <f>G53+G54+G55</f>
        <v>3488.9</v>
      </c>
      <c r="H52" s="22">
        <f>H53+H54+H55</f>
        <v>5340.6</v>
      </c>
      <c r="I52" s="6" t="s">
        <v>77</v>
      </c>
      <c r="J52" s="7" t="s">
        <v>12</v>
      </c>
      <c r="K52" s="18">
        <v>0</v>
      </c>
      <c r="L52" s="11">
        <v>0</v>
      </c>
      <c r="M52" s="18">
        <v>0</v>
      </c>
      <c r="N52" s="18">
        <v>0</v>
      </c>
      <c r="O52" s="11">
        <v>2551.5</v>
      </c>
      <c r="P52" s="11">
        <v>2363.6</v>
      </c>
      <c r="Q52" s="17"/>
    </row>
    <row r="53" spans="1:17" ht="15" customHeight="1">
      <c r="A53" s="6" t="s">
        <v>21</v>
      </c>
      <c r="B53" s="9"/>
      <c r="C53" s="22">
        <f>D53+E53+F53+G53+H53</f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6"/>
      <c r="J53" s="7"/>
      <c r="K53" s="18"/>
      <c r="L53" s="11"/>
      <c r="M53" s="11"/>
      <c r="N53" s="11"/>
      <c r="O53" s="11"/>
      <c r="P53" s="11"/>
      <c r="Q53" s="17"/>
    </row>
    <row r="54" spans="1:17" ht="15" customHeight="1">
      <c r="A54" s="6" t="s">
        <v>22</v>
      </c>
      <c r="B54" s="9"/>
      <c r="C54" s="22">
        <f>D54+E54+F54+G54+H54</f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6"/>
      <c r="J54" s="7"/>
      <c r="K54" s="18"/>
      <c r="L54" s="11"/>
      <c r="M54" s="11"/>
      <c r="N54" s="11"/>
      <c r="O54" s="11"/>
      <c r="P54" s="11"/>
      <c r="Q54" s="17"/>
    </row>
    <row r="55" spans="1:17" ht="15" customHeight="1">
      <c r="A55" s="6" t="s">
        <v>60</v>
      </c>
      <c r="B55" s="9"/>
      <c r="C55" s="22">
        <f>D55+E55+F55+G55+H55</f>
        <v>8829.5</v>
      </c>
      <c r="D55" s="22">
        <v>0</v>
      </c>
      <c r="E55" s="22">
        <v>0</v>
      </c>
      <c r="F55" s="22">
        <v>0</v>
      </c>
      <c r="G55" s="22">
        <v>3488.9</v>
      </c>
      <c r="H55" s="22">
        <v>5340.6</v>
      </c>
      <c r="I55" s="6"/>
      <c r="J55" s="7"/>
      <c r="K55" s="18"/>
      <c r="L55" s="11"/>
      <c r="M55" s="11"/>
      <c r="N55" s="11"/>
      <c r="O55" s="11"/>
      <c r="P55" s="11"/>
      <c r="Q55" s="17"/>
    </row>
    <row r="56" spans="1:16" ht="39" customHeight="1">
      <c r="A56" s="6" t="s">
        <v>24</v>
      </c>
      <c r="B56" s="8"/>
      <c r="C56" s="22">
        <f>C60+C104+C120+C148</f>
        <v>440983.576</v>
      </c>
      <c r="D56" s="22">
        <f>D60+D104+D120+D144</f>
        <v>12340.5</v>
      </c>
      <c r="E56" s="22">
        <f>E60+E104+E120+E148</f>
        <v>24830.699999999997</v>
      </c>
      <c r="F56" s="22">
        <f>F60+F104+F120+F148</f>
        <v>22536.275999999998</v>
      </c>
      <c r="G56" s="22">
        <f>G60+G104+G120+G148</f>
        <v>210878.19999999998</v>
      </c>
      <c r="H56" s="22">
        <f>H60+H104+H120+H148</f>
        <v>170397.90000000002</v>
      </c>
      <c r="I56" s="6"/>
      <c r="J56" s="7"/>
      <c r="K56" s="18"/>
      <c r="L56" s="18"/>
      <c r="M56" s="18"/>
      <c r="N56" s="18"/>
      <c r="O56" s="18"/>
      <c r="P56" s="18"/>
    </row>
    <row r="57" spans="1:16" ht="15" customHeight="1">
      <c r="A57" s="6" t="s">
        <v>21</v>
      </c>
      <c r="B57" s="8"/>
      <c r="C57" s="22">
        <f>C61+C105+C121+C149</f>
        <v>0</v>
      </c>
      <c r="D57" s="22">
        <f>D61+D105+D121+D145</f>
        <v>0</v>
      </c>
      <c r="E57" s="22">
        <f>E61+E105+E145+E121</f>
        <v>0</v>
      </c>
      <c r="F57" s="22">
        <f>F61+F105+F145+F121</f>
        <v>0</v>
      </c>
      <c r="G57" s="22">
        <f>G61+G105+G145+G121</f>
        <v>0</v>
      </c>
      <c r="H57" s="22">
        <f>H61+H105+H145+H121</f>
        <v>0</v>
      </c>
      <c r="I57" s="6"/>
      <c r="J57" s="7"/>
      <c r="K57" s="18"/>
      <c r="L57" s="18"/>
      <c r="M57" s="18"/>
      <c r="N57" s="18"/>
      <c r="O57" s="18"/>
      <c r="P57" s="18"/>
    </row>
    <row r="58" spans="1:16" ht="15" customHeight="1">
      <c r="A58" s="6" t="s">
        <v>22</v>
      </c>
      <c r="B58" s="8"/>
      <c r="C58" s="22">
        <f>C62+C106+C122+C150</f>
        <v>299021.488</v>
      </c>
      <c r="D58" s="22">
        <f>D62+D106+D122+D146</f>
        <v>6867.9</v>
      </c>
      <c r="E58" s="22">
        <f aca="true" t="shared" si="9" ref="E58:H59">E62+E106+E122+E150</f>
        <v>12415.400000000001</v>
      </c>
      <c r="F58" s="22">
        <f t="shared" si="9"/>
        <v>11268.188000000002</v>
      </c>
      <c r="G58" s="22">
        <f t="shared" si="9"/>
        <v>164160</v>
      </c>
      <c r="H58" s="22">
        <f t="shared" si="9"/>
        <v>104310</v>
      </c>
      <c r="I58" s="6"/>
      <c r="J58" s="7"/>
      <c r="K58" s="18"/>
      <c r="L58" s="18"/>
      <c r="M58" s="18"/>
      <c r="N58" s="18"/>
      <c r="O58" s="18"/>
      <c r="P58" s="18"/>
    </row>
    <row r="59" spans="1:16" ht="15" customHeight="1">
      <c r="A59" s="6" t="s">
        <v>60</v>
      </c>
      <c r="B59" s="8"/>
      <c r="C59" s="22">
        <f>C63+C107+C123+C151</f>
        <v>141962.088</v>
      </c>
      <c r="D59" s="22">
        <f>D63+D107+D123+D147</f>
        <v>5472.6</v>
      </c>
      <c r="E59" s="22">
        <f t="shared" si="9"/>
        <v>12415.3</v>
      </c>
      <c r="F59" s="22">
        <f t="shared" si="9"/>
        <v>11268.088</v>
      </c>
      <c r="G59" s="22">
        <f t="shared" si="9"/>
        <v>46718.2</v>
      </c>
      <c r="H59" s="22">
        <f t="shared" si="9"/>
        <v>66087.90000000001</v>
      </c>
      <c r="I59" s="6"/>
      <c r="J59" s="7"/>
      <c r="K59" s="18"/>
      <c r="L59" s="18"/>
      <c r="M59" s="18"/>
      <c r="N59" s="18"/>
      <c r="O59" s="18"/>
      <c r="P59" s="18"/>
    </row>
    <row r="60" spans="1:16" ht="33.75" customHeight="1">
      <c r="A60" s="6" t="s">
        <v>26</v>
      </c>
      <c r="B60" s="8"/>
      <c r="C60" s="22">
        <f>D60+E60+F60+G60+H60</f>
        <v>81648.676</v>
      </c>
      <c r="D60" s="22">
        <v>6689.2</v>
      </c>
      <c r="E60" s="22">
        <f>E64+E68+E72+E76+E80+E84+E88+E92+E100</f>
        <v>24830.699999999997</v>
      </c>
      <c r="F60" s="22">
        <f>F64+F68+F72+F76+F80+F84+F88+F92+F96+F100</f>
        <v>22536.275999999998</v>
      </c>
      <c r="G60" s="22">
        <f aca="true" t="shared" si="10" ref="G60:H63">G64+G68+G72+G76+G80+G84+G88+G92+G100</f>
        <v>17336.4</v>
      </c>
      <c r="H60" s="22">
        <f t="shared" si="10"/>
        <v>10256.1</v>
      </c>
      <c r="I60" s="6"/>
      <c r="J60" s="7"/>
      <c r="K60" s="18"/>
      <c r="L60" s="18"/>
      <c r="M60" s="18"/>
      <c r="N60" s="18"/>
      <c r="O60" s="18"/>
      <c r="P60" s="18"/>
    </row>
    <row r="61" spans="1:16" ht="15" customHeight="1">
      <c r="A61" s="6" t="s">
        <v>21</v>
      </c>
      <c r="B61" s="8"/>
      <c r="C61" s="22">
        <f>D61+E61+F61+G61+H61</f>
        <v>0</v>
      </c>
      <c r="D61" s="22">
        <f>D65+D69+D73+D77+D81+D85+D89+D93+D101</f>
        <v>0</v>
      </c>
      <c r="E61" s="22">
        <f>E65+E69+E73+E77+E81+E85+E89+E93+E101</f>
        <v>0</v>
      </c>
      <c r="F61" s="22">
        <f>F65+F69+F73+F77+F81+F85+F89+F93+F97+F101</f>
        <v>0</v>
      </c>
      <c r="G61" s="22">
        <f t="shared" si="10"/>
        <v>0</v>
      </c>
      <c r="H61" s="22">
        <f t="shared" si="10"/>
        <v>0</v>
      </c>
      <c r="I61" s="6"/>
      <c r="J61" s="7"/>
      <c r="K61" s="18"/>
      <c r="L61" s="18"/>
      <c r="M61" s="18"/>
      <c r="N61" s="18"/>
      <c r="O61" s="18"/>
      <c r="P61" s="18"/>
    </row>
    <row r="62" spans="1:16" ht="15" customHeight="1">
      <c r="A62" s="6" t="s">
        <v>22</v>
      </c>
      <c r="B62" s="8"/>
      <c r="C62" s="22">
        <f>D62+E62+F62+G62+H62</f>
        <v>26466.788000000004</v>
      </c>
      <c r="D62" s="22">
        <f>D66+D70+D74+D78+D82+D86+D90+D94+D102</f>
        <v>2783.2</v>
      </c>
      <c r="E62" s="22">
        <f>E66+E70+E74+E78+E82+E86+E90+E94+E102</f>
        <v>12415.400000000001</v>
      </c>
      <c r="F62" s="22">
        <f>F66+F70+F74+F78+F82+F86+F90+F94+F98+F102</f>
        <v>11268.188000000002</v>
      </c>
      <c r="G62" s="22">
        <f t="shared" si="10"/>
        <v>0</v>
      </c>
      <c r="H62" s="22">
        <f t="shared" si="10"/>
        <v>0</v>
      </c>
      <c r="I62" s="6"/>
      <c r="J62" s="7"/>
      <c r="K62" s="18"/>
      <c r="L62" s="18"/>
      <c r="M62" s="18"/>
      <c r="N62" s="18"/>
      <c r="O62" s="18"/>
      <c r="P62" s="18"/>
    </row>
    <row r="63" spans="1:16" ht="15" customHeight="1">
      <c r="A63" s="6" t="s">
        <v>60</v>
      </c>
      <c r="B63" s="8"/>
      <c r="C63" s="22">
        <f>D63+E63+F63+G63+H63</f>
        <v>55181.888</v>
      </c>
      <c r="D63" s="22">
        <f>D67+D71+D75+D79+D83+D87+D91+D95+D103</f>
        <v>3906</v>
      </c>
      <c r="E63" s="22">
        <f>E67+E71+E75+E79+E83+E87+E91+E95+E103</f>
        <v>12415.3</v>
      </c>
      <c r="F63" s="22">
        <f>F67+F71+F75+F79+F83+F87+F91+F95+F99+F103</f>
        <v>11268.088</v>
      </c>
      <c r="G63" s="22">
        <f t="shared" si="10"/>
        <v>17336.4</v>
      </c>
      <c r="H63" s="22">
        <f t="shared" si="10"/>
        <v>10256.1</v>
      </c>
      <c r="I63" s="6"/>
      <c r="J63" s="7"/>
      <c r="K63" s="18"/>
      <c r="L63" s="18"/>
      <c r="M63" s="18"/>
      <c r="N63" s="18"/>
      <c r="O63" s="18"/>
      <c r="P63" s="18"/>
    </row>
    <row r="64" spans="1:16" ht="64.5" customHeight="1">
      <c r="A64" s="6" t="s">
        <v>57</v>
      </c>
      <c r="B64" s="33" t="s">
        <v>59</v>
      </c>
      <c r="C64" s="22">
        <f aca="true" t="shared" si="11" ref="C64:C79">D64+E64+F64+G64+H64</f>
        <v>2183.7</v>
      </c>
      <c r="D64" s="22">
        <f>D65+D66+D67</f>
        <v>727.9</v>
      </c>
      <c r="E64" s="22">
        <f>E65+E66+E67</f>
        <v>0</v>
      </c>
      <c r="F64" s="22">
        <f>F65+F66+F67</f>
        <v>0</v>
      </c>
      <c r="G64" s="22">
        <f>G65+G66+G67</f>
        <v>727.9</v>
      </c>
      <c r="H64" s="22">
        <f>H65+H66+H67</f>
        <v>727.9</v>
      </c>
      <c r="I64" s="6" t="s">
        <v>25</v>
      </c>
      <c r="J64" s="7" t="s">
        <v>13</v>
      </c>
      <c r="K64" s="18">
        <v>15</v>
      </c>
      <c r="L64" s="29">
        <v>57</v>
      </c>
      <c r="M64" s="29">
        <v>57</v>
      </c>
      <c r="N64" s="29">
        <v>57</v>
      </c>
      <c r="O64" s="29">
        <v>57</v>
      </c>
      <c r="P64" s="29">
        <v>57</v>
      </c>
    </row>
    <row r="65" spans="1:16" ht="15" customHeight="1">
      <c r="A65" s="6" t="s">
        <v>21</v>
      </c>
      <c r="B65" s="8"/>
      <c r="C65" s="22">
        <f t="shared" si="11"/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6"/>
      <c r="J65" s="7"/>
      <c r="K65" s="18"/>
      <c r="L65" s="29"/>
      <c r="M65" s="18"/>
      <c r="N65" s="18"/>
      <c r="O65" s="18"/>
      <c r="P65" s="18"/>
    </row>
    <row r="66" spans="1:16" ht="15" customHeight="1">
      <c r="A66" s="6" t="s">
        <v>22</v>
      </c>
      <c r="B66" s="8"/>
      <c r="C66" s="22">
        <f t="shared" si="11"/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6"/>
      <c r="J66" s="7"/>
      <c r="K66" s="18"/>
      <c r="L66" s="29"/>
      <c r="M66" s="18"/>
      <c r="N66" s="18"/>
      <c r="O66" s="18"/>
      <c r="P66" s="18"/>
    </row>
    <row r="67" spans="1:16" ht="15" customHeight="1">
      <c r="A67" s="6" t="s">
        <v>60</v>
      </c>
      <c r="B67" s="8"/>
      <c r="C67" s="22">
        <f t="shared" si="11"/>
        <v>2183.7</v>
      </c>
      <c r="D67" s="22">
        <v>727.9</v>
      </c>
      <c r="E67" s="22">
        <v>0</v>
      </c>
      <c r="F67" s="22">
        <v>0</v>
      </c>
      <c r="G67" s="22">
        <v>727.9</v>
      </c>
      <c r="H67" s="22">
        <v>727.9</v>
      </c>
      <c r="I67" s="6"/>
      <c r="J67" s="7"/>
      <c r="K67" s="18"/>
      <c r="L67" s="29"/>
      <c r="M67" s="18"/>
      <c r="N67" s="18"/>
      <c r="O67" s="18"/>
      <c r="P67" s="18"/>
    </row>
    <row r="68" spans="1:16" ht="95.25" customHeight="1">
      <c r="A68" s="6" t="s">
        <v>69</v>
      </c>
      <c r="B68" s="33" t="s">
        <v>59</v>
      </c>
      <c r="C68" s="22">
        <f t="shared" si="11"/>
        <v>2004.2</v>
      </c>
      <c r="D68" s="22">
        <f>D69+D70+D71</f>
        <v>395</v>
      </c>
      <c r="E68" s="22">
        <f>E69+E70+E71</f>
        <v>0</v>
      </c>
      <c r="F68" s="22">
        <f>F69+F70+F71</f>
        <v>0</v>
      </c>
      <c r="G68" s="22">
        <f>G69+G70+G71</f>
        <v>710.5</v>
      </c>
      <c r="H68" s="22">
        <f>H69+H70+H71</f>
        <v>898.7</v>
      </c>
      <c r="I68" s="6" t="s">
        <v>62</v>
      </c>
      <c r="J68" s="7" t="s">
        <v>13</v>
      </c>
      <c r="K68" s="18">
        <v>1</v>
      </c>
      <c r="L68" s="18">
        <v>1</v>
      </c>
      <c r="M68" s="18">
        <v>0</v>
      </c>
      <c r="N68" s="18">
        <v>0</v>
      </c>
      <c r="O68" s="18">
        <v>3</v>
      </c>
      <c r="P68" s="18">
        <v>3</v>
      </c>
    </row>
    <row r="69" spans="1:16" ht="15" customHeight="1">
      <c r="A69" s="6" t="s">
        <v>21</v>
      </c>
      <c r="B69" s="8"/>
      <c r="C69" s="22">
        <f t="shared" si="11"/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6"/>
      <c r="J69" s="7"/>
      <c r="K69" s="18"/>
      <c r="L69" s="18"/>
      <c r="M69" s="18"/>
      <c r="N69" s="18"/>
      <c r="O69" s="18"/>
      <c r="P69" s="18"/>
    </row>
    <row r="70" spans="1:16" ht="15" customHeight="1">
      <c r="A70" s="6" t="s">
        <v>22</v>
      </c>
      <c r="B70" s="8"/>
      <c r="C70" s="22">
        <f t="shared" si="11"/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6"/>
      <c r="J70" s="7"/>
      <c r="K70" s="18"/>
      <c r="L70" s="18"/>
      <c r="M70" s="18"/>
      <c r="N70" s="18"/>
      <c r="O70" s="18"/>
      <c r="P70" s="18"/>
    </row>
    <row r="71" spans="1:16" ht="15" customHeight="1">
      <c r="A71" s="6" t="s">
        <v>60</v>
      </c>
      <c r="B71" s="8"/>
      <c r="C71" s="22">
        <f t="shared" si="11"/>
        <v>2004.2</v>
      </c>
      <c r="D71" s="22">
        <v>395</v>
      </c>
      <c r="E71" s="22">
        <v>0</v>
      </c>
      <c r="F71" s="22">
        <v>0</v>
      </c>
      <c r="G71" s="22">
        <v>710.5</v>
      </c>
      <c r="H71" s="22">
        <v>898.7</v>
      </c>
      <c r="I71" s="6"/>
      <c r="J71" s="7"/>
      <c r="K71" s="18"/>
      <c r="L71" s="18"/>
      <c r="M71" s="18"/>
      <c r="N71" s="18"/>
      <c r="O71" s="18"/>
      <c r="P71" s="18"/>
    </row>
    <row r="72" spans="1:16" ht="75" customHeight="1">
      <c r="A72" s="6" t="s">
        <v>92</v>
      </c>
      <c r="B72" s="33" t="s">
        <v>59</v>
      </c>
      <c r="C72" s="22">
        <f>D72+E72+F72+G72+H72</f>
        <v>24486.5</v>
      </c>
      <c r="D72" s="22">
        <f>D75+D74+D73</f>
        <v>3026.2</v>
      </c>
      <c r="E72" s="22">
        <f>E75+E74+E73</f>
        <v>3832.1</v>
      </c>
      <c r="F72" s="22">
        <f>F75+F74+F73</f>
        <v>3832.6</v>
      </c>
      <c r="G72" s="22">
        <f>G75+G74+G73</f>
        <v>6912.2</v>
      </c>
      <c r="H72" s="22">
        <f>H75+H74+H73</f>
        <v>6883.4</v>
      </c>
      <c r="I72" s="6" t="s">
        <v>61</v>
      </c>
      <c r="J72" s="7" t="s">
        <v>13</v>
      </c>
      <c r="K72" s="18">
        <v>0</v>
      </c>
      <c r="L72" s="18">
        <v>4</v>
      </c>
      <c r="M72" s="18">
        <v>5</v>
      </c>
      <c r="N72" s="18">
        <v>5</v>
      </c>
      <c r="O72" s="18">
        <v>9</v>
      </c>
      <c r="P72" s="18">
        <v>9</v>
      </c>
    </row>
    <row r="73" spans="1:16" ht="15" customHeight="1">
      <c r="A73" s="6" t="s">
        <v>21</v>
      </c>
      <c r="B73" s="8"/>
      <c r="C73" s="22">
        <f>D73+E73+F73+G73+H73</f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6"/>
      <c r="J73" s="7"/>
      <c r="K73" s="18"/>
      <c r="L73" s="18"/>
      <c r="M73" s="18"/>
      <c r="N73" s="18"/>
      <c r="O73" s="18"/>
      <c r="P73" s="18"/>
    </row>
    <row r="74" spans="1:16" ht="15" customHeight="1">
      <c r="A74" s="6" t="s">
        <v>22</v>
      </c>
      <c r="B74" s="8"/>
      <c r="C74" s="22">
        <f>D74+E74+F74+G74+H74</f>
        <v>5345.4</v>
      </c>
      <c r="D74" s="22">
        <f>D75</f>
        <v>1513.1</v>
      </c>
      <c r="E74" s="22">
        <v>1916</v>
      </c>
      <c r="F74" s="22">
        <v>1916.3</v>
      </c>
      <c r="G74" s="22">
        <v>0</v>
      </c>
      <c r="H74" s="22">
        <v>0</v>
      </c>
      <c r="I74" s="6"/>
      <c r="J74" s="7"/>
      <c r="K74" s="18"/>
      <c r="L74" s="18"/>
      <c r="M74" s="18"/>
      <c r="N74" s="18"/>
      <c r="O74" s="18"/>
      <c r="P74" s="18"/>
    </row>
    <row r="75" spans="1:16" ht="15" customHeight="1">
      <c r="A75" s="6" t="s">
        <v>60</v>
      </c>
      <c r="B75" s="8"/>
      <c r="C75" s="22">
        <f>D75+E75+F75+G75+H75</f>
        <v>19141.1</v>
      </c>
      <c r="D75" s="22">
        <v>1513.1</v>
      </c>
      <c r="E75" s="22">
        <v>1916.1</v>
      </c>
      <c r="F75" s="22">
        <v>1916.3</v>
      </c>
      <c r="G75" s="22">
        <v>6912.2</v>
      </c>
      <c r="H75" s="22">
        <v>6883.4</v>
      </c>
      <c r="I75" s="6"/>
      <c r="J75" s="7"/>
      <c r="K75" s="18"/>
      <c r="L75" s="18"/>
      <c r="M75" s="18"/>
      <c r="N75" s="18"/>
      <c r="O75" s="18"/>
      <c r="P75" s="18"/>
    </row>
    <row r="76" spans="1:16" ht="114" customHeight="1">
      <c r="A76" s="6" t="s">
        <v>63</v>
      </c>
      <c r="B76" s="33" t="s">
        <v>59</v>
      </c>
      <c r="C76" s="22">
        <f t="shared" si="11"/>
        <v>4365.299999999999</v>
      </c>
      <c r="D76" s="22">
        <f>D77+D78+D79</f>
        <v>0</v>
      </c>
      <c r="E76" s="22">
        <f>E77+E78+E79</f>
        <v>0</v>
      </c>
      <c r="F76" s="22">
        <f>F77+F78+F79</f>
        <v>0</v>
      </c>
      <c r="G76" s="22">
        <f>G77+G78+G79</f>
        <v>2619.2</v>
      </c>
      <c r="H76" s="22">
        <f>H77+H78+H79</f>
        <v>1746.1</v>
      </c>
      <c r="I76" s="6" t="s">
        <v>64</v>
      </c>
      <c r="J76" s="7" t="s">
        <v>13</v>
      </c>
      <c r="K76" s="18">
        <v>6</v>
      </c>
      <c r="L76" s="30">
        <v>0</v>
      </c>
      <c r="M76" s="18">
        <v>0</v>
      </c>
      <c r="N76" s="18">
        <v>0</v>
      </c>
      <c r="O76" s="18">
        <v>6</v>
      </c>
      <c r="P76" s="18">
        <v>4</v>
      </c>
    </row>
    <row r="77" spans="1:16" ht="15" customHeight="1">
      <c r="A77" s="6" t="s">
        <v>21</v>
      </c>
      <c r="B77" s="8"/>
      <c r="C77" s="22">
        <f t="shared" si="11"/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6"/>
      <c r="J77" s="7"/>
      <c r="K77" s="18"/>
      <c r="L77" s="30"/>
      <c r="M77" s="18"/>
      <c r="N77" s="18"/>
      <c r="O77" s="18"/>
      <c r="P77" s="18"/>
    </row>
    <row r="78" spans="1:16" ht="15" customHeight="1">
      <c r="A78" s="6" t="s">
        <v>22</v>
      </c>
      <c r="B78" s="8"/>
      <c r="C78" s="22">
        <f t="shared" si="11"/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6"/>
      <c r="J78" s="7"/>
      <c r="K78" s="18"/>
      <c r="L78" s="30"/>
      <c r="M78" s="18"/>
      <c r="N78" s="18"/>
      <c r="O78" s="18"/>
      <c r="P78" s="18"/>
    </row>
    <row r="79" spans="1:16" ht="15" customHeight="1">
      <c r="A79" s="6" t="s">
        <v>60</v>
      </c>
      <c r="B79" s="8"/>
      <c r="C79" s="22">
        <f t="shared" si="11"/>
        <v>4365.299999999999</v>
      </c>
      <c r="D79" s="22">
        <v>0</v>
      </c>
      <c r="E79" s="22">
        <v>0</v>
      </c>
      <c r="F79" s="22">
        <v>0</v>
      </c>
      <c r="G79" s="22">
        <v>2619.2</v>
      </c>
      <c r="H79" s="22">
        <v>1746.1</v>
      </c>
      <c r="I79" s="6"/>
      <c r="J79" s="7"/>
      <c r="K79" s="18"/>
      <c r="L79" s="30"/>
      <c r="M79" s="18"/>
      <c r="N79" s="18"/>
      <c r="O79" s="18"/>
      <c r="P79" s="18"/>
    </row>
    <row r="80" spans="1:16" ht="88.5" customHeight="1">
      <c r="A80" s="6" t="s">
        <v>81</v>
      </c>
      <c r="B80" s="33" t="s">
        <v>59</v>
      </c>
      <c r="C80" s="25">
        <f aca="true" t="shared" si="12" ref="C80:C92">D80+E80+F80+G80+H80</f>
        <v>5566.6</v>
      </c>
      <c r="D80" s="25">
        <f>D81+D83</f>
        <v>0</v>
      </c>
      <c r="E80" s="25">
        <f>E81+E83</f>
        <v>0</v>
      </c>
      <c r="F80" s="25">
        <f>F81+F83</f>
        <v>0</v>
      </c>
      <c r="G80" s="25">
        <f>G81+G83</f>
        <v>5566.6</v>
      </c>
      <c r="H80" s="25">
        <f>H81+H83</f>
        <v>0</v>
      </c>
      <c r="I80" s="6" t="s">
        <v>65</v>
      </c>
      <c r="J80" s="7" t="s">
        <v>13</v>
      </c>
      <c r="K80" s="18">
        <v>0</v>
      </c>
      <c r="L80" s="18">
        <v>0</v>
      </c>
      <c r="M80" s="18">
        <v>0</v>
      </c>
      <c r="N80" s="18">
        <v>0</v>
      </c>
      <c r="O80" s="18">
        <v>1</v>
      </c>
      <c r="P80" s="18">
        <v>0</v>
      </c>
    </row>
    <row r="81" spans="1:16" ht="15">
      <c r="A81" s="6" t="s">
        <v>21</v>
      </c>
      <c r="B81" s="8"/>
      <c r="C81" s="25">
        <f t="shared" si="12"/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7"/>
      <c r="J81" s="7"/>
      <c r="K81" s="18"/>
      <c r="L81" s="18"/>
      <c r="M81" s="18"/>
      <c r="N81" s="18"/>
      <c r="O81" s="18"/>
      <c r="P81" s="18"/>
    </row>
    <row r="82" spans="1:16" ht="15">
      <c r="A82" s="6" t="s">
        <v>22</v>
      </c>
      <c r="B82" s="8"/>
      <c r="C82" s="25">
        <f t="shared" si="12"/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7"/>
      <c r="J82" s="7"/>
      <c r="K82" s="18"/>
      <c r="L82" s="18"/>
      <c r="M82" s="18"/>
      <c r="N82" s="18"/>
      <c r="O82" s="18"/>
      <c r="P82" s="18"/>
    </row>
    <row r="83" spans="1:16" ht="15">
      <c r="A83" s="6" t="s">
        <v>60</v>
      </c>
      <c r="B83" s="8"/>
      <c r="C83" s="25">
        <f t="shared" si="12"/>
        <v>5566.6</v>
      </c>
      <c r="D83" s="22">
        <v>0</v>
      </c>
      <c r="E83" s="22">
        <v>0</v>
      </c>
      <c r="F83" s="22">
        <v>0</v>
      </c>
      <c r="G83" s="22">
        <v>5566.6</v>
      </c>
      <c r="H83" s="22">
        <v>0</v>
      </c>
      <c r="I83" s="7"/>
      <c r="J83" s="7"/>
      <c r="K83" s="18"/>
      <c r="L83" s="18"/>
      <c r="M83" s="18"/>
      <c r="N83" s="18"/>
      <c r="O83" s="18"/>
      <c r="P83" s="18"/>
    </row>
    <row r="84" spans="1:17" ht="60">
      <c r="A84" s="6" t="s">
        <v>38</v>
      </c>
      <c r="B84" s="33" t="s">
        <v>59</v>
      </c>
      <c r="C84" s="22">
        <f t="shared" si="12"/>
        <v>800</v>
      </c>
      <c r="D84" s="22">
        <f>D85+D86+D87</f>
        <v>0</v>
      </c>
      <c r="E84" s="22">
        <v>0</v>
      </c>
      <c r="F84" s="22">
        <v>0</v>
      </c>
      <c r="G84" s="22">
        <f>G85+G86+G87</f>
        <v>800</v>
      </c>
      <c r="H84" s="22">
        <v>0</v>
      </c>
      <c r="I84" s="6" t="s">
        <v>39</v>
      </c>
      <c r="J84" s="7" t="s">
        <v>13</v>
      </c>
      <c r="K84" s="18">
        <v>0</v>
      </c>
      <c r="L84" s="18">
        <v>0</v>
      </c>
      <c r="M84" s="18">
        <v>0</v>
      </c>
      <c r="N84" s="18">
        <v>0</v>
      </c>
      <c r="O84" s="18">
        <v>1</v>
      </c>
      <c r="P84" s="18">
        <v>0</v>
      </c>
      <c r="Q84" s="15"/>
    </row>
    <row r="85" spans="1:17" ht="15">
      <c r="A85" s="6" t="s">
        <v>21</v>
      </c>
      <c r="B85" s="13"/>
      <c r="C85" s="22">
        <f t="shared" si="12"/>
        <v>0</v>
      </c>
      <c r="D85" s="23">
        <v>0</v>
      </c>
      <c r="E85" s="22">
        <v>0</v>
      </c>
      <c r="F85" s="22">
        <v>0</v>
      </c>
      <c r="G85" s="22">
        <v>0</v>
      </c>
      <c r="H85" s="22">
        <v>0</v>
      </c>
      <c r="I85" s="6"/>
      <c r="J85" s="14"/>
      <c r="K85" s="31"/>
      <c r="L85" s="31"/>
      <c r="M85" s="31"/>
      <c r="N85" s="31"/>
      <c r="O85" s="31"/>
      <c r="P85" s="18"/>
      <c r="Q85" s="15"/>
    </row>
    <row r="86" spans="1:17" ht="15">
      <c r="A86" s="6" t="s">
        <v>22</v>
      </c>
      <c r="B86" s="13"/>
      <c r="C86" s="22">
        <f t="shared" si="12"/>
        <v>0</v>
      </c>
      <c r="D86" s="23">
        <v>0</v>
      </c>
      <c r="E86" s="22">
        <v>0</v>
      </c>
      <c r="F86" s="22">
        <v>0</v>
      </c>
      <c r="G86" s="22">
        <v>0</v>
      </c>
      <c r="H86" s="22">
        <v>0</v>
      </c>
      <c r="I86" s="6"/>
      <c r="J86" s="14"/>
      <c r="K86" s="31"/>
      <c r="L86" s="31"/>
      <c r="M86" s="31"/>
      <c r="N86" s="31"/>
      <c r="O86" s="31"/>
      <c r="P86" s="18"/>
      <c r="Q86" s="15"/>
    </row>
    <row r="87" spans="1:17" ht="15">
      <c r="A87" s="6" t="s">
        <v>60</v>
      </c>
      <c r="B87" s="13"/>
      <c r="C87" s="22">
        <f t="shared" si="12"/>
        <v>800</v>
      </c>
      <c r="D87" s="23">
        <v>0</v>
      </c>
      <c r="E87" s="22">
        <v>0</v>
      </c>
      <c r="F87" s="22">
        <v>0</v>
      </c>
      <c r="G87" s="22">
        <v>800</v>
      </c>
      <c r="H87" s="22">
        <v>0</v>
      </c>
      <c r="I87" s="6"/>
      <c r="J87" s="14"/>
      <c r="K87" s="31"/>
      <c r="L87" s="31"/>
      <c r="M87" s="31"/>
      <c r="N87" s="31"/>
      <c r="O87" s="31"/>
      <c r="P87" s="18"/>
      <c r="Q87" s="15"/>
    </row>
    <row r="88" spans="1:17" ht="111" customHeight="1">
      <c r="A88" s="6" t="s">
        <v>70</v>
      </c>
      <c r="B88" s="33" t="s">
        <v>59</v>
      </c>
      <c r="C88" s="23">
        <f t="shared" si="12"/>
        <v>5737.9</v>
      </c>
      <c r="D88" s="23">
        <f>D89+D90+D91</f>
        <v>2540.1</v>
      </c>
      <c r="E88" s="23">
        <f>E89+E90+E91</f>
        <v>1598.9</v>
      </c>
      <c r="F88" s="23">
        <f>F89+F90+F91</f>
        <v>1598.9</v>
      </c>
      <c r="G88" s="23">
        <f>G89+G90+G91</f>
        <v>0</v>
      </c>
      <c r="H88" s="23">
        <f>H89+H90+H91</f>
        <v>0</v>
      </c>
      <c r="I88" s="6" t="s">
        <v>71</v>
      </c>
      <c r="J88" s="14" t="s">
        <v>16</v>
      </c>
      <c r="K88" s="31">
        <v>0</v>
      </c>
      <c r="L88" s="31">
        <v>1390</v>
      </c>
      <c r="M88" s="31">
        <v>790</v>
      </c>
      <c r="N88" s="31">
        <v>790</v>
      </c>
      <c r="O88" s="31">
        <v>0</v>
      </c>
      <c r="P88" s="18">
        <v>0</v>
      </c>
      <c r="Q88" s="15"/>
    </row>
    <row r="89" spans="1:17" ht="18" customHeight="1">
      <c r="A89" s="6" t="s">
        <v>21</v>
      </c>
      <c r="B89" s="13"/>
      <c r="C89" s="23">
        <f t="shared" si="12"/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6"/>
      <c r="J89" s="14"/>
      <c r="K89" s="31"/>
      <c r="L89" s="31"/>
      <c r="M89" s="31"/>
      <c r="N89" s="31"/>
      <c r="O89" s="31"/>
      <c r="P89" s="18"/>
      <c r="Q89" s="15"/>
    </row>
    <row r="90" spans="1:17" ht="18" customHeight="1">
      <c r="A90" s="6" t="s">
        <v>22</v>
      </c>
      <c r="B90" s="13"/>
      <c r="C90" s="23">
        <f t="shared" si="12"/>
        <v>2869.1</v>
      </c>
      <c r="D90" s="23">
        <v>1270.1</v>
      </c>
      <c r="E90" s="23">
        <v>799.5</v>
      </c>
      <c r="F90" s="23">
        <v>799.5</v>
      </c>
      <c r="G90" s="23">
        <v>0</v>
      </c>
      <c r="H90" s="23">
        <v>0</v>
      </c>
      <c r="I90" s="6"/>
      <c r="J90" s="14"/>
      <c r="K90" s="31"/>
      <c r="L90" s="31"/>
      <c r="M90" s="31"/>
      <c r="N90" s="31"/>
      <c r="O90" s="31"/>
      <c r="P90" s="18"/>
      <c r="Q90" s="15"/>
    </row>
    <row r="91" spans="1:17" ht="18" customHeight="1">
      <c r="A91" s="6" t="s">
        <v>60</v>
      </c>
      <c r="B91" s="13"/>
      <c r="C91" s="23">
        <f t="shared" si="12"/>
        <v>2868.8</v>
      </c>
      <c r="D91" s="23">
        <v>1270</v>
      </c>
      <c r="E91" s="23">
        <v>799.4</v>
      </c>
      <c r="F91" s="23">
        <v>799.4</v>
      </c>
      <c r="G91" s="23">
        <v>0</v>
      </c>
      <c r="H91" s="23">
        <v>0</v>
      </c>
      <c r="I91" s="6"/>
      <c r="J91" s="14"/>
      <c r="K91" s="31"/>
      <c r="L91" s="31"/>
      <c r="M91" s="31"/>
      <c r="N91" s="31"/>
      <c r="O91" s="31"/>
      <c r="P91" s="18"/>
      <c r="Q91" s="15"/>
    </row>
    <row r="92" spans="1:17" ht="81" customHeight="1">
      <c r="A92" s="6" t="s">
        <v>72</v>
      </c>
      <c r="B92" s="33" t="s">
        <v>59</v>
      </c>
      <c r="C92" s="23">
        <f t="shared" si="12"/>
        <v>13731.3</v>
      </c>
      <c r="D92" s="23">
        <v>0</v>
      </c>
      <c r="E92" s="23">
        <f>E95+E94+E93</f>
        <v>13731.3</v>
      </c>
      <c r="F92" s="23">
        <f>F95+F94+F93</f>
        <v>0</v>
      </c>
      <c r="G92" s="23">
        <f>G95+G94+G93</f>
        <v>0</v>
      </c>
      <c r="H92" s="23">
        <f>H95+H94+H93</f>
        <v>0</v>
      </c>
      <c r="I92" s="6" t="s">
        <v>66</v>
      </c>
      <c r="J92" s="14" t="s">
        <v>16</v>
      </c>
      <c r="K92" s="31">
        <v>0</v>
      </c>
      <c r="L92" s="31">
        <v>0</v>
      </c>
      <c r="M92" s="31">
        <v>7300</v>
      </c>
      <c r="N92" s="31">
        <v>0</v>
      </c>
      <c r="O92" s="31">
        <v>0</v>
      </c>
      <c r="P92" s="18">
        <v>0</v>
      </c>
      <c r="Q92" s="15"/>
    </row>
    <row r="93" spans="1:17" ht="18" customHeight="1">
      <c r="A93" s="6" t="s">
        <v>21</v>
      </c>
      <c r="B93" s="13"/>
      <c r="C93" s="23">
        <f aca="true" t="shared" si="13" ref="C93:C103">D93+E93+F93+G93+H93</f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6"/>
      <c r="J93" s="14"/>
      <c r="K93" s="31"/>
      <c r="L93" s="31"/>
      <c r="M93" s="31"/>
      <c r="N93" s="31"/>
      <c r="O93" s="31"/>
      <c r="P93" s="18"/>
      <c r="Q93" s="15"/>
    </row>
    <row r="94" spans="1:17" ht="18" customHeight="1">
      <c r="A94" s="6" t="s">
        <v>22</v>
      </c>
      <c r="B94" s="13"/>
      <c r="C94" s="23">
        <f t="shared" si="13"/>
        <v>6865.7</v>
      </c>
      <c r="D94" s="23">
        <v>0</v>
      </c>
      <c r="E94" s="23">
        <v>6865.7</v>
      </c>
      <c r="F94" s="23">
        <v>0</v>
      </c>
      <c r="G94" s="23">
        <v>0</v>
      </c>
      <c r="H94" s="23">
        <v>0</v>
      </c>
      <c r="I94" s="6"/>
      <c r="J94" s="14"/>
      <c r="K94" s="31"/>
      <c r="L94" s="31"/>
      <c r="M94" s="31"/>
      <c r="N94" s="31"/>
      <c r="O94" s="31"/>
      <c r="P94" s="18"/>
      <c r="Q94" s="15"/>
    </row>
    <row r="95" spans="1:17" ht="18" customHeight="1">
      <c r="A95" s="6" t="s">
        <v>60</v>
      </c>
      <c r="B95" s="8"/>
      <c r="C95" s="22">
        <f t="shared" si="13"/>
        <v>6865.6</v>
      </c>
      <c r="D95" s="22">
        <v>0</v>
      </c>
      <c r="E95" s="22">
        <v>6865.6</v>
      </c>
      <c r="F95" s="22">
        <v>0</v>
      </c>
      <c r="G95" s="22">
        <v>0</v>
      </c>
      <c r="H95" s="22">
        <v>0</v>
      </c>
      <c r="I95" s="6"/>
      <c r="J95" s="7"/>
      <c r="K95" s="18"/>
      <c r="L95" s="18"/>
      <c r="M95" s="18"/>
      <c r="N95" s="18"/>
      <c r="O95" s="18"/>
      <c r="P95" s="18"/>
      <c r="Q95" s="15"/>
    </row>
    <row r="96" spans="1:17" ht="85.5" customHeight="1">
      <c r="A96" s="6" t="s">
        <v>73</v>
      </c>
      <c r="B96" s="33" t="s">
        <v>59</v>
      </c>
      <c r="C96" s="23">
        <f>D96+E96+F96+G96+H96</f>
        <v>7773.176</v>
      </c>
      <c r="D96" s="23">
        <v>0</v>
      </c>
      <c r="E96" s="23">
        <f>E99+E98+E97</f>
        <v>0</v>
      </c>
      <c r="F96" s="23">
        <f>F99+F98+F97</f>
        <v>7773.176</v>
      </c>
      <c r="G96" s="23">
        <f>G99+G98+G97</f>
        <v>0</v>
      </c>
      <c r="H96" s="23">
        <f>H99+H98+H97</f>
        <v>0</v>
      </c>
      <c r="I96" s="6" t="s">
        <v>67</v>
      </c>
      <c r="J96" s="14" t="s">
        <v>16</v>
      </c>
      <c r="K96" s="31">
        <v>0</v>
      </c>
      <c r="L96" s="31">
        <v>0</v>
      </c>
      <c r="M96" s="31">
        <v>0</v>
      </c>
      <c r="N96" s="31">
        <v>4300</v>
      </c>
      <c r="O96" s="31">
        <v>0</v>
      </c>
      <c r="P96" s="18">
        <v>0</v>
      </c>
      <c r="Q96" s="15"/>
    </row>
    <row r="97" spans="1:17" ht="18" customHeight="1">
      <c r="A97" s="6" t="s">
        <v>21</v>
      </c>
      <c r="B97" s="13"/>
      <c r="C97" s="23">
        <f>D97+E97+F97+G97+H97</f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6"/>
      <c r="J97" s="14"/>
      <c r="K97" s="31"/>
      <c r="L97" s="31"/>
      <c r="M97" s="31"/>
      <c r="N97" s="31"/>
      <c r="O97" s="31"/>
      <c r="P97" s="18"/>
      <c r="Q97" s="15"/>
    </row>
    <row r="98" spans="1:17" ht="18" customHeight="1">
      <c r="A98" s="6" t="s">
        <v>22</v>
      </c>
      <c r="B98" s="13"/>
      <c r="C98" s="23">
        <f>D98+E98+F98+G98+H98</f>
        <v>3886.588</v>
      </c>
      <c r="D98" s="23">
        <v>0</v>
      </c>
      <c r="E98" s="23">
        <v>0</v>
      </c>
      <c r="F98" s="23">
        <f>F99</f>
        <v>3886.588</v>
      </c>
      <c r="G98" s="23">
        <v>0</v>
      </c>
      <c r="H98" s="23">
        <v>0</v>
      </c>
      <c r="I98" s="6"/>
      <c r="J98" s="14"/>
      <c r="K98" s="31"/>
      <c r="L98" s="31"/>
      <c r="M98" s="31"/>
      <c r="N98" s="31"/>
      <c r="O98" s="31"/>
      <c r="P98" s="18"/>
      <c r="Q98" s="15"/>
    </row>
    <row r="99" spans="1:17" ht="18" customHeight="1">
      <c r="A99" s="6" t="s">
        <v>60</v>
      </c>
      <c r="B99" s="13"/>
      <c r="C99" s="23">
        <f>D99+E99+F99+G99+H99</f>
        <v>3886.588</v>
      </c>
      <c r="D99" s="23">
        <v>0</v>
      </c>
      <c r="E99" s="23">
        <v>0</v>
      </c>
      <c r="F99" s="23">
        <v>3886.588</v>
      </c>
      <c r="G99" s="23">
        <v>0</v>
      </c>
      <c r="H99" s="23">
        <v>0</v>
      </c>
      <c r="I99" s="6"/>
      <c r="J99" s="14"/>
      <c r="K99" s="31"/>
      <c r="L99" s="31"/>
      <c r="M99" s="31"/>
      <c r="N99" s="31"/>
      <c r="O99" s="31"/>
      <c r="P99" s="18"/>
      <c r="Q99" s="15"/>
    </row>
    <row r="100" spans="1:17" ht="82.5" customHeight="1">
      <c r="A100" s="6" t="s">
        <v>74</v>
      </c>
      <c r="B100" s="33" t="s">
        <v>59</v>
      </c>
      <c r="C100" s="23">
        <f t="shared" si="13"/>
        <v>15000</v>
      </c>
      <c r="D100" s="23">
        <f>D103+D102+D101</f>
        <v>0</v>
      </c>
      <c r="E100" s="23">
        <f>E103+E102+E101</f>
        <v>5668.4</v>
      </c>
      <c r="F100" s="23">
        <f>F103+F102+F101</f>
        <v>9331.6</v>
      </c>
      <c r="G100" s="23">
        <f>G103+G102+G101</f>
        <v>0</v>
      </c>
      <c r="H100" s="23">
        <f>H103+H102+H101</f>
        <v>0</v>
      </c>
      <c r="I100" s="6" t="s">
        <v>67</v>
      </c>
      <c r="J100" s="14" t="s">
        <v>16</v>
      </c>
      <c r="K100" s="31">
        <v>0</v>
      </c>
      <c r="L100" s="31">
        <v>0</v>
      </c>
      <c r="M100" s="31">
        <v>1500</v>
      </c>
      <c r="N100" s="31">
        <v>2600</v>
      </c>
      <c r="O100" s="31">
        <v>0</v>
      </c>
      <c r="P100" s="18">
        <v>0</v>
      </c>
      <c r="Q100" s="15"/>
    </row>
    <row r="101" spans="1:17" ht="18" customHeight="1">
      <c r="A101" s="6" t="s">
        <v>21</v>
      </c>
      <c r="B101" s="13"/>
      <c r="C101" s="23">
        <f t="shared" si="13"/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6"/>
      <c r="J101" s="14"/>
      <c r="K101" s="31"/>
      <c r="L101" s="31"/>
      <c r="M101" s="31"/>
      <c r="N101" s="31"/>
      <c r="O101" s="31"/>
      <c r="P101" s="18"/>
      <c r="Q101" s="15"/>
    </row>
    <row r="102" spans="1:17" ht="18" customHeight="1">
      <c r="A102" s="6" t="s">
        <v>22</v>
      </c>
      <c r="B102" s="13"/>
      <c r="C102" s="23">
        <f t="shared" si="13"/>
        <v>7500</v>
      </c>
      <c r="D102" s="23">
        <v>0</v>
      </c>
      <c r="E102" s="23">
        <f>E103</f>
        <v>2834.2</v>
      </c>
      <c r="F102" s="23">
        <f>F103</f>
        <v>4665.8</v>
      </c>
      <c r="G102" s="23">
        <v>0</v>
      </c>
      <c r="H102" s="23">
        <v>0</v>
      </c>
      <c r="I102" s="6"/>
      <c r="J102" s="14"/>
      <c r="K102" s="31"/>
      <c r="L102" s="31"/>
      <c r="M102" s="31"/>
      <c r="N102" s="31"/>
      <c r="O102" s="31"/>
      <c r="P102" s="18"/>
      <c r="Q102" s="15"/>
    </row>
    <row r="103" spans="1:17" ht="18" customHeight="1">
      <c r="A103" s="6" t="s">
        <v>60</v>
      </c>
      <c r="B103" s="8"/>
      <c r="C103" s="22">
        <f t="shared" si="13"/>
        <v>7500</v>
      </c>
      <c r="D103" s="22">
        <v>0</v>
      </c>
      <c r="E103" s="22">
        <v>2834.2</v>
      </c>
      <c r="F103" s="22">
        <v>4665.8</v>
      </c>
      <c r="G103" s="22">
        <v>0</v>
      </c>
      <c r="H103" s="22">
        <v>0</v>
      </c>
      <c r="I103" s="6"/>
      <c r="J103" s="7"/>
      <c r="K103" s="18"/>
      <c r="L103" s="18"/>
      <c r="M103" s="18"/>
      <c r="N103" s="18"/>
      <c r="O103" s="18"/>
      <c r="P103" s="18"/>
      <c r="Q103" s="15"/>
    </row>
    <row r="104" spans="1:17" ht="34.5" customHeight="1">
      <c r="A104" s="6" t="s">
        <v>40</v>
      </c>
      <c r="B104" s="13"/>
      <c r="C104" s="23">
        <f aca="true" t="shared" si="14" ref="C104:H107">C112+C116</f>
        <v>284413.3</v>
      </c>
      <c r="D104" s="23">
        <f t="shared" si="14"/>
        <v>1013.3</v>
      </c>
      <c r="E104" s="23">
        <f t="shared" si="14"/>
        <v>0</v>
      </c>
      <c r="F104" s="23">
        <f t="shared" si="14"/>
        <v>0</v>
      </c>
      <c r="G104" s="23">
        <f t="shared" si="14"/>
        <v>173600</v>
      </c>
      <c r="H104" s="23">
        <f t="shared" si="14"/>
        <v>109800</v>
      </c>
      <c r="I104" s="6"/>
      <c r="J104" s="14"/>
      <c r="K104" s="31"/>
      <c r="L104" s="31"/>
      <c r="M104" s="31"/>
      <c r="N104" s="31"/>
      <c r="O104" s="31"/>
      <c r="P104" s="18"/>
      <c r="Q104" s="15"/>
    </row>
    <row r="105" spans="1:17" ht="18" customHeight="1">
      <c r="A105" s="6" t="s">
        <v>21</v>
      </c>
      <c r="B105" s="13"/>
      <c r="C105" s="23">
        <f t="shared" si="14"/>
        <v>0</v>
      </c>
      <c r="D105" s="23">
        <f t="shared" si="14"/>
        <v>0</v>
      </c>
      <c r="E105" s="23">
        <f t="shared" si="14"/>
        <v>0</v>
      </c>
      <c r="F105" s="23">
        <f t="shared" si="14"/>
        <v>0</v>
      </c>
      <c r="G105" s="23">
        <f t="shared" si="14"/>
        <v>0</v>
      </c>
      <c r="H105" s="23">
        <f t="shared" si="14"/>
        <v>0</v>
      </c>
      <c r="I105" s="6"/>
      <c r="J105" s="14"/>
      <c r="K105" s="31"/>
      <c r="L105" s="31"/>
      <c r="M105" s="31"/>
      <c r="N105" s="31"/>
      <c r="O105" s="31"/>
      <c r="P105" s="18"/>
      <c r="Q105" s="15"/>
    </row>
    <row r="106" spans="1:17" ht="18" customHeight="1">
      <c r="A106" s="6" t="s">
        <v>22</v>
      </c>
      <c r="B106" s="13"/>
      <c r="C106" s="23">
        <f t="shared" si="14"/>
        <v>268470</v>
      </c>
      <c r="D106" s="23">
        <f t="shared" si="14"/>
        <v>0</v>
      </c>
      <c r="E106" s="23">
        <f t="shared" si="14"/>
        <v>0</v>
      </c>
      <c r="F106" s="23">
        <f t="shared" si="14"/>
        <v>0</v>
      </c>
      <c r="G106" s="23">
        <f t="shared" si="14"/>
        <v>164160</v>
      </c>
      <c r="H106" s="23">
        <f t="shared" si="14"/>
        <v>104310</v>
      </c>
      <c r="I106" s="6"/>
      <c r="J106" s="14"/>
      <c r="K106" s="31"/>
      <c r="L106" s="31"/>
      <c r="M106" s="31"/>
      <c r="N106" s="31"/>
      <c r="O106" s="31"/>
      <c r="P106" s="18"/>
      <c r="Q106" s="15"/>
    </row>
    <row r="107" spans="1:17" ht="18" customHeight="1">
      <c r="A107" s="6" t="s">
        <v>60</v>
      </c>
      <c r="B107" s="13"/>
      <c r="C107" s="23">
        <f t="shared" si="14"/>
        <v>15943.3</v>
      </c>
      <c r="D107" s="23">
        <f t="shared" si="14"/>
        <v>1013.3</v>
      </c>
      <c r="E107" s="23">
        <f t="shared" si="14"/>
        <v>0</v>
      </c>
      <c r="F107" s="23">
        <f t="shared" si="14"/>
        <v>0</v>
      </c>
      <c r="G107" s="23">
        <f t="shared" si="14"/>
        <v>9440</v>
      </c>
      <c r="H107" s="23">
        <f t="shared" si="14"/>
        <v>5490</v>
      </c>
      <c r="I107" s="6"/>
      <c r="J107" s="14"/>
      <c r="K107" s="31"/>
      <c r="L107" s="31"/>
      <c r="M107" s="31"/>
      <c r="N107" s="31"/>
      <c r="O107" s="31"/>
      <c r="P107" s="18"/>
      <c r="Q107" s="15"/>
    </row>
    <row r="108" spans="1:17" ht="47.25" customHeight="1">
      <c r="A108" s="6" t="s">
        <v>82</v>
      </c>
      <c r="B108" s="33" t="s">
        <v>59</v>
      </c>
      <c r="C108" s="23">
        <f aca="true" t="shared" si="15" ref="C108:C113">D108+E108+F108+G108+H108</f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6" t="s">
        <v>83</v>
      </c>
      <c r="J108" s="14" t="s">
        <v>16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18">
        <v>0</v>
      </c>
      <c r="Q108" s="15"/>
    </row>
    <row r="109" spans="1:17" ht="18" customHeight="1">
      <c r="A109" s="6" t="s">
        <v>21</v>
      </c>
      <c r="B109" s="13"/>
      <c r="C109" s="23">
        <f t="shared" si="15"/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6"/>
      <c r="J109" s="14"/>
      <c r="K109" s="31"/>
      <c r="L109" s="31"/>
      <c r="M109" s="31"/>
      <c r="N109" s="31"/>
      <c r="O109" s="31"/>
      <c r="P109" s="18"/>
      <c r="Q109" s="15"/>
    </row>
    <row r="110" spans="1:17" ht="18" customHeight="1">
      <c r="A110" s="6" t="s">
        <v>22</v>
      </c>
      <c r="B110" s="13"/>
      <c r="C110" s="23">
        <f t="shared" si="15"/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6"/>
      <c r="J110" s="14"/>
      <c r="K110" s="31"/>
      <c r="L110" s="31"/>
      <c r="M110" s="31"/>
      <c r="N110" s="31"/>
      <c r="O110" s="31"/>
      <c r="P110" s="18"/>
      <c r="Q110" s="15"/>
    </row>
    <row r="111" spans="1:17" ht="18" customHeight="1">
      <c r="A111" s="6" t="s">
        <v>60</v>
      </c>
      <c r="B111" s="13"/>
      <c r="C111" s="23">
        <f t="shared" si="15"/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6"/>
      <c r="J111" s="14"/>
      <c r="K111" s="31"/>
      <c r="L111" s="31"/>
      <c r="M111" s="31"/>
      <c r="N111" s="31"/>
      <c r="O111" s="31"/>
      <c r="P111" s="18"/>
      <c r="Q111" s="15"/>
    </row>
    <row r="112" spans="1:16" ht="177" customHeight="1">
      <c r="A112" s="6" t="s">
        <v>80</v>
      </c>
      <c r="B112" s="33" t="s">
        <v>59</v>
      </c>
      <c r="C112" s="22">
        <f t="shared" si="15"/>
        <v>283613.3</v>
      </c>
      <c r="D112" s="22">
        <f>D113+D114+D115</f>
        <v>1013.3</v>
      </c>
      <c r="E112" s="22">
        <f>E113+E114+E115</f>
        <v>0</v>
      </c>
      <c r="F112" s="22">
        <f>F113+F114+F115</f>
        <v>0</v>
      </c>
      <c r="G112" s="22">
        <f>G113+G114+G115</f>
        <v>172800</v>
      </c>
      <c r="H112" s="22">
        <f>H113+H114+H115</f>
        <v>109800</v>
      </c>
      <c r="I112" s="6" t="s">
        <v>84</v>
      </c>
      <c r="J112" s="7" t="s">
        <v>13</v>
      </c>
      <c r="K112" s="18" t="s">
        <v>85</v>
      </c>
      <c r="L112" s="18" t="s">
        <v>86</v>
      </c>
      <c r="M112" s="18" t="s">
        <v>85</v>
      </c>
      <c r="N112" s="18" t="s">
        <v>85</v>
      </c>
      <c r="O112" s="18" t="s">
        <v>87</v>
      </c>
      <c r="P112" s="18" t="s">
        <v>87</v>
      </c>
    </row>
    <row r="113" spans="1:16" ht="15" customHeight="1">
      <c r="A113" s="6" t="s">
        <v>21</v>
      </c>
      <c r="B113" s="8"/>
      <c r="C113" s="22">
        <f t="shared" si="15"/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6"/>
      <c r="J113" s="7"/>
      <c r="K113" s="18"/>
      <c r="L113" s="18"/>
      <c r="M113" s="18"/>
      <c r="N113" s="18"/>
      <c r="O113" s="18"/>
      <c r="P113" s="18"/>
    </row>
    <row r="114" spans="1:16" ht="15" customHeight="1">
      <c r="A114" s="6" t="s">
        <v>22</v>
      </c>
      <c r="B114" s="8"/>
      <c r="C114" s="22">
        <f>D114+E114+F114+G114+H114</f>
        <v>268470</v>
      </c>
      <c r="D114" s="22">
        <v>0</v>
      </c>
      <c r="E114" s="22">
        <v>0</v>
      </c>
      <c r="F114" s="22">
        <v>0</v>
      </c>
      <c r="G114" s="22">
        <v>164160</v>
      </c>
      <c r="H114" s="22">
        <v>104310</v>
      </c>
      <c r="I114" s="6"/>
      <c r="J114" s="7"/>
      <c r="K114" s="18"/>
      <c r="L114" s="18"/>
      <c r="M114" s="18"/>
      <c r="N114" s="18"/>
      <c r="O114" s="18"/>
      <c r="P114" s="18"/>
    </row>
    <row r="115" spans="1:16" ht="15" customHeight="1">
      <c r="A115" s="6" t="s">
        <v>60</v>
      </c>
      <c r="B115" s="8"/>
      <c r="C115" s="22">
        <f>D115+E115+F115+G115+H115</f>
        <v>15143.3</v>
      </c>
      <c r="D115" s="22">
        <v>1013.3</v>
      </c>
      <c r="E115" s="22">
        <v>0</v>
      </c>
      <c r="F115" s="22">
        <v>0</v>
      </c>
      <c r="G115" s="22">
        <v>8640</v>
      </c>
      <c r="H115" s="22">
        <v>5490</v>
      </c>
      <c r="I115" s="6"/>
      <c r="J115" s="7"/>
      <c r="K115" s="18"/>
      <c r="L115" s="18"/>
      <c r="M115" s="18"/>
      <c r="N115" s="18"/>
      <c r="O115" s="18"/>
      <c r="P115" s="18"/>
    </row>
    <row r="116" spans="1:17" ht="45">
      <c r="A116" s="6" t="s">
        <v>41</v>
      </c>
      <c r="B116" s="33" t="s">
        <v>59</v>
      </c>
      <c r="C116" s="23">
        <f>D116+E116+F116+G116+H116</f>
        <v>800</v>
      </c>
      <c r="D116" s="23">
        <f>D117+D118+D119</f>
        <v>0</v>
      </c>
      <c r="E116" s="23">
        <v>0</v>
      </c>
      <c r="F116" s="22">
        <v>0</v>
      </c>
      <c r="G116" s="22">
        <f>G117+G118+G119</f>
        <v>800</v>
      </c>
      <c r="H116" s="23">
        <v>0</v>
      </c>
      <c r="I116" s="6" t="s">
        <v>90</v>
      </c>
      <c r="J116" s="14" t="s">
        <v>13</v>
      </c>
      <c r="K116" s="31">
        <v>0</v>
      </c>
      <c r="L116" s="31">
        <v>0</v>
      </c>
      <c r="M116" s="31">
        <v>0</v>
      </c>
      <c r="N116" s="31">
        <v>0</v>
      </c>
      <c r="O116" s="31">
        <v>1</v>
      </c>
      <c r="P116" s="18">
        <v>0</v>
      </c>
      <c r="Q116" s="15"/>
    </row>
    <row r="117" spans="1:17" ht="15">
      <c r="A117" s="6" t="s">
        <v>21</v>
      </c>
      <c r="B117" s="13"/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6"/>
      <c r="J117" s="14"/>
      <c r="K117" s="31"/>
      <c r="L117" s="31"/>
      <c r="M117" s="31"/>
      <c r="N117" s="31"/>
      <c r="O117" s="31"/>
      <c r="P117" s="18"/>
      <c r="Q117" s="15"/>
    </row>
    <row r="118" spans="1:17" ht="15">
      <c r="A118" s="6" t="s">
        <v>22</v>
      </c>
      <c r="B118" s="13"/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6"/>
      <c r="J118" s="14"/>
      <c r="K118" s="31"/>
      <c r="L118" s="31"/>
      <c r="M118" s="31"/>
      <c r="N118" s="31"/>
      <c r="O118" s="31"/>
      <c r="P118" s="18"/>
      <c r="Q118" s="15"/>
    </row>
    <row r="119" spans="1:17" ht="15">
      <c r="A119" s="6" t="s">
        <v>60</v>
      </c>
      <c r="B119" s="13"/>
      <c r="C119" s="23">
        <f>D119+E119+F119+G119+H119</f>
        <v>800</v>
      </c>
      <c r="D119" s="23">
        <v>0</v>
      </c>
      <c r="E119" s="23">
        <v>0</v>
      </c>
      <c r="F119" s="22">
        <v>0</v>
      </c>
      <c r="G119" s="22">
        <v>800</v>
      </c>
      <c r="H119" s="23">
        <v>0</v>
      </c>
      <c r="I119" s="6"/>
      <c r="J119" s="14"/>
      <c r="K119" s="31"/>
      <c r="L119" s="31"/>
      <c r="M119" s="31"/>
      <c r="N119" s="31"/>
      <c r="O119" s="31"/>
      <c r="P119" s="18"/>
      <c r="Q119" s="15"/>
    </row>
    <row r="120" spans="1:17" ht="30">
      <c r="A120" s="6" t="s">
        <v>42</v>
      </c>
      <c r="B120" s="8"/>
      <c r="C120" s="22">
        <f aca="true" t="shared" si="16" ref="C120:H120">C124+C128+C132+C136+C140</f>
        <v>74621.6</v>
      </c>
      <c r="D120" s="22">
        <f t="shared" si="16"/>
        <v>4638</v>
      </c>
      <c r="E120" s="22">
        <f t="shared" si="16"/>
        <v>0</v>
      </c>
      <c r="F120" s="22">
        <f t="shared" si="16"/>
        <v>0</v>
      </c>
      <c r="G120" s="22">
        <f t="shared" si="16"/>
        <v>19641.8</v>
      </c>
      <c r="H120" s="22">
        <f t="shared" si="16"/>
        <v>50341.8</v>
      </c>
      <c r="I120" s="7"/>
      <c r="J120" s="7"/>
      <c r="K120" s="18"/>
      <c r="L120" s="18"/>
      <c r="M120" s="18"/>
      <c r="N120" s="18"/>
      <c r="O120" s="18"/>
      <c r="P120" s="18"/>
      <c r="Q120" s="15"/>
    </row>
    <row r="121" spans="1:17" ht="15">
      <c r="A121" s="6" t="s">
        <v>21</v>
      </c>
      <c r="B121" s="8"/>
      <c r="C121" s="22">
        <f aca="true" t="shared" si="17" ref="C121:H123">C125+C129+C133+C137+C141</f>
        <v>0</v>
      </c>
      <c r="D121" s="22">
        <f>D125+D129+D133+D137+D141</f>
        <v>0</v>
      </c>
      <c r="E121" s="22">
        <f>E125+E129+E133+E137+E141</f>
        <v>0</v>
      </c>
      <c r="F121" s="22">
        <f>F125+F129+F133+F137+F141</f>
        <v>0</v>
      </c>
      <c r="G121" s="22">
        <f>G125+G129+G133+G137+G141</f>
        <v>0</v>
      </c>
      <c r="H121" s="22">
        <f>H125+H129+H133+H137+H141</f>
        <v>0</v>
      </c>
      <c r="I121" s="7"/>
      <c r="J121" s="7"/>
      <c r="K121" s="18"/>
      <c r="L121" s="18"/>
      <c r="M121" s="18"/>
      <c r="N121" s="18"/>
      <c r="O121" s="18"/>
      <c r="P121" s="18"/>
      <c r="Q121" s="15"/>
    </row>
    <row r="122" spans="1:17" ht="15">
      <c r="A122" s="6" t="s">
        <v>22</v>
      </c>
      <c r="B122" s="8"/>
      <c r="C122" s="22">
        <f t="shared" si="17"/>
        <v>4084.7</v>
      </c>
      <c r="D122" s="22">
        <f t="shared" si="17"/>
        <v>4084.7</v>
      </c>
      <c r="E122" s="22">
        <f t="shared" si="17"/>
        <v>0</v>
      </c>
      <c r="F122" s="22">
        <f t="shared" si="17"/>
        <v>0</v>
      </c>
      <c r="G122" s="22">
        <f t="shared" si="17"/>
        <v>0</v>
      </c>
      <c r="H122" s="22">
        <f t="shared" si="17"/>
        <v>0</v>
      </c>
      <c r="I122" s="7"/>
      <c r="J122" s="7"/>
      <c r="K122" s="18"/>
      <c r="L122" s="18"/>
      <c r="M122" s="18"/>
      <c r="N122" s="18"/>
      <c r="O122" s="18"/>
      <c r="P122" s="18"/>
      <c r="Q122" s="15"/>
    </row>
    <row r="123" spans="1:17" ht="15">
      <c r="A123" s="6" t="s">
        <v>60</v>
      </c>
      <c r="B123" s="8"/>
      <c r="C123" s="22">
        <f t="shared" si="17"/>
        <v>70536.9</v>
      </c>
      <c r="D123" s="22">
        <f t="shared" si="17"/>
        <v>553.3</v>
      </c>
      <c r="E123" s="22">
        <f t="shared" si="17"/>
        <v>0</v>
      </c>
      <c r="F123" s="22">
        <f t="shared" si="17"/>
        <v>0</v>
      </c>
      <c r="G123" s="22">
        <f t="shared" si="17"/>
        <v>19641.8</v>
      </c>
      <c r="H123" s="22">
        <f t="shared" si="17"/>
        <v>50341.8</v>
      </c>
      <c r="I123" s="7"/>
      <c r="J123" s="7"/>
      <c r="K123" s="18"/>
      <c r="L123" s="18"/>
      <c r="M123" s="18"/>
      <c r="N123" s="18"/>
      <c r="O123" s="18"/>
      <c r="P123" s="18"/>
      <c r="Q123" s="15"/>
    </row>
    <row r="124" spans="1:17" ht="96" customHeight="1">
      <c r="A124" s="6" t="s">
        <v>43</v>
      </c>
      <c r="B124" s="33" t="s">
        <v>59</v>
      </c>
      <c r="C124" s="22">
        <f>D124+E124+F124+G124+H124</f>
        <v>1025.4</v>
      </c>
      <c r="D124" s="22">
        <f>D125+D126+D127</f>
        <v>341.8</v>
      </c>
      <c r="E124" s="22">
        <f>E125+E126+E127</f>
        <v>0</v>
      </c>
      <c r="F124" s="22">
        <f>F125+F126+F127</f>
        <v>0</v>
      </c>
      <c r="G124" s="22">
        <f>G125+G126+G127</f>
        <v>341.8</v>
      </c>
      <c r="H124" s="22">
        <f>H125+H126+H127</f>
        <v>341.8</v>
      </c>
      <c r="I124" s="6" t="s">
        <v>44</v>
      </c>
      <c r="J124" s="7" t="s">
        <v>68</v>
      </c>
      <c r="K124" s="18">
        <v>33.15571</v>
      </c>
      <c r="L124" s="18">
        <v>33.15571</v>
      </c>
      <c r="M124" s="18">
        <v>0</v>
      </c>
      <c r="N124" s="18">
        <v>0</v>
      </c>
      <c r="O124" s="18">
        <v>33.15571</v>
      </c>
      <c r="P124" s="18">
        <v>33.15571</v>
      </c>
      <c r="Q124" s="15"/>
    </row>
    <row r="125" spans="1:17" ht="15">
      <c r="A125" s="6" t="s">
        <v>21</v>
      </c>
      <c r="B125" s="8"/>
      <c r="C125" s="24">
        <v>0</v>
      </c>
      <c r="D125" s="22">
        <v>0</v>
      </c>
      <c r="E125" s="22">
        <v>0</v>
      </c>
      <c r="F125" s="22">
        <v>0</v>
      </c>
      <c r="G125" s="22">
        <v>0</v>
      </c>
      <c r="H125" s="25">
        <v>0</v>
      </c>
      <c r="I125" s="6"/>
      <c r="J125" s="7"/>
      <c r="K125" s="18"/>
      <c r="L125" s="18"/>
      <c r="M125" s="19"/>
      <c r="N125" s="19"/>
      <c r="O125" s="19"/>
      <c r="P125" s="19"/>
      <c r="Q125" s="15"/>
    </row>
    <row r="126" spans="1:17" ht="15">
      <c r="A126" s="6" t="s">
        <v>22</v>
      </c>
      <c r="B126" s="8"/>
      <c r="C126" s="24">
        <v>0</v>
      </c>
      <c r="D126" s="22">
        <v>0</v>
      </c>
      <c r="E126" s="22">
        <v>0</v>
      </c>
      <c r="F126" s="22">
        <v>0</v>
      </c>
      <c r="G126" s="22">
        <v>0</v>
      </c>
      <c r="H126" s="25">
        <v>0</v>
      </c>
      <c r="I126" s="6"/>
      <c r="J126" s="7"/>
      <c r="K126" s="18"/>
      <c r="L126" s="18"/>
      <c r="M126" s="19"/>
      <c r="N126" s="19"/>
      <c r="O126" s="19"/>
      <c r="P126" s="19"/>
      <c r="Q126" s="15"/>
    </row>
    <row r="127" spans="1:17" ht="15">
      <c r="A127" s="6" t="s">
        <v>60</v>
      </c>
      <c r="B127" s="8"/>
      <c r="C127" s="22">
        <f>D127+E127+F127+G127+H127</f>
        <v>1025.4</v>
      </c>
      <c r="D127" s="22">
        <v>341.8</v>
      </c>
      <c r="E127" s="22">
        <v>0</v>
      </c>
      <c r="F127" s="22">
        <v>0</v>
      </c>
      <c r="G127" s="22">
        <v>341.8</v>
      </c>
      <c r="H127" s="22">
        <v>341.8</v>
      </c>
      <c r="I127" s="6"/>
      <c r="J127" s="7"/>
      <c r="K127" s="18"/>
      <c r="L127" s="18"/>
      <c r="M127" s="19"/>
      <c r="N127" s="19"/>
      <c r="O127" s="19"/>
      <c r="P127" s="19"/>
      <c r="Q127" s="15"/>
    </row>
    <row r="128" spans="1:17" ht="60">
      <c r="A128" s="6" t="s">
        <v>45</v>
      </c>
      <c r="B128" s="33" t="s">
        <v>59</v>
      </c>
      <c r="C128" s="22">
        <f>D128</f>
        <v>4296.2</v>
      </c>
      <c r="D128" s="22">
        <f>D129+D130+D131</f>
        <v>4296.2</v>
      </c>
      <c r="E128" s="22">
        <v>0</v>
      </c>
      <c r="F128" s="22">
        <v>0</v>
      </c>
      <c r="G128" s="22">
        <v>0</v>
      </c>
      <c r="H128" s="22">
        <v>0</v>
      </c>
      <c r="I128" s="6" t="s">
        <v>48</v>
      </c>
      <c r="J128" s="16" t="s">
        <v>15</v>
      </c>
      <c r="K128" s="18">
        <v>0</v>
      </c>
      <c r="L128" s="18">
        <v>2187.5</v>
      </c>
      <c r="M128" s="18">
        <v>0</v>
      </c>
      <c r="N128" s="18">
        <v>0</v>
      </c>
      <c r="O128" s="18">
        <v>0</v>
      </c>
      <c r="P128" s="18">
        <v>0</v>
      </c>
      <c r="Q128" s="15"/>
    </row>
    <row r="129" spans="1:17" ht="15">
      <c r="A129" s="6" t="s">
        <v>21</v>
      </c>
      <c r="B129" s="10"/>
      <c r="C129" s="22">
        <f>D129</f>
        <v>0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6"/>
      <c r="J129" s="16"/>
      <c r="K129" s="18"/>
      <c r="L129" s="18"/>
      <c r="M129" s="18"/>
      <c r="N129" s="18"/>
      <c r="O129" s="18"/>
      <c r="P129" s="18"/>
      <c r="Q129" s="15"/>
    </row>
    <row r="130" spans="1:17" ht="15">
      <c r="A130" s="6" t="s">
        <v>22</v>
      </c>
      <c r="B130" s="10"/>
      <c r="C130" s="22">
        <f>D130</f>
        <v>4084.7</v>
      </c>
      <c r="D130" s="22">
        <v>4084.7</v>
      </c>
      <c r="E130" s="22">
        <v>0</v>
      </c>
      <c r="F130" s="22">
        <v>0</v>
      </c>
      <c r="G130" s="22">
        <v>0</v>
      </c>
      <c r="H130" s="22">
        <v>0</v>
      </c>
      <c r="I130" s="6"/>
      <c r="J130" s="16"/>
      <c r="K130" s="18"/>
      <c r="L130" s="18"/>
      <c r="M130" s="18"/>
      <c r="N130" s="18"/>
      <c r="O130" s="18"/>
      <c r="P130" s="18"/>
      <c r="Q130" s="15"/>
    </row>
    <row r="131" spans="1:17" ht="15">
      <c r="A131" s="6" t="s">
        <v>60</v>
      </c>
      <c r="B131" s="10"/>
      <c r="C131" s="22">
        <f>D131</f>
        <v>211.5</v>
      </c>
      <c r="D131" s="22">
        <v>211.5</v>
      </c>
      <c r="E131" s="22">
        <v>0</v>
      </c>
      <c r="F131" s="22">
        <v>0</v>
      </c>
      <c r="G131" s="22">
        <v>0</v>
      </c>
      <c r="H131" s="22">
        <v>0</v>
      </c>
      <c r="I131" s="16"/>
      <c r="J131" s="16"/>
      <c r="K131" s="18"/>
      <c r="L131" s="18"/>
      <c r="M131" s="18"/>
      <c r="N131" s="18"/>
      <c r="O131" s="18"/>
      <c r="P131" s="18"/>
      <c r="Q131" s="15"/>
    </row>
    <row r="132" spans="1:17" ht="82.5" customHeight="1">
      <c r="A132" s="6" t="s">
        <v>46</v>
      </c>
      <c r="B132" s="33" t="s">
        <v>59</v>
      </c>
      <c r="C132" s="24">
        <f>D132+E132+F132+G132+H132</f>
        <v>6300</v>
      </c>
      <c r="D132" s="22">
        <v>0</v>
      </c>
      <c r="E132" s="22">
        <v>0</v>
      </c>
      <c r="F132" s="22">
        <v>0</v>
      </c>
      <c r="G132" s="22">
        <f>G133+G134+G135</f>
        <v>6300</v>
      </c>
      <c r="H132" s="22">
        <v>0</v>
      </c>
      <c r="I132" s="6" t="s">
        <v>49</v>
      </c>
      <c r="J132" s="16" t="s">
        <v>15</v>
      </c>
      <c r="K132" s="18">
        <v>0</v>
      </c>
      <c r="L132" s="18">
        <v>0</v>
      </c>
      <c r="M132" s="18">
        <v>0</v>
      </c>
      <c r="N132" s="18">
        <v>0</v>
      </c>
      <c r="O132" s="18">
        <v>2850</v>
      </c>
      <c r="P132" s="18">
        <v>0</v>
      </c>
      <c r="Q132" s="15"/>
    </row>
    <row r="133" spans="1:17" ht="15">
      <c r="A133" s="6" t="s">
        <v>21</v>
      </c>
      <c r="B133" s="10"/>
      <c r="C133" s="24">
        <f aca="true" t="shared" si="18" ref="C133:C143">D133+E133+F133+G133+H133</f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10"/>
      <c r="J133" s="10"/>
      <c r="K133" s="4"/>
      <c r="L133" s="4"/>
      <c r="M133" s="4"/>
      <c r="N133" s="4"/>
      <c r="O133" s="4"/>
      <c r="P133" s="4"/>
      <c r="Q133" s="15"/>
    </row>
    <row r="134" spans="1:17" ht="15">
      <c r="A134" s="6" t="s">
        <v>22</v>
      </c>
      <c r="B134" s="10"/>
      <c r="C134" s="24">
        <f t="shared" si="18"/>
        <v>0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10"/>
      <c r="J134" s="10"/>
      <c r="K134" s="4"/>
      <c r="L134" s="4"/>
      <c r="M134" s="4"/>
      <c r="N134" s="4"/>
      <c r="O134" s="4"/>
      <c r="P134" s="4"/>
      <c r="Q134" s="15"/>
    </row>
    <row r="135" spans="1:17" ht="15">
      <c r="A135" s="6" t="s">
        <v>60</v>
      </c>
      <c r="B135" s="10"/>
      <c r="C135" s="24">
        <f t="shared" si="18"/>
        <v>6300</v>
      </c>
      <c r="D135" s="22">
        <v>0</v>
      </c>
      <c r="E135" s="22">
        <v>0</v>
      </c>
      <c r="F135" s="22">
        <v>0</v>
      </c>
      <c r="G135" s="22">
        <v>6300</v>
      </c>
      <c r="H135" s="22">
        <v>0</v>
      </c>
      <c r="I135" s="10"/>
      <c r="J135" s="10"/>
      <c r="K135" s="4"/>
      <c r="L135" s="4"/>
      <c r="M135" s="4"/>
      <c r="N135" s="4"/>
      <c r="O135" s="4"/>
      <c r="P135" s="4"/>
      <c r="Q135" s="15"/>
    </row>
    <row r="136" spans="1:17" ht="91.5" customHeight="1">
      <c r="A136" s="6" t="s">
        <v>47</v>
      </c>
      <c r="B136" s="33" t="s">
        <v>59</v>
      </c>
      <c r="C136" s="24">
        <f t="shared" si="18"/>
        <v>13000</v>
      </c>
      <c r="D136" s="22">
        <v>0</v>
      </c>
      <c r="E136" s="22">
        <v>0</v>
      </c>
      <c r="F136" s="22">
        <v>0</v>
      </c>
      <c r="G136" s="22">
        <f>G137+G138+G139</f>
        <v>13000</v>
      </c>
      <c r="H136" s="22">
        <v>0</v>
      </c>
      <c r="I136" s="6" t="s">
        <v>50</v>
      </c>
      <c r="J136" s="16" t="s">
        <v>15</v>
      </c>
      <c r="K136" s="18">
        <v>0</v>
      </c>
      <c r="L136" s="18">
        <v>0</v>
      </c>
      <c r="M136" s="18">
        <v>0</v>
      </c>
      <c r="N136" s="18">
        <v>0</v>
      </c>
      <c r="O136" s="18">
        <v>5900</v>
      </c>
      <c r="P136" s="18">
        <v>0</v>
      </c>
      <c r="Q136" s="15"/>
    </row>
    <row r="137" spans="1:17" ht="15">
      <c r="A137" s="6" t="s">
        <v>21</v>
      </c>
      <c r="B137" s="10"/>
      <c r="C137" s="24">
        <f t="shared" si="18"/>
        <v>0</v>
      </c>
      <c r="D137" s="22">
        <v>0</v>
      </c>
      <c r="E137" s="22">
        <v>0</v>
      </c>
      <c r="F137" s="26">
        <v>0</v>
      </c>
      <c r="G137" s="22">
        <v>0</v>
      </c>
      <c r="H137" s="22">
        <v>0</v>
      </c>
      <c r="I137" s="10"/>
      <c r="J137" s="10"/>
      <c r="K137" s="4"/>
      <c r="L137" s="4"/>
      <c r="M137" s="4"/>
      <c r="N137" s="4"/>
      <c r="O137" s="4"/>
      <c r="P137" s="4"/>
      <c r="Q137" s="15"/>
    </row>
    <row r="138" spans="1:17" ht="15">
      <c r="A138" s="6" t="s">
        <v>22</v>
      </c>
      <c r="B138" s="10"/>
      <c r="C138" s="24">
        <f t="shared" si="18"/>
        <v>0</v>
      </c>
      <c r="D138" s="22">
        <v>0</v>
      </c>
      <c r="E138" s="22">
        <v>0</v>
      </c>
      <c r="F138" s="26">
        <v>0</v>
      </c>
      <c r="G138" s="22">
        <v>0</v>
      </c>
      <c r="H138" s="22">
        <v>0</v>
      </c>
      <c r="I138" s="10"/>
      <c r="J138" s="10"/>
      <c r="K138" s="4"/>
      <c r="L138" s="4"/>
      <c r="M138" s="4"/>
      <c r="N138" s="4"/>
      <c r="O138" s="4"/>
      <c r="P138" s="4"/>
      <c r="Q138" s="15"/>
    </row>
    <row r="139" spans="1:17" ht="15">
      <c r="A139" s="6" t="s">
        <v>60</v>
      </c>
      <c r="B139" s="10"/>
      <c r="C139" s="24">
        <f t="shared" si="18"/>
        <v>13000</v>
      </c>
      <c r="D139" s="22">
        <v>0</v>
      </c>
      <c r="E139" s="22">
        <v>0</v>
      </c>
      <c r="F139" s="26">
        <v>0</v>
      </c>
      <c r="G139" s="22">
        <v>13000</v>
      </c>
      <c r="H139" s="22">
        <v>0</v>
      </c>
      <c r="I139" s="10"/>
      <c r="J139" s="10"/>
      <c r="K139" s="4"/>
      <c r="L139" s="4"/>
      <c r="M139" s="4"/>
      <c r="N139" s="4"/>
      <c r="O139" s="4"/>
      <c r="P139" s="4"/>
      <c r="Q139" s="15"/>
    </row>
    <row r="140" spans="1:17" ht="81" customHeight="1">
      <c r="A140" s="6" t="s">
        <v>52</v>
      </c>
      <c r="B140" s="33" t="s">
        <v>59</v>
      </c>
      <c r="C140" s="24">
        <f t="shared" si="18"/>
        <v>50000</v>
      </c>
      <c r="D140" s="22">
        <v>0</v>
      </c>
      <c r="E140" s="22">
        <v>0</v>
      </c>
      <c r="F140" s="22">
        <v>0</v>
      </c>
      <c r="G140" s="22">
        <v>0</v>
      </c>
      <c r="H140" s="22">
        <f>H141+H142+H143</f>
        <v>50000</v>
      </c>
      <c r="I140" s="6" t="s">
        <v>51</v>
      </c>
      <c r="J140" s="16" t="s">
        <v>15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22500</v>
      </c>
      <c r="Q140" s="15"/>
    </row>
    <row r="141" spans="1:17" ht="15">
      <c r="A141" s="6" t="s">
        <v>21</v>
      </c>
      <c r="B141" s="10"/>
      <c r="C141" s="24">
        <f t="shared" si="18"/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10"/>
      <c r="J141" s="10"/>
      <c r="K141" s="4"/>
      <c r="L141" s="4"/>
      <c r="M141" s="4"/>
      <c r="N141" s="4"/>
      <c r="O141" s="4"/>
      <c r="P141" s="4"/>
      <c r="Q141" s="15"/>
    </row>
    <row r="142" spans="1:17" ht="15">
      <c r="A142" s="6" t="s">
        <v>22</v>
      </c>
      <c r="B142" s="10"/>
      <c r="C142" s="24">
        <f t="shared" si="18"/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10"/>
      <c r="J142" s="10"/>
      <c r="K142" s="4"/>
      <c r="L142" s="4"/>
      <c r="M142" s="4"/>
      <c r="N142" s="4"/>
      <c r="O142" s="4"/>
      <c r="P142" s="4"/>
      <c r="Q142" s="15"/>
    </row>
    <row r="143" spans="1:17" ht="15">
      <c r="A143" s="6" t="s">
        <v>60</v>
      </c>
      <c r="B143" s="10"/>
      <c r="C143" s="24">
        <f t="shared" si="18"/>
        <v>50000</v>
      </c>
      <c r="D143" s="22">
        <v>0</v>
      </c>
      <c r="E143" s="22">
        <v>0</v>
      </c>
      <c r="F143" s="22">
        <v>0</v>
      </c>
      <c r="G143" s="22">
        <v>0</v>
      </c>
      <c r="H143" s="22">
        <v>50000</v>
      </c>
      <c r="I143" s="10"/>
      <c r="J143" s="10"/>
      <c r="K143" s="4"/>
      <c r="L143" s="4"/>
      <c r="M143" s="4"/>
      <c r="N143" s="4"/>
      <c r="O143" s="4"/>
      <c r="P143" s="4"/>
      <c r="Q143" s="15"/>
    </row>
    <row r="144" spans="1:17" ht="45">
      <c r="A144" s="6" t="s">
        <v>53</v>
      </c>
      <c r="B144" s="10"/>
      <c r="C144" s="22">
        <v>300</v>
      </c>
      <c r="D144" s="22">
        <v>0</v>
      </c>
      <c r="E144" s="22">
        <v>0</v>
      </c>
      <c r="F144" s="22">
        <v>0</v>
      </c>
      <c r="G144" s="22">
        <v>300</v>
      </c>
      <c r="H144" s="25">
        <v>0</v>
      </c>
      <c r="I144" s="10"/>
      <c r="J144" s="10"/>
      <c r="K144" s="4"/>
      <c r="L144" s="4"/>
      <c r="M144" s="4"/>
      <c r="N144" s="4"/>
      <c r="O144" s="4"/>
      <c r="P144" s="4"/>
      <c r="Q144" s="15"/>
    </row>
    <row r="145" spans="1:17" ht="15">
      <c r="A145" s="6" t="s">
        <v>21</v>
      </c>
      <c r="B145" s="10"/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5">
        <v>0</v>
      </c>
      <c r="I145" s="10"/>
      <c r="J145" s="10"/>
      <c r="K145" s="4"/>
      <c r="L145" s="4"/>
      <c r="M145" s="4"/>
      <c r="N145" s="4"/>
      <c r="O145" s="4"/>
      <c r="P145" s="4"/>
      <c r="Q145" s="15"/>
    </row>
    <row r="146" spans="1:17" ht="15">
      <c r="A146" s="6" t="s">
        <v>22</v>
      </c>
      <c r="B146" s="10"/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5">
        <v>0</v>
      </c>
      <c r="I146" s="10"/>
      <c r="J146" s="10"/>
      <c r="K146" s="4"/>
      <c r="L146" s="4"/>
      <c r="M146" s="4"/>
      <c r="N146" s="4"/>
      <c r="O146" s="4"/>
      <c r="P146" s="4"/>
      <c r="Q146" s="15"/>
    </row>
    <row r="147" spans="1:17" ht="15">
      <c r="A147" s="6" t="s">
        <v>60</v>
      </c>
      <c r="B147" s="10"/>
      <c r="C147" s="22">
        <v>300</v>
      </c>
      <c r="D147" s="22">
        <v>0</v>
      </c>
      <c r="E147" s="22">
        <v>0</v>
      </c>
      <c r="F147" s="22">
        <v>0</v>
      </c>
      <c r="G147" s="22">
        <v>300</v>
      </c>
      <c r="H147" s="25">
        <v>0</v>
      </c>
      <c r="I147" s="10"/>
      <c r="J147" s="10"/>
      <c r="K147" s="4"/>
      <c r="L147" s="4"/>
      <c r="M147" s="4"/>
      <c r="N147" s="4"/>
      <c r="O147" s="4"/>
      <c r="P147" s="4"/>
      <c r="Q147" s="15"/>
    </row>
    <row r="148" spans="1:17" ht="59.25" customHeight="1">
      <c r="A148" s="6" t="s">
        <v>54</v>
      </c>
      <c r="B148" s="33" t="s">
        <v>59</v>
      </c>
      <c r="C148" s="24">
        <v>300</v>
      </c>
      <c r="D148" s="22">
        <v>0</v>
      </c>
      <c r="E148" s="22">
        <v>0</v>
      </c>
      <c r="F148" s="22">
        <v>0</v>
      </c>
      <c r="G148" s="22">
        <f>G149+G150+G151</f>
        <v>300</v>
      </c>
      <c r="H148" s="25">
        <v>0</v>
      </c>
      <c r="I148" s="6" t="s">
        <v>88</v>
      </c>
      <c r="J148" s="7" t="s">
        <v>13</v>
      </c>
      <c r="K148" s="18">
        <v>0</v>
      </c>
      <c r="L148" s="18">
        <v>0</v>
      </c>
      <c r="M148" s="18">
        <v>0</v>
      </c>
      <c r="N148" s="18">
        <v>0</v>
      </c>
      <c r="O148" s="18">
        <v>1</v>
      </c>
      <c r="P148" s="18">
        <v>0</v>
      </c>
      <c r="Q148" s="15"/>
    </row>
    <row r="149" spans="1:17" ht="15" customHeight="1">
      <c r="A149" s="6" t="s">
        <v>21</v>
      </c>
      <c r="B149" s="10"/>
      <c r="C149" s="24">
        <v>0</v>
      </c>
      <c r="D149" s="22">
        <v>0</v>
      </c>
      <c r="E149" s="22">
        <v>0</v>
      </c>
      <c r="F149" s="22">
        <v>0</v>
      </c>
      <c r="G149" s="22">
        <v>0</v>
      </c>
      <c r="H149" s="25">
        <v>0</v>
      </c>
      <c r="I149" s="6"/>
      <c r="J149" s="7"/>
      <c r="K149" s="18"/>
      <c r="L149" s="18"/>
      <c r="M149" s="18"/>
      <c r="N149" s="18"/>
      <c r="O149" s="18"/>
      <c r="P149" s="18"/>
      <c r="Q149" s="15"/>
    </row>
    <row r="150" spans="1:17" ht="15" customHeight="1">
      <c r="A150" s="6" t="s">
        <v>22</v>
      </c>
      <c r="B150" s="10"/>
      <c r="C150" s="24">
        <v>0</v>
      </c>
      <c r="D150" s="22">
        <v>0</v>
      </c>
      <c r="E150" s="22">
        <v>0</v>
      </c>
      <c r="F150" s="22">
        <v>0</v>
      </c>
      <c r="G150" s="22">
        <v>0</v>
      </c>
      <c r="H150" s="25">
        <v>0</v>
      </c>
      <c r="I150" s="6"/>
      <c r="J150" s="7"/>
      <c r="K150" s="18"/>
      <c r="L150" s="18"/>
      <c r="M150" s="18"/>
      <c r="N150" s="18"/>
      <c r="O150" s="18"/>
      <c r="P150" s="18"/>
      <c r="Q150" s="15"/>
    </row>
    <row r="151" spans="1:16" ht="15" customHeight="1">
      <c r="A151" s="6" t="s">
        <v>60</v>
      </c>
      <c r="B151" s="10"/>
      <c r="C151" s="24">
        <v>300</v>
      </c>
      <c r="D151" s="22">
        <v>0</v>
      </c>
      <c r="E151" s="22">
        <v>0</v>
      </c>
      <c r="F151" s="22">
        <v>0</v>
      </c>
      <c r="G151" s="22">
        <v>300</v>
      </c>
      <c r="H151" s="25">
        <v>0</v>
      </c>
      <c r="I151" s="10"/>
      <c r="J151" s="10"/>
      <c r="K151" s="4"/>
      <c r="L151" s="4"/>
      <c r="M151" s="4"/>
      <c r="N151" s="4"/>
      <c r="O151" s="4"/>
      <c r="P151" s="4"/>
    </row>
    <row r="152" spans="11:16" ht="15">
      <c r="K152" s="32"/>
      <c r="L152" s="32"/>
      <c r="M152" s="32"/>
      <c r="N152" s="32"/>
      <c r="O152" s="32"/>
      <c r="P152" s="32"/>
    </row>
  </sheetData>
  <sheetProtection/>
  <mergeCells count="13">
    <mergeCell ref="J9:J10"/>
    <mergeCell ref="K9:K10"/>
    <mergeCell ref="C9:C10"/>
    <mergeCell ref="L3:P4"/>
    <mergeCell ref="A5:P5"/>
    <mergeCell ref="A6:P6"/>
    <mergeCell ref="C8:H8"/>
    <mergeCell ref="I8:P8"/>
    <mergeCell ref="A8:A10"/>
    <mergeCell ref="B8:B10"/>
    <mergeCell ref="D9:H9"/>
    <mergeCell ref="L9:P9"/>
    <mergeCell ref="I9:I10"/>
  </mergeCells>
  <printOptions/>
  <pageMargins left="0.79" right="0.17" top="0.75" bottom="1" header="0.5" footer="0.5"/>
  <pageSetup horizontalDpi="600" verticalDpi="600" orientation="landscape" paperSize="9" scale="42" r:id="rId1"/>
  <rowBreaks count="4" manualBreakCount="4">
    <brk id="39" max="15" man="1"/>
    <brk id="75" max="15" man="1"/>
    <brk id="103" max="15" man="1"/>
    <brk id="13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2020-01-28T12:17:32Z</cp:lastPrinted>
  <dcterms:created xsi:type="dcterms:W3CDTF">1996-10-08T23:32:33Z</dcterms:created>
  <dcterms:modified xsi:type="dcterms:W3CDTF">2020-01-30T09:58:01Z</dcterms:modified>
  <cp:category/>
  <cp:version/>
  <cp:contentType/>
  <cp:contentStatus/>
</cp:coreProperties>
</file>