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<sst xmlns="http://schemas.openxmlformats.org/spreadsheetml/2006/main" count="26" uniqueCount="21">
  <si>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</si>
  <si>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</si>
  <si>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</si>
  <si>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</si>
  <si>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</si>
  <si>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</si>
  <si>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</si>
  <si>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</si>
  <si>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</si>
  <si>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</si>
  <si>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</si>
  <si>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</si>
  <si>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</si>
  <si>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</si>
  <si>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</si>
  <si>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</si>
  <si>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</si>
  <si>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</si>
  <si>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</si>
  <si>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</si>
  <si>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01.03.2024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</si>
</sst>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4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91" zoomScaleSheetLayoutView="91" workbookViewId="0" topLeftCell="A1">
      <selection activeCell="I15" sqref="I15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ht="23.2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"/>
    </row>
    <row r="4" spans="1:13" ht="13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35.25" customHeight="1">
      <c r="A5" s="63" t="s">
        <v>4</v>
      </c>
      <c r="B5" s="45" t="s">
        <v>5</v>
      </c>
      <c r="C5" s="59"/>
      <c r="D5" s="46"/>
      <c r="E5" s="45" t="s">
        <v>11</v>
      </c>
      <c r="F5" s="59"/>
      <c r="G5" s="45" t="s">
        <v>9</v>
      </c>
      <c r="H5" s="46"/>
      <c r="I5" s="49" t="s">
        <v>10</v>
      </c>
      <c r="J5" s="49" t="s">
        <v>6</v>
      </c>
      <c r="K5" s="49" t="s">
        <v>7</v>
      </c>
      <c r="L5" s="45" t="s">
        <v>8</v>
      </c>
      <c r="M5" s="54"/>
    </row>
    <row r="6" spans="1:36" ht="30.75" customHeight="1">
      <c r="A6" s="64"/>
      <c r="B6" s="47"/>
      <c r="C6" s="60"/>
      <c r="D6" s="48"/>
      <c r="E6" s="61"/>
      <c r="F6" s="62"/>
      <c r="G6" s="47"/>
      <c r="H6" s="48"/>
      <c r="I6" s="50"/>
      <c r="J6" s="51"/>
      <c r="K6" s="50"/>
      <c r="L6" s="47"/>
      <c r="M6" s="5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50"/>
      <c r="J7" s="52" t="s">
        <v>1</v>
      </c>
      <c r="K7" s="50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2023</v>
      </c>
      <c r="D8" s="4">
        <v>2024</v>
      </c>
      <c r="E8" s="47"/>
      <c r="F8" s="60"/>
      <c r="G8" s="4">
        <v>2023</v>
      </c>
      <c r="H8" s="4">
        <v>2024</v>
      </c>
      <c r="I8" s="51"/>
      <c r="J8" s="53"/>
      <c r="K8" s="51"/>
      <c r="L8" s="4">
        <v>2023</v>
      </c>
      <c r="M8" s="5">
        <v>2024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27.28965517241379</v>
      </c>
      <c r="D9" s="8">
        <f aca="true" t="shared" si="1" ref="D9:D14">H9/M9</f>
        <v>22.657894736842106</v>
      </c>
      <c r="E9" s="8">
        <f aca="true" t="shared" si="2" ref="E9:E16">D9-C9</f>
        <v>-4.631760435571685</v>
      </c>
      <c r="F9" s="9"/>
      <c r="G9" s="15">
        <v>3957</v>
      </c>
      <c r="H9" s="28">
        <v>4305</v>
      </c>
      <c r="I9" s="10">
        <f aca="true" t="shared" si="3" ref="I9:I16">(H9-G9)</f>
        <v>348</v>
      </c>
      <c r="J9" s="10">
        <v>4182</v>
      </c>
      <c r="K9" s="11">
        <f aca="true" t="shared" si="4" ref="K9:K16">(J9/H9)*100</f>
        <v>97.14285714285714</v>
      </c>
      <c r="L9" s="15">
        <v>145</v>
      </c>
      <c r="M9" s="14">
        <v>190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14.206325301204819</v>
      </c>
      <c r="E10" s="27">
        <f t="shared" si="2"/>
        <v>14.206325301204819</v>
      </c>
      <c r="F10" s="15"/>
      <c r="G10" s="15">
        <v>0</v>
      </c>
      <c r="H10" s="28">
        <v>9433</v>
      </c>
      <c r="I10" s="10">
        <f t="shared" si="3"/>
        <v>9433</v>
      </c>
      <c r="J10" s="28">
        <v>8715</v>
      </c>
      <c r="K10" s="29">
        <f t="shared" si="4"/>
        <v>92.38842361920916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20.38</v>
      </c>
      <c r="D11" s="27">
        <f t="shared" si="1"/>
        <v>17.70888888888889</v>
      </c>
      <c r="E11" s="27">
        <f t="shared" si="2"/>
        <v>-2.6711111111111094</v>
      </c>
      <c r="F11" s="15"/>
      <c r="G11" s="15">
        <v>9171</v>
      </c>
      <c r="H11" s="28">
        <v>7969</v>
      </c>
      <c r="I11" s="10">
        <f t="shared" si="3"/>
        <v>-1202</v>
      </c>
      <c r="J11" s="28">
        <v>7369</v>
      </c>
      <c r="K11" s="29">
        <f t="shared" si="4"/>
        <v>92.47082444472329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11.164383561643836</v>
      </c>
      <c r="D12" s="27">
        <f t="shared" si="1"/>
        <v>12.602739726027398</v>
      </c>
      <c r="E12" s="27">
        <f t="shared" si="2"/>
        <v>1.4383561643835616</v>
      </c>
      <c r="F12" s="15"/>
      <c r="G12" s="15">
        <v>4075</v>
      </c>
      <c r="H12" s="28">
        <v>4600</v>
      </c>
      <c r="I12" s="28">
        <f t="shared" si="3"/>
        <v>525</v>
      </c>
      <c r="J12" s="28">
        <v>4400</v>
      </c>
      <c r="K12" s="29">
        <f t="shared" si="4"/>
        <v>95.65217391304348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22.357723577235774</v>
      </c>
      <c r="D13" s="27">
        <f t="shared" si="1"/>
        <v>25.8</v>
      </c>
      <c r="E13" s="27">
        <f t="shared" si="2"/>
        <v>3.442276422764227</v>
      </c>
      <c r="F13" s="15"/>
      <c r="G13" s="15">
        <v>11000</v>
      </c>
      <c r="H13" s="28">
        <v>12900</v>
      </c>
      <c r="I13" s="28">
        <f t="shared" si="3"/>
        <v>1900</v>
      </c>
      <c r="J13" s="28">
        <v>12400</v>
      </c>
      <c r="K13" s="29">
        <f t="shared" si="4"/>
        <v>96.12403100775194</v>
      </c>
      <c r="L13" s="15">
        <v>492</v>
      </c>
      <c r="M13" s="14">
        <v>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24.247049247049247</v>
      </c>
      <c r="D14" s="27">
        <f t="shared" si="1"/>
        <v>30.360843819393043</v>
      </c>
      <c r="E14" s="27">
        <f t="shared" si="2"/>
        <v>6.113794572343796</v>
      </c>
      <c r="F14" s="15"/>
      <c r="G14" s="15">
        <v>59575</v>
      </c>
      <c r="H14" s="28">
        <v>82035</v>
      </c>
      <c r="I14" s="28">
        <f t="shared" si="3"/>
        <v>22460</v>
      </c>
      <c r="J14" s="28">
        <v>79449</v>
      </c>
      <c r="K14" s="29">
        <f t="shared" si="4"/>
        <v>96.8476869628817</v>
      </c>
      <c r="L14" s="15">
        <v>2457</v>
      </c>
      <c r="M14" s="14">
        <v>2702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11.443804034582133</v>
      </c>
      <c r="D15" s="32">
        <v>0</v>
      </c>
      <c r="E15" s="27">
        <f t="shared" si="2"/>
        <v>-11.443804034582133</v>
      </c>
      <c r="F15" s="33"/>
      <c r="G15" s="16">
        <v>7942</v>
      </c>
      <c r="H15" s="16">
        <v>0</v>
      </c>
      <c r="I15" s="28">
        <f t="shared" si="3"/>
        <v>-7942</v>
      </c>
      <c r="J15" s="16">
        <v>0</v>
      </c>
      <c r="K15" s="34">
        <v>0</v>
      </c>
      <c r="L15" s="16">
        <v>694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20.795133608516185</v>
      </c>
      <c r="D16" s="37">
        <f>H16/M16</f>
        <v>24.890576883596797</v>
      </c>
      <c r="E16" s="38">
        <f t="shared" si="2"/>
        <v>4.095443275080612</v>
      </c>
      <c r="F16" s="39"/>
      <c r="G16" s="39">
        <f>SUM(G9:G15)</f>
        <v>95720</v>
      </c>
      <c r="H16" s="39">
        <f>SUM(H9:H15)</f>
        <v>121242</v>
      </c>
      <c r="I16" s="40">
        <f t="shared" si="3"/>
        <v>25522</v>
      </c>
      <c r="J16" s="39">
        <f>SUM(J9:J15)</f>
        <v>116515</v>
      </c>
      <c r="K16" s="41">
        <f t="shared" si="4"/>
        <v>96.1011860576368</v>
      </c>
      <c r="L16" s="39">
        <f>SUM(L9:L15)</f>
        <v>4603</v>
      </c>
      <c r="M16" s="42">
        <f>SUM(M9:M15)</f>
        <v>4871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45351</v>
      </c>
      <c r="B17" s="44"/>
      <c r="C17" s="18"/>
      <c r="D17" s="19">
        <v>25.18</v>
      </c>
      <c r="E17" s="20"/>
      <c r="F17" s="21"/>
      <c r="G17" s="21"/>
      <c r="H17" s="21">
        <v>122676</v>
      </c>
      <c r="I17" s="22"/>
      <c r="J17" s="21">
        <v>118172</v>
      </c>
      <c r="K17" s="23">
        <v>96</v>
      </c>
      <c r="L17" s="21">
        <v>4601</v>
      </c>
      <c r="M17" s="24">
        <v>4871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2024-03-01T10:26:29Z</cp:lastPrinted>
  <dcterms:created xsi:type="dcterms:W3CDTF">2010-10-07T06:08:39Z</dcterms:created>
  <dcterms:modified xsi:type="dcterms:W3CDTF">2024-03-05T05:46:51Z</dcterms:modified>
  <cp:category/>
  <cp:version/>
  <cp:contentType/>
  <cp:contentStatus/>
</cp:coreProperties>
</file>