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>
    <definedName name="_xlnm.Print_Area" localSheetId="0">'Лист1'!$A$1:$M$17</definedName>
  </definedNames>
  <calcPr fullCalcOnLoad="1"/>
</workbook>
</file>

<file path=xl/sharedStrings.xml><?xml version="1.0" encoding="utf-8"?>
<sst xmlns="http://schemas.openxmlformats.org/spreadsheetml/2006/main" count="26" uniqueCount="21">
  <si>
    <t>ИТОГО</t>
  </si>
  <si>
    <t>кг</t>
  </si>
  <si>
    <t>и н ф о р м а ц и я</t>
  </si>
  <si>
    <t xml:space="preserve">   голов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</si>
  <si>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</si>
  <si>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</si>
  <si>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</si>
  <si>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</si>
  <si>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</si>
  <si>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</si>
  <si>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>к прошлому году (+/-), кг</t>
  </si>
  <si>
    <t xml:space="preserve"> к прошлому году        (+/-), кг</t>
  </si>
  <si>
    <t xml:space="preserve"> 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</si>
  <si>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</si>
  <si>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</si>
  <si>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</si>
  <si>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</si>
  <si>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</si>
  <si>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АП "Заря Путино"</t>
  </si>
  <si>
    <t>ООО "Парма био"</t>
  </si>
  <si>
    <t xml:space="preserve"> по Верещагинскому городскому округу Пермского края на 03.07.2023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</si>
</sst>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172" fontId="5" fillId="33" borderId="15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1" fontId="48" fillId="33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5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" fontId="48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72" fontId="5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8" fillId="0" borderId="13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2" fontId="4" fillId="0" borderId="18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1" fontId="49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4" fontId="5" fillId="33" borderId="15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7"/>
  <sheetViews>
    <sheetView tabSelected="1" view="pageBreakPreview" zoomScale="106" zoomScaleSheetLayoutView="106" workbookViewId="0" topLeftCell="A4">
      <selection activeCell="M16" sqref="M16"/>
    </sheetView>
  </sheetViews>
  <sheetFormatPr defaultColWidth="8.875" defaultRowHeight="12.75"/>
  <cols>
    <col min="1" max="1" width="32.75390625" style="1" customWidth="1"/>
    <col min="2" max="2" width="9.125" style="1" hidden="1" customWidth="1"/>
    <col min="3" max="3" width="9.25390625" style="1" customWidth="1"/>
    <col min="4" max="4" width="10.125" style="1" customWidth="1"/>
    <col min="5" max="5" width="9.25390625" style="1" customWidth="1"/>
    <col min="6" max="6" width="0.12890625" style="1" hidden="1" customWidth="1"/>
    <col min="7" max="9" width="9.25390625" style="1" customWidth="1"/>
    <col min="10" max="10" width="11.125" style="1" customWidth="1"/>
    <col min="11" max="11" width="8.25390625" style="1" customWidth="1"/>
    <col min="12" max="12" width="9.25390625" style="1" customWidth="1"/>
    <col min="13" max="13" width="10.125" style="1" customWidth="1"/>
    <col min="14" max="14" width="7.875" style="1" customWidth="1"/>
    <col min="15" max="15" width="8.00390625" style="1" customWidth="1"/>
    <col min="16" max="16" width="7.875" style="1" customWidth="1"/>
    <col min="17" max="16384" width="8.875" style="1" customWidth="1"/>
  </cols>
  <sheetData>
    <row r="2" spans="1:13" ht="27">
      <c r="A2" s="54" t="s">
        <v>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4" ht="23.25" customHeight="1">
      <c r="A3" s="55" t="s">
        <v>20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2"/>
    </row>
    <row r="4" spans="1:13" ht="13.5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35.25" customHeight="1">
      <c r="A5" s="63" t="s">
        <v>4</v>
      </c>
      <c r="B5" s="50" t="s">
        <v>5</v>
      </c>
      <c r="C5" s="57"/>
      <c r="D5" s="58"/>
      <c r="E5" s="50" t="s">
        <v>11</v>
      </c>
      <c r="F5" s="57"/>
      <c r="G5" s="50" t="s">
        <v>9</v>
      </c>
      <c r="H5" s="58"/>
      <c r="I5" s="45" t="s">
        <v>10</v>
      </c>
      <c r="J5" s="45" t="s">
        <v>6</v>
      </c>
      <c r="K5" s="45" t="s">
        <v>7</v>
      </c>
      <c r="L5" s="50" t="s">
        <v>8</v>
      </c>
      <c r="M5" s="51"/>
    </row>
    <row r="6" spans="1:36" ht="30.75" customHeight="1">
      <c r="A6" s="64"/>
      <c r="B6" s="52"/>
      <c r="C6" s="59"/>
      <c r="D6" s="60"/>
      <c r="E6" s="61"/>
      <c r="F6" s="62"/>
      <c r="G6" s="52"/>
      <c r="H6" s="60"/>
      <c r="I6" s="46"/>
      <c r="J6" s="47"/>
      <c r="K6" s="46"/>
      <c r="L6" s="52"/>
      <c r="M6" s="5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20.25" customHeight="1">
      <c r="A7" s="64"/>
      <c r="B7" s="4"/>
      <c r="C7" s="4" t="s">
        <v>1</v>
      </c>
      <c r="D7" s="4" t="s">
        <v>1</v>
      </c>
      <c r="E7" s="61"/>
      <c r="F7" s="62"/>
      <c r="G7" s="4" t="s">
        <v>1</v>
      </c>
      <c r="H7" s="4" t="s">
        <v>1</v>
      </c>
      <c r="I7" s="46"/>
      <c r="J7" s="48" t="s">
        <v>1</v>
      </c>
      <c r="K7" s="46"/>
      <c r="L7" s="4" t="s">
        <v>3</v>
      </c>
      <c r="M7" s="5" t="s">
        <v>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8" customHeight="1">
      <c r="A8" s="65"/>
      <c r="B8" s="4"/>
      <c r="C8" s="4">
        <v>2022</v>
      </c>
      <c r="D8" s="4">
        <v>2023</v>
      </c>
      <c r="E8" s="52"/>
      <c r="F8" s="59"/>
      <c r="G8" s="4">
        <v>2022</v>
      </c>
      <c r="H8" s="4">
        <v>2023</v>
      </c>
      <c r="I8" s="47"/>
      <c r="J8" s="49"/>
      <c r="K8" s="47"/>
      <c r="L8" s="4">
        <v>2022</v>
      </c>
      <c r="M8" s="5">
        <v>2023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8" customHeight="1">
      <c r="A9" s="6" t="s">
        <v>13</v>
      </c>
      <c r="B9" s="7"/>
      <c r="C9" s="8">
        <f aca="true" t="shared" si="0" ref="C9:C15">G9/L9</f>
        <v>21.409448818897637</v>
      </c>
      <c r="D9" s="8">
        <f aca="true" t="shared" si="1" ref="D9:D14">H9/M9</f>
        <v>24.64516129032258</v>
      </c>
      <c r="E9" s="8">
        <f aca="true" t="shared" si="2" ref="E9:E16">D9-C9</f>
        <v>3.235712471424943</v>
      </c>
      <c r="F9" s="9"/>
      <c r="G9" s="15">
        <v>2719</v>
      </c>
      <c r="H9" s="10">
        <v>3820</v>
      </c>
      <c r="I9" s="10">
        <f aca="true" t="shared" si="3" ref="I9:I16">(H9-G9)</f>
        <v>1101</v>
      </c>
      <c r="J9" s="10">
        <v>3680</v>
      </c>
      <c r="K9" s="11">
        <f aca="true" t="shared" si="4" ref="K9:K16">(J9/H9)*100</f>
        <v>96.33507853403141</v>
      </c>
      <c r="L9" s="15">
        <v>127</v>
      </c>
      <c r="M9" s="14">
        <v>155</v>
      </c>
      <c r="N9" s="1" t="s">
        <v>12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8" customHeight="1">
      <c r="A10" s="25" t="s">
        <v>19</v>
      </c>
      <c r="B10" s="26"/>
      <c r="C10" s="27">
        <v>0</v>
      </c>
      <c r="D10" s="27">
        <f t="shared" si="1"/>
        <v>14.12797619047619</v>
      </c>
      <c r="E10" s="27">
        <f t="shared" si="2"/>
        <v>14.12797619047619</v>
      </c>
      <c r="F10" s="15"/>
      <c r="G10" s="15">
        <v>0</v>
      </c>
      <c r="H10" s="28">
        <v>9494</v>
      </c>
      <c r="I10" s="10">
        <f t="shared" si="3"/>
        <v>9494</v>
      </c>
      <c r="J10" s="28">
        <v>9016</v>
      </c>
      <c r="K10" s="29">
        <f t="shared" si="4"/>
        <v>94.96524120497156</v>
      </c>
      <c r="L10" s="15">
        <v>0</v>
      </c>
      <c r="M10" s="14">
        <v>672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8" customHeight="1">
      <c r="A11" s="25" t="s">
        <v>15</v>
      </c>
      <c r="B11" s="26"/>
      <c r="C11" s="27">
        <f t="shared" si="0"/>
        <v>17.02888888888889</v>
      </c>
      <c r="D11" s="27">
        <f t="shared" si="1"/>
        <v>15.335555555555555</v>
      </c>
      <c r="E11" s="27">
        <f t="shared" si="2"/>
        <v>-1.6933333333333351</v>
      </c>
      <c r="F11" s="15"/>
      <c r="G11" s="15">
        <v>7663</v>
      </c>
      <c r="H11" s="28">
        <v>6901</v>
      </c>
      <c r="I11" s="10">
        <f t="shared" si="3"/>
        <v>-762</v>
      </c>
      <c r="J11" s="28">
        <v>6431</v>
      </c>
      <c r="K11" s="29">
        <f t="shared" si="4"/>
        <v>93.18939284161716</v>
      </c>
      <c r="L11" s="15">
        <v>450</v>
      </c>
      <c r="M11" s="14">
        <v>450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8" customHeight="1">
      <c r="A12" s="25" t="s">
        <v>16</v>
      </c>
      <c r="B12" s="26"/>
      <c r="C12" s="27">
        <f t="shared" si="0"/>
        <v>15.424657534246576</v>
      </c>
      <c r="D12" s="27">
        <f t="shared" si="1"/>
        <v>15.89041095890411</v>
      </c>
      <c r="E12" s="27">
        <f t="shared" si="2"/>
        <v>0.46575342465753344</v>
      </c>
      <c r="F12" s="15"/>
      <c r="G12" s="15">
        <v>5630</v>
      </c>
      <c r="H12" s="28">
        <v>5800</v>
      </c>
      <c r="I12" s="28">
        <f t="shared" si="3"/>
        <v>170</v>
      </c>
      <c r="J12" s="28">
        <v>5600</v>
      </c>
      <c r="K12" s="29">
        <f t="shared" si="4"/>
        <v>96.55172413793103</v>
      </c>
      <c r="L12" s="15">
        <v>365</v>
      </c>
      <c r="M12" s="14">
        <v>365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8" customHeight="1">
      <c r="A13" s="25" t="s">
        <v>17</v>
      </c>
      <c r="B13" s="26"/>
      <c r="C13" s="27">
        <f t="shared" si="0"/>
        <v>25.102040816326532</v>
      </c>
      <c r="D13" s="27">
        <f t="shared" si="1"/>
        <v>23.138832997987926</v>
      </c>
      <c r="E13" s="27">
        <f t="shared" si="2"/>
        <v>-1.9632078183386064</v>
      </c>
      <c r="F13" s="15"/>
      <c r="G13" s="15">
        <v>12300</v>
      </c>
      <c r="H13" s="28">
        <v>11500</v>
      </c>
      <c r="I13" s="28">
        <f t="shared" si="3"/>
        <v>-800</v>
      </c>
      <c r="J13" s="28">
        <v>11100</v>
      </c>
      <c r="K13" s="29">
        <f t="shared" si="4"/>
        <v>96.52173913043478</v>
      </c>
      <c r="L13" s="15">
        <v>490</v>
      </c>
      <c r="M13" s="14">
        <v>497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8" customHeight="1">
      <c r="A14" s="25" t="s">
        <v>18</v>
      </c>
      <c r="B14" s="26"/>
      <c r="C14" s="27">
        <f t="shared" si="0"/>
        <v>23.714914210294765</v>
      </c>
      <c r="D14" s="27">
        <f t="shared" si="1"/>
        <v>27.6971916971917</v>
      </c>
      <c r="E14" s="27">
        <f t="shared" si="2"/>
        <v>3.9822774868969333</v>
      </c>
      <c r="F14" s="15"/>
      <c r="G14" s="15">
        <v>53904</v>
      </c>
      <c r="H14" s="28">
        <v>68052</v>
      </c>
      <c r="I14" s="28">
        <f t="shared" si="3"/>
        <v>14148</v>
      </c>
      <c r="J14" s="28">
        <v>66657</v>
      </c>
      <c r="K14" s="29">
        <f t="shared" si="4"/>
        <v>97.95009698465879</v>
      </c>
      <c r="L14" s="15">
        <v>2273</v>
      </c>
      <c r="M14" s="14">
        <v>2457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12" customFormat="1" ht="18" customHeight="1" thickBot="1">
      <c r="A15" s="30" t="s">
        <v>14</v>
      </c>
      <c r="B15" s="31"/>
      <c r="C15" s="32">
        <f t="shared" si="0"/>
        <v>7.361788617886178</v>
      </c>
      <c r="D15" s="32">
        <v>0</v>
      </c>
      <c r="E15" s="27">
        <f t="shared" si="2"/>
        <v>-7.361788617886178</v>
      </c>
      <c r="F15" s="33"/>
      <c r="G15" s="16">
        <v>5433</v>
      </c>
      <c r="H15" s="16">
        <v>0</v>
      </c>
      <c r="I15" s="28">
        <f t="shared" si="3"/>
        <v>-5433</v>
      </c>
      <c r="J15" s="16">
        <v>0</v>
      </c>
      <c r="K15" s="34">
        <v>0</v>
      </c>
      <c r="L15" s="16">
        <v>738</v>
      </c>
      <c r="M15" s="17">
        <v>0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s="12" customFormat="1" ht="20.25" customHeight="1" thickBot="1">
      <c r="A16" s="35" t="s">
        <v>0</v>
      </c>
      <c r="B16" s="36"/>
      <c r="C16" s="37">
        <f>G16/L16</f>
        <v>19.72743641683547</v>
      </c>
      <c r="D16" s="37">
        <f>H16/M16</f>
        <v>22.969321148825067</v>
      </c>
      <c r="E16" s="38">
        <f t="shared" si="2"/>
        <v>3.2418847319895967</v>
      </c>
      <c r="F16" s="39"/>
      <c r="G16" s="39">
        <f>SUM(G9:G15)</f>
        <v>87649</v>
      </c>
      <c r="H16" s="39">
        <f>SUM(H9:H15)</f>
        <v>105567</v>
      </c>
      <c r="I16" s="40">
        <f t="shared" si="3"/>
        <v>17918</v>
      </c>
      <c r="J16" s="39">
        <f>SUM(J9:J15)</f>
        <v>102484</v>
      </c>
      <c r="K16" s="41">
        <f t="shared" si="4"/>
        <v>97.07957979292772</v>
      </c>
      <c r="L16" s="39">
        <f>SUM(L9:L15)</f>
        <v>4443</v>
      </c>
      <c r="M16" s="42">
        <f>SUM(M9:M15)</f>
        <v>4596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s="12" customFormat="1" ht="20.25" customHeight="1">
      <c r="A17" s="43">
        <v>45107</v>
      </c>
      <c r="B17" s="44"/>
      <c r="C17" s="18"/>
      <c r="D17" s="19">
        <v>22.68</v>
      </c>
      <c r="E17" s="20"/>
      <c r="F17" s="21"/>
      <c r="G17" s="21"/>
      <c r="H17" s="21">
        <v>104108</v>
      </c>
      <c r="I17" s="22"/>
      <c r="J17" s="21">
        <v>101375</v>
      </c>
      <c r="K17" s="23">
        <v>97</v>
      </c>
      <c r="L17" s="21"/>
      <c r="M17" s="24">
        <v>4590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</sheetData>
  <sheetProtection/>
  <mergeCells count="11">
    <mergeCell ref="G5:H6"/>
    <mergeCell ref="I5:I8"/>
    <mergeCell ref="J5:J6"/>
    <mergeCell ref="J7:J8"/>
    <mergeCell ref="K5:K8"/>
    <mergeCell ref="L5:M6"/>
    <mergeCell ref="A2:M2"/>
    <mergeCell ref="A3:M4"/>
    <mergeCell ref="B5:D6"/>
    <mergeCell ref="E5:F8"/>
    <mergeCell ref="A5:A8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2023-07-03T10:57:51Z</cp:lastPrinted>
  <dcterms:created xsi:type="dcterms:W3CDTF">2010-10-07T06:08:39Z</dcterms:created>
  <dcterms:modified xsi:type="dcterms:W3CDTF">2023-07-03T11:05:37Z</dcterms:modified>
  <cp:category/>
  <cp:version/>
  <cp:contentType/>
  <cp:contentStatus/>
</cp:coreProperties>
</file>