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1355" windowHeight="8385"/>
  </bookViews>
  <sheets>
    <sheet name="форма 7-г" sheetId="8" r:id="rId1"/>
  </sheets>
  <definedNames>
    <definedName name="_xlnm.Print_Titles" localSheetId="0">'форма 7-г'!$7:$14</definedName>
    <definedName name="_xlnm.Print_Area" localSheetId="0">'форма 7-г'!$A$1:$J$210</definedName>
  </definedNames>
  <calcPr calcId="124519"/>
</workbook>
</file>

<file path=xl/calcChain.xml><?xml version="1.0" encoding="utf-8"?>
<calcChain xmlns="http://schemas.openxmlformats.org/spreadsheetml/2006/main">
  <c r="H167" i="8"/>
  <c r="F201"/>
  <c r="G201"/>
  <c r="H201"/>
  <c r="I201"/>
  <c r="J201"/>
  <c r="F197"/>
  <c r="G197"/>
  <c r="H197"/>
  <c r="I197"/>
  <c r="J197"/>
  <c r="F193"/>
  <c r="G193"/>
  <c r="H193"/>
  <c r="I193"/>
  <c r="J193"/>
  <c r="F189"/>
  <c r="G189"/>
  <c r="H189"/>
  <c r="I189"/>
  <c r="J189"/>
  <c r="F185"/>
  <c r="G185"/>
  <c r="H185"/>
  <c r="I185"/>
  <c r="J185"/>
  <c r="F181"/>
  <c r="G181"/>
  <c r="H181"/>
  <c r="I181"/>
  <c r="J181"/>
  <c r="F177"/>
  <c r="G177"/>
  <c r="H177"/>
  <c r="I177"/>
  <c r="J177"/>
  <c r="F173"/>
  <c r="F168" s="1"/>
  <c r="G173"/>
  <c r="H173"/>
  <c r="I173"/>
  <c r="J173"/>
  <c r="J168" s="1"/>
  <c r="H168"/>
  <c r="I166"/>
  <c r="J166"/>
  <c r="F36"/>
  <c r="G36"/>
  <c r="H36"/>
  <c r="I36"/>
  <c r="J36"/>
  <c r="E36"/>
  <c r="F35"/>
  <c r="G35"/>
  <c r="H35"/>
  <c r="I35"/>
  <c r="J35"/>
  <c r="E35"/>
  <c r="F34"/>
  <c r="G34"/>
  <c r="H34"/>
  <c r="I34"/>
  <c r="J34"/>
  <c r="E34"/>
  <c r="F33"/>
  <c r="G33"/>
  <c r="H33"/>
  <c r="I33"/>
  <c r="J33"/>
  <c r="E33"/>
  <c r="F26"/>
  <c r="G26"/>
  <c r="H26"/>
  <c r="I26"/>
  <c r="J26"/>
  <c r="E26"/>
  <c r="E167"/>
  <c r="E197"/>
  <c r="E193"/>
  <c r="E189"/>
  <c r="E185"/>
  <c r="E181"/>
  <c r="E177"/>
  <c r="E168" s="1"/>
  <c r="E173"/>
  <c r="F37"/>
  <c r="G37"/>
  <c r="H37"/>
  <c r="J162"/>
  <c r="I162"/>
  <c r="H162"/>
  <c r="G162"/>
  <c r="F162"/>
  <c r="E162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58"/>
  <c r="E54"/>
  <c r="E50"/>
  <c r="E46"/>
  <c r="E42"/>
  <c r="E201"/>
  <c r="F42"/>
  <c r="F41" s="1"/>
  <c r="F25" s="1"/>
  <c r="G42"/>
  <c r="G167"/>
  <c r="F167"/>
  <c r="H166"/>
  <c r="G166"/>
  <c r="F166"/>
  <c r="E166"/>
  <c r="J158"/>
  <c r="I158"/>
  <c r="H158"/>
  <c r="G158"/>
  <c r="F158"/>
  <c r="J154"/>
  <c r="I154"/>
  <c r="H154"/>
  <c r="G154"/>
  <c r="F154"/>
  <c r="J150"/>
  <c r="I150"/>
  <c r="H150"/>
  <c r="G150"/>
  <c r="F150"/>
  <c r="J146"/>
  <c r="I146"/>
  <c r="H146"/>
  <c r="G146"/>
  <c r="F146"/>
  <c r="J142"/>
  <c r="I142"/>
  <c r="H142"/>
  <c r="G142"/>
  <c r="F142"/>
  <c r="J138"/>
  <c r="I138"/>
  <c r="H138"/>
  <c r="G138"/>
  <c r="F138"/>
  <c r="J134"/>
  <c r="I134"/>
  <c r="H134"/>
  <c r="G134"/>
  <c r="F134"/>
  <c r="J130"/>
  <c r="I130"/>
  <c r="H130"/>
  <c r="G130"/>
  <c r="F130"/>
  <c r="J126"/>
  <c r="I126"/>
  <c r="H126"/>
  <c r="G126"/>
  <c r="F126"/>
  <c r="J122"/>
  <c r="I122"/>
  <c r="H122"/>
  <c r="G122"/>
  <c r="F122"/>
  <c r="J118"/>
  <c r="I118"/>
  <c r="H118"/>
  <c r="G118"/>
  <c r="F118"/>
  <c r="J114"/>
  <c r="I114"/>
  <c r="H114"/>
  <c r="G114"/>
  <c r="F114"/>
  <c r="J110"/>
  <c r="I110"/>
  <c r="H110"/>
  <c r="G110"/>
  <c r="F110"/>
  <c r="J106"/>
  <c r="I106"/>
  <c r="H106"/>
  <c r="G106"/>
  <c r="F106"/>
  <c r="J102"/>
  <c r="I102"/>
  <c r="H102"/>
  <c r="G102"/>
  <c r="F102"/>
  <c r="J98"/>
  <c r="I98"/>
  <c r="H98"/>
  <c r="G98"/>
  <c r="F98"/>
  <c r="J94"/>
  <c r="I94"/>
  <c r="H94"/>
  <c r="G94"/>
  <c r="F94"/>
  <c r="J90"/>
  <c r="I90"/>
  <c r="H90"/>
  <c r="G90"/>
  <c r="F90"/>
  <c r="J86"/>
  <c r="I86"/>
  <c r="H86"/>
  <c r="G86"/>
  <c r="F86"/>
  <c r="J82"/>
  <c r="I82"/>
  <c r="H82"/>
  <c r="G82"/>
  <c r="F82"/>
  <c r="J78"/>
  <c r="I78"/>
  <c r="H78"/>
  <c r="G78"/>
  <c r="F78"/>
  <c r="J74"/>
  <c r="I74"/>
  <c r="H74"/>
  <c r="G74"/>
  <c r="F74"/>
  <c r="J70"/>
  <c r="I70"/>
  <c r="H70"/>
  <c r="G70"/>
  <c r="F70"/>
  <c r="J66"/>
  <c r="I66"/>
  <c r="H66"/>
  <c r="G66"/>
  <c r="F66"/>
  <c r="J62"/>
  <c r="I62"/>
  <c r="H62"/>
  <c r="G62"/>
  <c r="F62"/>
  <c r="J58"/>
  <c r="I58"/>
  <c r="H58"/>
  <c r="G58"/>
  <c r="F58"/>
  <c r="J54"/>
  <c r="I54"/>
  <c r="H54"/>
  <c r="G54"/>
  <c r="F54"/>
  <c r="J50"/>
  <c r="I50"/>
  <c r="H50"/>
  <c r="G50"/>
  <c r="F50"/>
  <c r="J46"/>
  <c r="J41" s="1"/>
  <c r="I46"/>
  <c r="H46"/>
  <c r="G46"/>
  <c r="F46"/>
  <c r="J42"/>
  <c r="I42"/>
  <c r="I41" s="1"/>
  <c r="H42"/>
  <c r="J37"/>
  <c r="I37"/>
  <c r="E37"/>
  <c r="F206" l="1"/>
  <c r="G41"/>
  <c r="E41"/>
  <c r="E25" s="1"/>
  <c r="H41"/>
  <c r="H25" s="1"/>
  <c r="I168"/>
  <c r="I25" s="1"/>
  <c r="G168"/>
  <c r="G25" s="1"/>
  <c r="J25"/>
  <c r="F21"/>
  <c r="F19" s="1"/>
  <c r="F15" s="1"/>
  <c r="G21"/>
  <c r="G19" s="1"/>
  <c r="G15" s="1"/>
  <c r="E21"/>
  <c r="E19" s="1"/>
  <c r="E15" s="1"/>
  <c r="G206" l="1"/>
</calcChain>
</file>

<file path=xl/sharedStrings.xml><?xml version="1.0" encoding="utf-8"?>
<sst xmlns="http://schemas.openxmlformats.org/spreadsheetml/2006/main" count="606" uniqueCount="189">
  <si>
    <t>№ п/п</t>
  </si>
  <si>
    <t>Информация</t>
  </si>
  <si>
    <t>об объеме поступлений и расходовании средств муниципального дорожного фонда</t>
  </si>
  <si>
    <t xml:space="preserve"> </t>
  </si>
  <si>
    <t>Показатели</t>
  </si>
  <si>
    <t>Протяженность дорог, км. и мостов, п.м.на отчетный период</t>
  </si>
  <si>
    <t>Утверждено решением о бюджете, тыс.руб.</t>
  </si>
  <si>
    <t>За отчетный период, тыс. руб.</t>
  </si>
  <si>
    <t>Задолженность, тыс. руб.</t>
  </si>
  <si>
    <t xml:space="preserve">план </t>
  </si>
  <si>
    <t>факт</t>
  </si>
  <si>
    <t>исполнено за отчетный период</t>
  </si>
  <si>
    <t>начислено расходов (фактические расходы)</t>
  </si>
  <si>
    <t>на начало года</t>
  </si>
  <si>
    <t>на конец отчетного периода</t>
  </si>
  <si>
    <t>Д (+),</t>
  </si>
  <si>
    <t>К (-)</t>
  </si>
  <si>
    <t>Всего доходов для определения объема дорожного фонда, всего,</t>
  </si>
  <si>
    <t>х</t>
  </si>
  <si>
    <t>в т.ч.:</t>
  </si>
  <si>
    <t>акцизы на автомобильный бензин, прямогонный бензин, дизельное топливо, моторные масла для дизельных и (или) карбюраторных  (инжекторных) двигателей, производимые на территории Российской Федерации, подлежащие зачислению в местный бюджет</t>
  </si>
  <si>
    <t>в том числе (расшифровать по видам доходов):</t>
  </si>
  <si>
    <t>безвозмездные поступления, в том числе:</t>
  </si>
  <si>
    <t>Всего расходов дорожного фонда, в том числе</t>
  </si>
  <si>
    <t>Расходы на строительство, модернизацию и реконструкцию автодорог и искусственных сооружений на них, в т.ч.за счет средств:</t>
  </si>
  <si>
    <t>- федерального бюджета</t>
  </si>
  <si>
    <t>- краевого бюджета</t>
  </si>
  <si>
    <t>- местного бюджета</t>
  </si>
  <si>
    <t>2.1.1</t>
  </si>
  <si>
    <t>В том числе за счет средств:</t>
  </si>
  <si>
    <t>Расходы на капитальный ремонт автодорог и искусственных сооружений на них</t>
  </si>
  <si>
    <t>2.2.1</t>
  </si>
  <si>
    <t>2.3.1</t>
  </si>
  <si>
    <t>2.4.1</t>
  </si>
  <si>
    <t>Иные расходы (по видам расходов)</t>
  </si>
  <si>
    <t>1.</t>
  </si>
  <si>
    <t>Х</t>
  </si>
  <si>
    <t>1.1.</t>
  </si>
  <si>
    <t>1.2.</t>
  </si>
  <si>
    <t>2.</t>
  </si>
  <si>
    <t>2.1.</t>
  </si>
  <si>
    <t>2.2.</t>
  </si>
  <si>
    <t>2.3.</t>
  </si>
  <si>
    <t>Расходы на текущий ремонт автодорог и искусственных сооружений на них</t>
  </si>
  <si>
    <t>2.4.</t>
  </si>
  <si>
    <t>Расходы на содержание автодорог и искусственных сооружений</t>
  </si>
  <si>
    <t>2.5.</t>
  </si>
  <si>
    <t>3.1.</t>
  </si>
  <si>
    <t>Остаток на начало года</t>
  </si>
  <si>
    <t>3.2.</t>
  </si>
  <si>
    <t>Остаток на конец года</t>
  </si>
  <si>
    <t>2.1.2</t>
  </si>
  <si>
    <t>2.3.2</t>
  </si>
  <si>
    <t>2.5.1</t>
  </si>
  <si>
    <t>содержание автомобильных дорог местного значения и искусственных сооружений на них</t>
  </si>
  <si>
    <t>2.5.2</t>
  </si>
  <si>
    <t>2.5.3</t>
  </si>
  <si>
    <t>диагностика и оценка дорог</t>
  </si>
  <si>
    <t>проектирование и согласование схем организации дорожного движения, схем дислокации дорожных знаков и разметки</t>
  </si>
  <si>
    <t>установка дорожных знаков и остановочных павильонов</t>
  </si>
  <si>
    <t>субсидия</t>
  </si>
  <si>
    <t>транспортный налог</t>
  </si>
  <si>
    <t>налог на доходы физических лиц</t>
  </si>
  <si>
    <t>иные поступления в местный бюджет, утвержденные решением представительного органа муниципального образования, предусматривающим создание муниципального дорожного фонда,</t>
  </si>
  <si>
    <t>Уточненный кассовый план, тыс. руб.</t>
  </si>
  <si>
    <t>Форма 7-Г</t>
  </si>
  <si>
    <t>1.3.</t>
  </si>
  <si>
    <t>1.3.1.</t>
  </si>
  <si>
    <t>1.3.2.</t>
  </si>
  <si>
    <t>1.3.1.1.</t>
  </si>
  <si>
    <t>1.3.1.2.</t>
  </si>
  <si>
    <t>возврат остатка субсидий, имеющих целевое назначение, прошлых лет из бюджетов городских округов</t>
  </si>
  <si>
    <t>Капитальный ремонт автомобильной дороги "28 разъезд - Бородулино" в Верещагинском районе Пермского края</t>
  </si>
  <si>
    <t>Ремонт тротуаров, пешеходных дорожек</t>
  </si>
  <si>
    <t>Ремонт участков автодороги Комары-Ерши</t>
  </si>
  <si>
    <t>0,740 км</t>
  </si>
  <si>
    <t>2.3.3</t>
  </si>
  <si>
    <t>Ремонт участков автодороги Кривчана-Заполье</t>
  </si>
  <si>
    <t>0,727 км</t>
  </si>
  <si>
    <t>2.3.4</t>
  </si>
  <si>
    <t>Ремонт участков автодороги Нижнее Галино -Углево</t>
  </si>
  <si>
    <t>1,300 км</t>
  </si>
  <si>
    <t>2.3.5</t>
  </si>
  <si>
    <t>Ремонт автомобильной дороги д.Бузынята</t>
  </si>
  <si>
    <t>0,475 км</t>
  </si>
  <si>
    <t>2.3.6</t>
  </si>
  <si>
    <t xml:space="preserve"> Ремонт автомобильной дороги д.Нежданово</t>
  </si>
  <si>
    <t>0,650 км</t>
  </si>
  <si>
    <t>2.3.7</t>
  </si>
  <si>
    <t>Ремонт автомобильной дороги п.Зюкайка, ул.Куйбышева; п.Зюкайка, ул.Чапаева</t>
  </si>
  <si>
    <t>0,645 км</t>
  </si>
  <si>
    <t>2.3.8</t>
  </si>
  <si>
    <t>Ремонт автомобильной дороги д.Черномясово, ул.Центральная</t>
  </si>
  <si>
    <t>0,625 км</t>
  </si>
  <si>
    <t>2.3.9</t>
  </si>
  <si>
    <t>Ремонт автомобильной дороги д.Лукино</t>
  </si>
  <si>
    <t>0,382 км</t>
  </si>
  <si>
    <t>2.3.10</t>
  </si>
  <si>
    <t>Ремонт автомобильной дороги с.Сепыч, ул.Комсомольская; с.Соколово, ул.Мира</t>
  </si>
  <si>
    <t>0,562 км</t>
  </si>
  <si>
    <t>2.3.11</t>
  </si>
  <si>
    <t>Ремонт участков автодороги ул.Лермонтова, г.Верещагино</t>
  </si>
  <si>
    <t>0,540 км</t>
  </si>
  <si>
    <t>2.3.12</t>
  </si>
  <si>
    <t>Ремонт участка автодороги ул.Ульяновская, г.Верещагино</t>
  </si>
  <si>
    <t>1,282 км</t>
  </si>
  <si>
    <t>2.3.13</t>
  </si>
  <si>
    <t>Ремонт участка автодороги ул.Комсомольская, г.Верещагино</t>
  </si>
  <si>
    <t>1,480 км</t>
  </si>
  <si>
    <t>2.3.14</t>
  </si>
  <si>
    <t xml:space="preserve">Ремонт участков автомобильной дороги ул.Павлова, г.Верещагино (от ул.Фабричная до ул.Октябрьская; от ул.Комсомольская до ул.Энгельса) </t>
  </si>
  <si>
    <t>0,531 км</t>
  </si>
  <si>
    <t>2.3.15</t>
  </si>
  <si>
    <t>Ремонт участков автодороги Верещагино-Соколово (уч.Верещагино-Сепыч)</t>
  </si>
  <si>
    <t>2,780 км</t>
  </si>
  <si>
    <t>2.3.16</t>
  </si>
  <si>
    <t>Ремонт автомобильной дороги ул.Свердлова, г.Верещагино</t>
  </si>
  <si>
    <t>1,784 км</t>
  </si>
  <si>
    <t>2.3.17</t>
  </si>
  <si>
    <t>Ремонт автомобильной дороги ул.Жукова, г.Верещагино</t>
  </si>
  <si>
    <t>0,334 км</t>
  </si>
  <si>
    <t>2.3.18</t>
  </si>
  <si>
    <t xml:space="preserve">Ремонт автомобильной дороги ул.Дружбы, д.Бородули </t>
  </si>
  <si>
    <t>0,131 км</t>
  </si>
  <si>
    <t>2.3.19</t>
  </si>
  <si>
    <t xml:space="preserve">Ремонт автомобильной дороги ул.Лунева, с.Вознесенское </t>
  </si>
  <si>
    <t>0,250 км</t>
  </si>
  <si>
    <t>2.3.20</t>
  </si>
  <si>
    <t>Ремонт автомобильной дороги ул.Свердлова,п.Зюкайка; п.Кукетский ул.Лесная и ул.Мира</t>
  </si>
  <si>
    <t>0,365 км</t>
  </si>
  <si>
    <t>2.3.21</t>
  </si>
  <si>
    <t>Ремонт автомобильной дороги ул.Советская, д.Н.Галино</t>
  </si>
  <si>
    <t>0,169 км</t>
  </si>
  <si>
    <t>2.3.22</t>
  </si>
  <si>
    <t>Ремонт автомобильной дороги в д.Леушканово</t>
  </si>
  <si>
    <t>0,243 км</t>
  </si>
  <si>
    <t>2.3.23</t>
  </si>
  <si>
    <t>Ремонт автомобильной дороги ул.Заречная, д.Кривчана</t>
  </si>
  <si>
    <t>0,220 км</t>
  </si>
  <si>
    <t>2.3.24</t>
  </si>
  <si>
    <t>Ремонт участков автомобильной дороги ул.Павлова, г.Верещагино</t>
  </si>
  <si>
    <t>2.3.25</t>
  </si>
  <si>
    <t>Ремонт автомобильной дороги д.Стрижи</t>
  </si>
  <si>
    <t>0,275 км</t>
  </si>
  <si>
    <t>2.3.26</t>
  </si>
  <si>
    <t>Ремонт участков автодороги ул.Лысьвенская, с.Вознесенское</t>
  </si>
  <si>
    <t>0,320 км</t>
  </si>
  <si>
    <t>2.3.27</t>
  </si>
  <si>
    <t>Ремонт автомобильной дороги п.Зюкайка, ул.Строителей; д.Захарята; п.Кукетский, ул.Советская</t>
  </si>
  <si>
    <t>0,891 км</t>
  </si>
  <si>
    <t>2.3.28</t>
  </si>
  <si>
    <t>Ремонт автомобильной дороги д.Комары, ул.Кислухина</t>
  </si>
  <si>
    <t>0,280 км</t>
  </si>
  <si>
    <t>2.3.29</t>
  </si>
  <si>
    <t xml:space="preserve">Ремонт автомобильной дороги д.Андроновка; д.Заполье </t>
  </si>
  <si>
    <t>0,820 км</t>
  </si>
  <si>
    <t>2.3.30</t>
  </si>
  <si>
    <t xml:space="preserve">Ремонт автомобильной дороги с.Сепыч, ул.Советская; с.Сепыч, ул.Заречная; с.Сепыч переулок Сосновый; д.Кривчаны, ул.Заречная </t>
  </si>
  <si>
    <t>0,665 км</t>
  </si>
  <si>
    <t>SЖ090 Благоустройство дворовых территорий в г. Верещагино (не софинансируемая из федерального бюджета)</t>
  </si>
  <si>
    <t>F255550 Благоустройство дворовых территорий в с. Вознесенское (доля местного бюджета, софинансируемая из федерального бюджета)</t>
  </si>
  <si>
    <t>F255550 Благоустройство дворовых территорий в г. Верещагино (доля местного бюджета, софинансируемая из федерального бюджета)</t>
  </si>
  <si>
    <t>721,91648 км</t>
  </si>
  <si>
    <t>L5765 Организация пешеходных коммуникаций, в том числе тротуаров, аллей, велосипедных дорожек, тропинок</t>
  </si>
  <si>
    <t>1,034 км</t>
  </si>
  <si>
    <t xml:space="preserve">Устройство тротуара по ул. Абатурова, д. Бородули, протяженностью 358 п.м. </t>
  </si>
  <si>
    <t xml:space="preserve">Устройство тротуара по ул. Ленина, д. Соколово, протяженностью 220 п.м. </t>
  </si>
  <si>
    <t xml:space="preserve">Устройство тротуара по ул. Ленина, с. Вознесенское (от жилых домов №36, №38 до спортивной площадки) </t>
  </si>
  <si>
    <t>Устройство тротуара по ул. Пугачева, п. Зюкайка, протяженностью 323,6 п.м.</t>
  </si>
  <si>
    <t>2.3.31</t>
  </si>
  <si>
    <t>0,150 км</t>
  </si>
  <si>
    <t>Ремонт автомобильных дорог местного значения и искусственных сооружений на них</t>
  </si>
  <si>
    <t>271 п.м.</t>
  </si>
  <si>
    <t>2.5.4</t>
  </si>
  <si>
    <t>Установка и обслуживание светофорных объектов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</si>
  <si>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</si>
  <si>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</si>
  <si>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</si>
  <si>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</si>
  <si>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</si>
  <si>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</si>
  <si>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</si>
  <si>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</si>
  <si>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358 п.м.</t>
  </si>
  <si>
    <t>220 п.м.</t>
  </si>
  <si>
    <t>323,6 п.м</t>
  </si>
  <si>
    <t>Начальник управления финансов</t>
  </si>
  <si>
    <t>С.Н. Колчанова</t>
  </si>
  <si>
    <t>за 2020 год</t>
  </si>
</sst>
</file>

<file path=xl/styles.xml><?xml version="1.0" encoding="utf-8"?>
<styleSheet xmlns="http://schemas.openxmlformats.org/spreadsheetml/2006/main">
  <numFmts count="1">
    <numFmt numFmtId="165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SheetLayoutView="100" workbookViewId="0">
      <selection activeCell="A5" sqref="A5:J5"/>
    </sheetView>
  </sheetViews>
  <sheetFormatPr defaultColWidth="8.85546875" defaultRowHeight="12.75"/>
  <cols>
    <col min="1" max="1" width="7.28515625" style="15" customWidth="1"/>
    <col min="2" max="2" width="62.85546875" style="16" customWidth="1"/>
    <col min="3" max="4" width="8.7109375" style="1" customWidth="1"/>
    <col min="5" max="5" width="9.5703125" style="1" customWidth="1"/>
    <col min="6" max="6" width="10.140625" style="1" customWidth="1"/>
    <col min="7" max="7" width="9.140625" style="1" customWidth="1"/>
    <col min="8" max="8" width="10" style="1" customWidth="1"/>
    <col min="9" max="9" width="7.28515625" style="1" customWidth="1"/>
    <col min="10" max="10" width="8.28515625" style="1" customWidth="1"/>
    <col min="11" max="16384" width="8.85546875" style="1"/>
  </cols>
  <sheetData>
    <row r="1" spans="1:10" s="4" customFormat="1" ht="15.75">
      <c r="A1" s="5"/>
      <c r="B1" s="43"/>
      <c r="C1" s="6"/>
      <c r="D1" s="6"/>
      <c r="E1" s="6"/>
      <c r="F1" s="6"/>
      <c r="G1" s="6"/>
      <c r="H1" s="6"/>
      <c r="J1" s="48" t="s">
        <v>65</v>
      </c>
    </row>
    <row r="2" spans="1:10" s="4" customFormat="1" ht="15.75">
      <c r="A2" s="5"/>
      <c r="B2" s="43"/>
      <c r="C2" s="6"/>
      <c r="D2" s="6"/>
      <c r="E2" s="6"/>
      <c r="F2" s="6"/>
      <c r="G2" s="6"/>
      <c r="H2" s="6"/>
      <c r="I2" s="5"/>
      <c r="J2" s="5"/>
    </row>
    <row r="3" spans="1:10" s="4" customFormat="1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5.75">
      <c r="A5" s="3" t="s">
        <v>188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2"/>
      <c r="B6" s="7" t="s">
        <v>3</v>
      </c>
      <c r="C6" s="7"/>
      <c r="D6" s="7"/>
      <c r="E6" s="7"/>
      <c r="F6" s="7"/>
      <c r="G6" s="7"/>
      <c r="H6" s="7"/>
      <c r="I6" s="7"/>
      <c r="J6" s="7"/>
    </row>
    <row r="7" spans="1:10" s="28" customFormat="1" ht="11.25">
      <c r="A7" s="26" t="s">
        <v>0</v>
      </c>
      <c r="B7" s="26" t="s">
        <v>4</v>
      </c>
      <c r="C7" s="34" t="s">
        <v>5</v>
      </c>
      <c r="D7" s="35"/>
      <c r="E7" s="27" t="s">
        <v>6</v>
      </c>
      <c r="F7" s="26" t="s">
        <v>64</v>
      </c>
      <c r="G7" s="27" t="s">
        <v>7</v>
      </c>
      <c r="H7" s="27"/>
      <c r="I7" s="27" t="s">
        <v>8</v>
      </c>
      <c r="J7" s="27"/>
    </row>
    <row r="8" spans="1:10" s="28" customFormat="1" ht="11.25">
      <c r="A8" s="29"/>
      <c r="B8" s="29"/>
      <c r="C8" s="36"/>
      <c r="D8" s="37"/>
      <c r="E8" s="27"/>
      <c r="F8" s="29"/>
      <c r="G8" s="27"/>
      <c r="H8" s="27"/>
      <c r="I8" s="27"/>
      <c r="J8" s="27"/>
    </row>
    <row r="9" spans="1:10" s="28" customFormat="1" ht="11.25">
      <c r="A9" s="29"/>
      <c r="B9" s="29"/>
      <c r="C9" s="36"/>
      <c r="D9" s="37"/>
      <c r="E9" s="27"/>
      <c r="F9" s="29"/>
      <c r="G9" s="27" t="s">
        <v>11</v>
      </c>
      <c r="H9" s="27" t="s">
        <v>12</v>
      </c>
      <c r="I9" s="26" t="s">
        <v>13</v>
      </c>
      <c r="J9" s="37" t="s">
        <v>14</v>
      </c>
    </row>
    <row r="10" spans="1:10" s="28" customFormat="1" ht="11.25">
      <c r="A10" s="29"/>
      <c r="B10" s="29"/>
      <c r="C10" s="38"/>
      <c r="D10" s="39"/>
      <c r="E10" s="27"/>
      <c r="F10" s="29"/>
      <c r="G10" s="27"/>
      <c r="H10" s="27"/>
      <c r="I10" s="29"/>
      <c r="J10" s="37"/>
    </row>
    <row r="11" spans="1:10" s="28" customFormat="1" ht="11.25">
      <c r="A11" s="29"/>
      <c r="B11" s="29"/>
      <c r="C11" s="27" t="s">
        <v>9</v>
      </c>
      <c r="D11" s="27" t="s">
        <v>10</v>
      </c>
      <c r="E11" s="27"/>
      <c r="F11" s="29"/>
      <c r="G11" s="27"/>
      <c r="H11" s="27"/>
      <c r="I11" s="29"/>
      <c r="J11" s="37"/>
    </row>
    <row r="12" spans="1:10" s="28" customFormat="1" ht="11.25">
      <c r="A12" s="29"/>
      <c r="B12" s="29"/>
      <c r="C12" s="27"/>
      <c r="D12" s="27"/>
      <c r="E12" s="27"/>
      <c r="F12" s="29"/>
      <c r="G12" s="27"/>
      <c r="H12" s="27"/>
      <c r="I12" s="30" t="s">
        <v>15</v>
      </c>
      <c r="J12" s="30" t="s">
        <v>15</v>
      </c>
    </row>
    <row r="13" spans="1:10" s="28" customFormat="1" ht="11.25">
      <c r="A13" s="31"/>
      <c r="B13" s="31"/>
      <c r="C13" s="27"/>
      <c r="D13" s="27"/>
      <c r="E13" s="27"/>
      <c r="F13" s="31"/>
      <c r="G13" s="27"/>
      <c r="H13" s="27"/>
      <c r="I13" s="32" t="s">
        <v>16</v>
      </c>
      <c r="J13" s="32" t="s">
        <v>16</v>
      </c>
    </row>
    <row r="14" spans="1:10" s="28" customFormat="1" ht="11.2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</row>
    <row r="15" spans="1:10" s="11" customFormat="1">
      <c r="A15" s="10" t="s">
        <v>35</v>
      </c>
      <c r="B15" s="44" t="s">
        <v>17</v>
      </c>
      <c r="C15" s="17" t="s">
        <v>36</v>
      </c>
      <c r="D15" s="17" t="s">
        <v>36</v>
      </c>
      <c r="E15" s="17">
        <f>SUM(E17:E19)</f>
        <v>168533.2</v>
      </c>
      <c r="F15" s="17">
        <f t="shared" ref="F15:G15" si="0">SUM(F17:F19)</f>
        <v>168533.2</v>
      </c>
      <c r="G15" s="17">
        <f t="shared" si="0"/>
        <v>168164.9</v>
      </c>
      <c r="H15" s="17" t="s">
        <v>36</v>
      </c>
      <c r="I15" s="17" t="s">
        <v>36</v>
      </c>
      <c r="J15" s="17" t="s">
        <v>36</v>
      </c>
    </row>
    <row r="16" spans="1:10">
      <c r="A16" s="9"/>
      <c r="B16" s="44" t="s">
        <v>19</v>
      </c>
      <c r="C16" s="18"/>
      <c r="D16" s="18"/>
      <c r="E16" s="18"/>
      <c r="F16" s="18"/>
      <c r="G16" s="18"/>
      <c r="H16" s="18"/>
      <c r="I16" s="18"/>
      <c r="J16" s="18"/>
    </row>
    <row r="17" spans="1:10" ht="51">
      <c r="A17" s="9" t="s">
        <v>37</v>
      </c>
      <c r="B17" s="42" t="s">
        <v>20</v>
      </c>
      <c r="C17" s="18" t="s">
        <v>36</v>
      </c>
      <c r="D17" s="18" t="s">
        <v>36</v>
      </c>
      <c r="E17" s="21">
        <v>18692.400000000001</v>
      </c>
      <c r="F17" s="21">
        <v>18692.400000000001</v>
      </c>
      <c r="G17" s="21">
        <v>18656.599999999999</v>
      </c>
      <c r="H17" s="18" t="s">
        <v>36</v>
      </c>
      <c r="I17" s="18" t="s">
        <v>36</v>
      </c>
      <c r="J17" s="18" t="s">
        <v>36</v>
      </c>
    </row>
    <row r="18" spans="1:10">
      <c r="A18" s="9" t="s">
        <v>38</v>
      </c>
      <c r="B18" s="42" t="s">
        <v>61</v>
      </c>
      <c r="C18" s="18"/>
      <c r="D18" s="18"/>
      <c r="E18" s="21">
        <v>30629.9</v>
      </c>
      <c r="F18" s="21">
        <v>30629.9</v>
      </c>
      <c r="G18" s="21">
        <v>31133.1</v>
      </c>
      <c r="H18" s="18"/>
      <c r="I18" s="18"/>
      <c r="J18" s="18"/>
    </row>
    <row r="19" spans="1:10" ht="38.25">
      <c r="A19" s="9" t="s">
        <v>66</v>
      </c>
      <c r="B19" s="42" t="s">
        <v>63</v>
      </c>
      <c r="C19" s="18" t="s">
        <v>36</v>
      </c>
      <c r="D19" s="18" t="s">
        <v>36</v>
      </c>
      <c r="E19" s="21">
        <f>E21+E24</f>
        <v>119210.9</v>
      </c>
      <c r="F19" s="21">
        <f t="shared" ref="F19:G19" si="1">F21+F24</f>
        <v>119210.9</v>
      </c>
      <c r="G19" s="21">
        <f t="shared" si="1"/>
        <v>118375.2</v>
      </c>
      <c r="H19" s="18" t="s">
        <v>36</v>
      </c>
      <c r="I19" s="18" t="s">
        <v>36</v>
      </c>
      <c r="J19" s="18" t="s">
        <v>36</v>
      </c>
    </row>
    <row r="20" spans="1:10">
      <c r="A20" s="9"/>
      <c r="B20" s="42" t="s">
        <v>21</v>
      </c>
      <c r="C20" s="18" t="s">
        <v>36</v>
      </c>
      <c r="D20" s="18" t="s">
        <v>36</v>
      </c>
      <c r="E20" s="21"/>
      <c r="F20" s="21"/>
      <c r="G20" s="21"/>
      <c r="H20" s="18" t="s">
        <v>36</v>
      </c>
      <c r="I20" s="18" t="s">
        <v>36</v>
      </c>
      <c r="J20" s="18" t="s">
        <v>36</v>
      </c>
    </row>
    <row r="21" spans="1:10">
      <c r="A21" s="9" t="s">
        <v>67</v>
      </c>
      <c r="B21" s="42" t="s">
        <v>22</v>
      </c>
      <c r="C21" s="18" t="s">
        <v>36</v>
      </c>
      <c r="D21" s="18" t="s">
        <v>36</v>
      </c>
      <c r="E21" s="21">
        <f>SUM(E22:E23)</f>
        <v>88975.599999999991</v>
      </c>
      <c r="F21" s="21">
        <f t="shared" ref="F21:G21" si="2">SUM(F22:F23)</f>
        <v>88975.599999999991</v>
      </c>
      <c r="G21" s="21">
        <f t="shared" si="2"/>
        <v>88139.9</v>
      </c>
      <c r="H21" s="18" t="s">
        <v>36</v>
      </c>
      <c r="I21" s="18" t="s">
        <v>36</v>
      </c>
      <c r="J21" s="18" t="s">
        <v>36</v>
      </c>
    </row>
    <row r="22" spans="1:10">
      <c r="A22" s="9" t="s">
        <v>69</v>
      </c>
      <c r="B22" s="42" t="s">
        <v>60</v>
      </c>
      <c r="C22" s="18" t="s">
        <v>36</v>
      </c>
      <c r="D22" s="18" t="s">
        <v>36</v>
      </c>
      <c r="E22" s="21">
        <v>89106.7</v>
      </c>
      <c r="F22" s="21">
        <v>89106.7</v>
      </c>
      <c r="G22" s="21">
        <v>88271</v>
      </c>
      <c r="H22" s="18" t="s">
        <v>36</v>
      </c>
      <c r="I22" s="18" t="s">
        <v>36</v>
      </c>
      <c r="J22" s="18" t="s">
        <v>36</v>
      </c>
    </row>
    <row r="23" spans="1:10" ht="25.5">
      <c r="A23" s="9" t="s">
        <v>70</v>
      </c>
      <c r="B23" s="42" t="s">
        <v>71</v>
      </c>
      <c r="C23" s="18" t="s">
        <v>36</v>
      </c>
      <c r="D23" s="18" t="s">
        <v>36</v>
      </c>
      <c r="E23" s="21">
        <v>-131.1</v>
      </c>
      <c r="F23" s="21">
        <v>-131.1</v>
      </c>
      <c r="G23" s="21">
        <v>-131.1</v>
      </c>
      <c r="H23" s="18" t="s">
        <v>36</v>
      </c>
      <c r="I23" s="18" t="s">
        <v>36</v>
      </c>
      <c r="J23" s="18" t="s">
        <v>36</v>
      </c>
    </row>
    <row r="24" spans="1:10">
      <c r="A24" s="9" t="s">
        <v>68</v>
      </c>
      <c r="B24" s="42" t="s">
        <v>62</v>
      </c>
      <c r="C24" s="18" t="s">
        <v>36</v>
      </c>
      <c r="D24" s="18" t="s">
        <v>36</v>
      </c>
      <c r="E24" s="21">
        <v>30235.3</v>
      </c>
      <c r="F24" s="21">
        <v>30235.3</v>
      </c>
      <c r="G24" s="21">
        <v>30235.3</v>
      </c>
      <c r="H24" s="18"/>
      <c r="I24" s="18"/>
      <c r="J24" s="18"/>
    </row>
    <row r="25" spans="1:10" s="11" customFormat="1">
      <c r="A25" s="10" t="s">
        <v>39</v>
      </c>
      <c r="B25" s="44" t="s">
        <v>23</v>
      </c>
      <c r="C25" s="17" t="s">
        <v>18</v>
      </c>
      <c r="D25" s="17" t="s">
        <v>18</v>
      </c>
      <c r="E25" s="17">
        <f>E26+E33+E41+E166+E168</f>
        <v>172335.20548999996</v>
      </c>
      <c r="F25" s="17">
        <f t="shared" ref="F25:J25" si="3">F26+F33+F41+F166+F168</f>
        <v>172335.20548999996</v>
      </c>
      <c r="G25" s="17">
        <f t="shared" si="3"/>
        <v>171473.81524999999</v>
      </c>
      <c r="H25" s="17">
        <f t="shared" si="3"/>
        <v>171387.95345999999</v>
      </c>
      <c r="I25" s="17">
        <f t="shared" si="3"/>
        <v>-85.861789999999999</v>
      </c>
      <c r="J25" s="17">
        <f t="shared" si="3"/>
        <v>0</v>
      </c>
    </row>
    <row r="26" spans="1:10" ht="27">
      <c r="A26" s="12" t="s">
        <v>40</v>
      </c>
      <c r="B26" s="45" t="s">
        <v>24</v>
      </c>
      <c r="C26" s="19"/>
      <c r="D26" s="19"/>
      <c r="E26" s="19">
        <f>SUM(E27:E29)</f>
        <v>0</v>
      </c>
      <c r="F26" s="19">
        <f t="shared" ref="F26:J26" si="4">SUM(F27:F29)</f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  <c r="J26" s="19">
        <f t="shared" si="4"/>
        <v>0</v>
      </c>
    </row>
    <row r="27" spans="1:10">
      <c r="A27" s="9"/>
      <c r="B27" s="42" t="s">
        <v>25</v>
      </c>
      <c r="C27" s="18" t="s">
        <v>18</v>
      </c>
      <c r="D27" s="18" t="s">
        <v>18</v>
      </c>
      <c r="E27" s="18"/>
      <c r="F27" s="18"/>
      <c r="G27" s="18"/>
      <c r="H27" s="18"/>
      <c r="I27" s="18"/>
      <c r="J27" s="18"/>
    </row>
    <row r="28" spans="1:10">
      <c r="A28" s="9"/>
      <c r="B28" s="42" t="s">
        <v>26</v>
      </c>
      <c r="C28" s="18" t="s">
        <v>18</v>
      </c>
      <c r="D28" s="18" t="s">
        <v>18</v>
      </c>
      <c r="E28" s="18"/>
      <c r="F28" s="18"/>
      <c r="G28" s="18"/>
      <c r="H28" s="18"/>
      <c r="I28" s="18"/>
      <c r="J28" s="18"/>
    </row>
    <row r="29" spans="1:10">
      <c r="A29" s="9"/>
      <c r="B29" s="42" t="s">
        <v>27</v>
      </c>
      <c r="C29" s="18" t="s">
        <v>18</v>
      </c>
      <c r="D29" s="18" t="s">
        <v>18</v>
      </c>
      <c r="E29" s="18"/>
      <c r="F29" s="18"/>
      <c r="G29" s="18"/>
      <c r="H29" s="18"/>
      <c r="I29" s="18"/>
      <c r="J29" s="18"/>
    </row>
    <row r="30" spans="1:10" hidden="1">
      <c r="A30" s="13" t="s">
        <v>28</v>
      </c>
      <c r="B30" s="42" t="s">
        <v>3</v>
      </c>
      <c r="C30" s="18"/>
      <c r="D30" s="18"/>
      <c r="E30" s="18"/>
      <c r="F30" s="18"/>
      <c r="G30" s="18"/>
      <c r="H30" s="18"/>
      <c r="I30" s="18"/>
      <c r="J30" s="18"/>
    </row>
    <row r="31" spans="1:10" hidden="1">
      <c r="A31" s="14"/>
      <c r="B31" s="42" t="s">
        <v>29</v>
      </c>
      <c r="C31" s="18" t="s">
        <v>18</v>
      </c>
      <c r="D31" s="18" t="s">
        <v>18</v>
      </c>
      <c r="E31" s="18"/>
      <c r="F31" s="18"/>
      <c r="G31" s="18"/>
      <c r="H31" s="18"/>
      <c r="I31" s="18"/>
      <c r="J31" s="18"/>
    </row>
    <row r="32" spans="1:10" hidden="1">
      <c r="A32" s="13" t="s">
        <v>51</v>
      </c>
      <c r="B32" s="42"/>
      <c r="C32" s="18"/>
      <c r="D32" s="18"/>
      <c r="E32" s="18"/>
      <c r="F32" s="18"/>
      <c r="G32" s="18"/>
      <c r="H32" s="18"/>
      <c r="I32" s="18"/>
      <c r="J32" s="18"/>
    </row>
    <row r="33" spans="1:10" ht="27">
      <c r="A33" s="12" t="s">
        <v>41</v>
      </c>
      <c r="B33" s="45" t="s">
        <v>30</v>
      </c>
      <c r="C33" s="19"/>
      <c r="D33" s="19"/>
      <c r="E33" s="19">
        <f>SUM(E34:E36)</f>
        <v>3800</v>
      </c>
      <c r="F33" s="19">
        <f t="shared" ref="F33:J33" si="5">SUM(F34:F36)</f>
        <v>3800</v>
      </c>
      <c r="G33" s="19">
        <f t="shared" si="5"/>
        <v>3800</v>
      </c>
      <c r="H33" s="19">
        <f t="shared" si="5"/>
        <v>3800</v>
      </c>
      <c r="I33" s="19">
        <f t="shared" si="5"/>
        <v>0</v>
      </c>
      <c r="J33" s="19">
        <f t="shared" si="5"/>
        <v>0</v>
      </c>
    </row>
    <row r="34" spans="1:10">
      <c r="A34" s="9"/>
      <c r="B34" s="42" t="s">
        <v>25</v>
      </c>
      <c r="C34" s="18" t="s">
        <v>18</v>
      </c>
      <c r="D34" s="18" t="s">
        <v>18</v>
      </c>
      <c r="E34" s="18">
        <f>E38</f>
        <v>0</v>
      </c>
      <c r="F34" s="18">
        <f t="shared" ref="F34:J34" si="6">F38</f>
        <v>0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8">
        <f t="shared" si="6"/>
        <v>0</v>
      </c>
    </row>
    <row r="35" spans="1:10">
      <c r="A35" s="9"/>
      <c r="B35" s="42" t="s">
        <v>26</v>
      </c>
      <c r="C35" s="18" t="s">
        <v>18</v>
      </c>
      <c r="D35" s="18" t="s">
        <v>18</v>
      </c>
      <c r="E35" s="18">
        <f>E39</f>
        <v>0</v>
      </c>
      <c r="F35" s="18">
        <f t="shared" ref="F35:J35" si="7">F39</f>
        <v>0</v>
      </c>
      <c r="G35" s="18">
        <f t="shared" si="7"/>
        <v>0</v>
      </c>
      <c r="H35" s="18">
        <f t="shared" si="7"/>
        <v>0</v>
      </c>
      <c r="I35" s="18">
        <f t="shared" si="7"/>
        <v>0</v>
      </c>
      <c r="J35" s="18">
        <f t="shared" si="7"/>
        <v>0</v>
      </c>
    </row>
    <row r="36" spans="1:10">
      <c r="A36" s="8"/>
      <c r="B36" s="46" t="s">
        <v>27</v>
      </c>
      <c r="C36" s="20" t="s">
        <v>18</v>
      </c>
      <c r="D36" s="20" t="s">
        <v>18</v>
      </c>
      <c r="E36" s="20">
        <f>E40</f>
        <v>3800</v>
      </c>
      <c r="F36" s="20">
        <f t="shared" ref="F36:J36" si="8">F40</f>
        <v>3800</v>
      </c>
      <c r="G36" s="20">
        <f t="shared" si="8"/>
        <v>3800</v>
      </c>
      <c r="H36" s="20">
        <f t="shared" si="8"/>
        <v>3800</v>
      </c>
      <c r="I36" s="20">
        <f t="shared" si="8"/>
        <v>0</v>
      </c>
      <c r="J36" s="20">
        <f t="shared" si="8"/>
        <v>0</v>
      </c>
    </row>
    <row r="37" spans="1:10" ht="25.5">
      <c r="A37" s="13" t="s">
        <v>31</v>
      </c>
      <c r="B37" s="47" t="s">
        <v>72</v>
      </c>
      <c r="C37" s="18"/>
      <c r="D37" s="18"/>
      <c r="E37" s="18">
        <f>SUM(E38:E40)</f>
        <v>3800</v>
      </c>
      <c r="F37" s="18">
        <f t="shared" ref="F37:H37" si="9">SUM(F38:F40)</f>
        <v>3800</v>
      </c>
      <c r="G37" s="18">
        <f t="shared" si="9"/>
        <v>3800</v>
      </c>
      <c r="H37" s="18">
        <f t="shared" si="9"/>
        <v>3800</v>
      </c>
      <c r="I37" s="18">
        <f t="shared" ref="I37:J37" si="10">SUM(I38:I40)</f>
        <v>0</v>
      </c>
      <c r="J37" s="18">
        <f t="shared" si="10"/>
        <v>0</v>
      </c>
    </row>
    <row r="38" spans="1:10">
      <c r="A38" s="13"/>
      <c r="B38" s="42" t="s">
        <v>25</v>
      </c>
      <c r="C38" s="18"/>
      <c r="D38" s="18"/>
      <c r="E38" s="18"/>
      <c r="F38" s="18"/>
      <c r="G38" s="18"/>
      <c r="H38" s="18"/>
      <c r="I38" s="18"/>
      <c r="J38" s="18"/>
    </row>
    <row r="39" spans="1:10">
      <c r="A39" s="13"/>
      <c r="B39" s="42" t="s">
        <v>26</v>
      </c>
      <c r="C39" s="18"/>
      <c r="D39" s="18"/>
      <c r="E39" s="18"/>
      <c r="F39" s="18"/>
      <c r="G39" s="18"/>
      <c r="H39" s="18"/>
      <c r="I39" s="18"/>
      <c r="J39" s="18"/>
    </row>
    <row r="40" spans="1:10">
      <c r="A40" s="13"/>
      <c r="B40" s="42" t="s">
        <v>27</v>
      </c>
      <c r="C40" s="18"/>
      <c r="D40" s="18"/>
      <c r="E40" s="18">
        <v>3800</v>
      </c>
      <c r="F40" s="18">
        <v>3800</v>
      </c>
      <c r="G40" s="18">
        <v>3800</v>
      </c>
      <c r="H40" s="18">
        <v>3800</v>
      </c>
      <c r="I40" s="18">
        <v>0</v>
      </c>
      <c r="J40" s="18">
        <v>0</v>
      </c>
    </row>
    <row r="41" spans="1:10" ht="27">
      <c r="A41" s="9" t="s">
        <v>42</v>
      </c>
      <c r="B41" s="45" t="s">
        <v>43</v>
      </c>
      <c r="C41" s="19"/>
      <c r="D41" s="19"/>
      <c r="E41" s="22">
        <f>E42+E46+E50+E54+E58+E62+E66+E70+E74+E78+E82+E86+E90+E94+E98+E102+E106+E110+E114+E118+E122+E126+E130+E134+E138+E142+E146+E150+E154+E158+E162</f>
        <v>91833.792179999975</v>
      </c>
      <c r="F41" s="22">
        <f t="shared" ref="F41:H41" si="11">F42+F46+F50+F54+F58+F62+F66+F70+F74+F78+F82+F86+F90+F94+F98+F102+F106+F110+F114+F118+F122+F126+F130+F134+F138+F142+F146+F150+F154+F158+F162</f>
        <v>91833.792179999975</v>
      </c>
      <c r="G41" s="22">
        <f t="shared" si="11"/>
        <v>91011.889819999982</v>
      </c>
      <c r="H41" s="22">
        <f t="shared" si="11"/>
        <v>91011.889819999982</v>
      </c>
      <c r="I41" s="22">
        <f>I42+I46+I50+I54+I58+I62+I66+I70+I74+I78+I82+I86+I90+I94+I98+I102+I106+I110+I114+I118+I122+I126+I130+I134+I138+I142+I146+I150+I154+I158+I162</f>
        <v>0</v>
      </c>
      <c r="J41" s="22">
        <f t="shared" ref="J41" si="12">J42+J46+J50+J54+J58+J62+J66+J70+J74+J78+J82+J86+J90+J94+J98+J102+J106+J110+J114+J118+J122+J126+J130+J134+J138+J142+J146+J150+J154+J158+J162</f>
        <v>0</v>
      </c>
    </row>
    <row r="42" spans="1:10">
      <c r="A42" s="13" t="s">
        <v>32</v>
      </c>
      <c r="B42" s="47" t="s">
        <v>73</v>
      </c>
      <c r="C42" s="18" t="s">
        <v>164</v>
      </c>
      <c r="D42" s="18" t="s">
        <v>164</v>
      </c>
      <c r="E42" s="23">
        <f t="shared" ref="E42" si="13">SUM(E43:E45)</f>
        <v>3978.239</v>
      </c>
      <c r="F42" s="23">
        <f t="shared" ref="F42:J42" si="14">SUM(F43:F45)</f>
        <v>3978.239</v>
      </c>
      <c r="G42" s="23">
        <f t="shared" si="14"/>
        <v>3978.239</v>
      </c>
      <c r="H42" s="23">
        <f t="shared" si="14"/>
        <v>3978.239</v>
      </c>
      <c r="I42" s="23">
        <f t="shared" si="14"/>
        <v>0</v>
      </c>
      <c r="J42" s="18">
        <f t="shared" si="14"/>
        <v>0</v>
      </c>
    </row>
    <row r="43" spans="1:10">
      <c r="A43" s="13"/>
      <c r="B43" s="42" t="s">
        <v>25</v>
      </c>
      <c r="C43" s="18"/>
      <c r="D43" s="18"/>
      <c r="E43" s="23"/>
      <c r="F43" s="23"/>
      <c r="G43" s="23"/>
      <c r="H43" s="23"/>
      <c r="I43" s="23"/>
      <c r="J43" s="18"/>
    </row>
    <row r="44" spans="1:10">
      <c r="A44" s="13"/>
      <c r="B44" s="42" t="s">
        <v>26</v>
      </c>
      <c r="C44" s="18"/>
      <c r="D44" s="18"/>
      <c r="E44" s="23"/>
      <c r="F44" s="23"/>
      <c r="G44" s="23"/>
      <c r="H44" s="23"/>
      <c r="I44" s="23"/>
      <c r="J44" s="18"/>
    </row>
    <row r="45" spans="1:10">
      <c r="A45" s="13"/>
      <c r="B45" s="42" t="s">
        <v>27</v>
      </c>
      <c r="C45" s="18"/>
      <c r="D45" s="18"/>
      <c r="E45" s="23">
        <v>3978.239</v>
      </c>
      <c r="F45" s="23">
        <v>3978.239</v>
      </c>
      <c r="G45" s="23">
        <v>3978.239</v>
      </c>
      <c r="H45" s="23">
        <v>3978.239</v>
      </c>
      <c r="I45" s="23"/>
      <c r="J45" s="18"/>
    </row>
    <row r="46" spans="1:10">
      <c r="A46" s="13" t="s">
        <v>52</v>
      </c>
      <c r="B46" s="47" t="s">
        <v>74</v>
      </c>
      <c r="C46" s="18" t="s">
        <v>75</v>
      </c>
      <c r="D46" s="18" t="s">
        <v>75</v>
      </c>
      <c r="E46" s="23">
        <f t="shared" ref="E46" si="15">SUM(E47:E49)</f>
        <v>4564</v>
      </c>
      <c r="F46" s="23">
        <f t="shared" ref="F46:J46" si="16">SUM(F47:F49)</f>
        <v>4564</v>
      </c>
      <c r="G46" s="23">
        <f t="shared" si="16"/>
        <v>4358.62</v>
      </c>
      <c r="H46" s="23">
        <f t="shared" si="16"/>
        <v>4358.62</v>
      </c>
      <c r="I46" s="23">
        <f t="shared" si="16"/>
        <v>0</v>
      </c>
      <c r="J46" s="18">
        <f t="shared" si="16"/>
        <v>0</v>
      </c>
    </row>
    <row r="47" spans="1:10">
      <c r="A47" s="13"/>
      <c r="B47" s="42" t="s">
        <v>25</v>
      </c>
      <c r="C47" s="18" t="s">
        <v>18</v>
      </c>
      <c r="D47" s="18" t="s">
        <v>18</v>
      </c>
      <c r="E47" s="23"/>
      <c r="F47" s="23"/>
      <c r="G47" s="23"/>
      <c r="H47" s="23"/>
      <c r="I47" s="23"/>
      <c r="J47" s="18"/>
    </row>
    <row r="48" spans="1:10">
      <c r="A48" s="13"/>
      <c r="B48" s="42" t="s">
        <v>26</v>
      </c>
      <c r="C48" s="18" t="s">
        <v>18</v>
      </c>
      <c r="D48" s="18" t="s">
        <v>18</v>
      </c>
      <c r="E48" s="23">
        <v>4107.6000000000004</v>
      </c>
      <c r="F48" s="23">
        <v>4107.6000000000004</v>
      </c>
      <c r="G48" s="23">
        <v>3902.22</v>
      </c>
      <c r="H48" s="23">
        <v>3902.22</v>
      </c>
      <c r="I48" s="23"/>
      <c r="J48" s="18"/>
    </row>
    <row r="49" spans="1:10">
      <c r="A49" s="13"/>
      <c r="B49" s="42" t="s">
        <v>27</v>
      </c>
      <c r="C49" s="18" t="s">
        <v>18</v>
      </c>
      <c r="D49" s="18" t="s">
        <v>18</v>
      </c>
      <c r="E49" s="23">
        <v>456.4</v>
      </c>
      <c r="F49" s="23">
        <v>456.4</v>
      </c>
      <c r="G49" s="23">
        <v>456.4</v>
      </c>
      <c r="H49" s="23">
        <v>456.4</v>
      </c>
      <c r="I49" s="23"/>
      <c r="J49" s="18"/>
    </row>
    <row r="50" spans="1:10">
      <c r="A50" s="13" t="s">
        <v>76</v>
      </c>
      <c r="B50" s="47" t="s">
        <v>77</v>
      </c>
      <c r="C50" s="18" t="s">
        <v>78</v>
      </c>
      <c r="D50" s="18" t="s">
        <v>78</v>
      </c>
      <c r="E50" s="23">
        <f t="shared" ref="E50" si="17">SUM(E51:E53)</f>
        <v>4527.78</v>
      </c>
      <c r="F50" s="23">
        <f t="shared" ref="F50:J50" si="18">SUM(F51:F53)</f>
        <v>4527.78</v>
      </c>
      <c r="G50" s="23">
        <f t="shared" si="18"/>
        <v>4346.6666599999999</v>
      </c>
      <c r="H50" s="23">
        <f t="shared" si="18"/>
        <v>4346.6666599999999</v>
      </c>
      <c r="I50" s="23">
        <f t="shared" si="18"/>
        <v>0</v>
      </c>
      <c r="J50" s="18">
        <f t="shared" si="18"/>
        <v>0</v>
      </c>
    </row>
    <row r="51" spans="1:10">
      <c r="A51" s="13"/>
      <c r="B51" s="42" t="s">
        <v>25</v>
      </c>
      <c r="C51" s="18" t="s">
        <v>18</v>
      </c>
      <c r="D51" s="18" t="s">
        <v>18</v>
      </c>
      <c r="E51" s="23"/>
      <c r="F51" s="23"/>
      <c r="G51" s="23"/>
      <c r="H51" s="23"/>
      <c r="I51" s="23"/>
      <c r="J51" s="18"/>
    </row>
    <row r="52" spans="1:10">
      <c r="A52" s="13"/>
      <c r="B52" s="42" t="s">
        <v>26</v>
      </c>
      <c r="C52" s="18" t="s">
        <v>18</v>
      </c>
      <c r="D52" s="18" t="s">
        <v>18</v>
      </c>
      <c r="E52" s="23">
        <v>4075</v>
      </c>
      <c r="F52" s="23">
        <v>4075</v>
      </c>
      <c r="G52" s="23">
        <v>3893.88888</v>
      </c>
      <c r="H52" s="23">
        <v>3893.88888</v>
      </c>
      <c r="I52" s="23"/>
      <c r="J52" s="18"/>
    </row>
    <row r="53" spans="1:10">
      <c r="A53" s="13"/>
      <c r="B53" s="42" t="s">
        <v>27</v>
      </c>
      <c r="C53" s="18" t="s">
        <v>18</v>
      </c>
      <c r="D53" s="18" t="s">
        <v>18</v>
      </c>
      <c r="E53" s="23">
        <v>452.78</v>
      </c>
      <c r="F53" s="23">
        <v>452.78</v>
      </c>
      <c r="G53" s="23">
        <v>452.77778000000001</v>
      </c>
      <c r="H53" s="23">
        <v>452.77778000000001</v>
      </c>
      <c r="I53" s="23"/>
      <c r="J53" s="18"/>
    </row>
    <row r="54" spans="1:10">
      <c r="A54" s="13" t="s">
        <v>79</v>
      </c>
      <c r="B54" s="47" t="s">
        <v>80</v>
      </c>
      <c r="C54" s="18" t="s">
        <v>81</v>
      </c>
      <c r="D54" s="18" t="s">
        <v>81</v>
      </c>
      <c r="E54" s="23">
        <f t="shared" ref="E54" si="19">SUM(E55:E57)</f>
        <v>4583.33</v>
      </c>
      <c r="F54" s="23">
        <f t="shared" ref="F54:J54" si="20">SUM(F55:F57)</f>
        <v>4583.33</v>
      </c>
      <c r="G54" s="23">
        <f t="shared" si="20"/>
        <v>4147.9166100000002</v>
      </c>
      <c r="H54" s="23">
        <f t="shared" si="20"/>
        <v>4147.9166100000002</v>
      </c>
      <c r="I54" s="23">
        <f t="shared" si="20"/>
        <v>0</v>
      </c>
      <c r="J54" s="18">
        <f t="shared" si="20"/>
        <v>0</v>
      </c>
    </row>
    <row r="55" spans="1:10">
      <c r="A55" s="13"/>
      <c r="B55" s="42" t="s">
        <v>25</v>
      </c>
      <c r="C55" s="18" t="s">
        <v>18</v>
      </c>
      <c r="D55" s="18" t="s">
        <v>18</v>
      </c>
      <c r="E55" s="23"/>
      <c r="F55" s="23"/>
      <c r="G55" s="23"/>
      <c r="H55" s="23"/>
      <c r="I55" s="23"/>
      <c r="J55" s="18"/>
    </row>
    <row r="56" spans="1:10">
      <c r="A56" s="13"/>
      <c r="B56" s="42" t="s">
        <v>26</v>
      </c>
      <c r="C56" s="18" t="s">
        <v>18</v>
      </c>
      <c r="D56" s="18" t="s">
        <v>18</v>
      </c>
      <c r="E56" s="23">
        <v>4125</v>
      </c>
      <c r="F56" s="23">
        <v>4125</v>
      </c>
      <c r="G56" s="23">
        <v>3689.5832700000001</v>
      </c>
      <c r="H56" s="23">
        <v>3689.5832700000001</v>
      </c>
      <c r="I56" s="23"/>
      <c r="J56" s="18"/>
    </row>
    <row r="57" spans="1:10">
      <c r="A57" s="13"/>
      <c r="B57" s="42" t="s">
        <v>27</v>
      </c>
      <c r="C57" s="18" t="s">
        <v>18</v>
      </c>
      <c r="D57" s="18" t="s">
        <v>18</v>
      </c>
      <c r="E57" s="23">
        <v>458.33</v>
      </c>
      <c r="F57" s="23">
        <v>458.33</v>
      </c>
      <c r="G57" s="23">
        <v>458.33334000000002</v>
      </c>
      <c r="H57" s="23">
        <v>458.33334000000002</v>
      </c>
      <c r="I57" s="23"/>
      <c r="J57" s="18"/>
    </row>
    <row r="58" spans="1:10">
      <c r="A58" s="13" t="s">
        <v>82</v>
      </c>
      <c r="B58" s="47" t="s">
        <v>83</v>
      </c>
      <c r="C58" s="18" t="s">
        <v>84</v>
      </c>
      <c r="D58" s="18" t="s">
        <v>84</v>
      </c>
      <c r="E58" s="23">
        <f t="shared" ref="E58" si="21">SUM(E59:E61)</f>
        <v>813.80055000000004</v>
      </c>
      <c r="F58" s="23">
        <f t="shared" ref="F58:J58" si="22">SUM(F59:F61)</f>
        <v>813.80055000000004</v>
      </c>
      <c r="G58" s="23">
        <f t="shared" si="22"/>
        <v>813.80055000000004</v>
      </c>
      <c r="H58" s="23">
        <f t="shared" si="22"/>
        <v>813.80055000000004</v>
      </c>
      <c r="I58" s="23">
        <f t="shared" si="22"/>
        <v>0</v>
      </c>
      <c r="J58" s="18">
        <f t="shared" si="22"/>
        <v>0</v>
      </c>
    </row>
    <row r="59" spans="1:10">
      <c r="A59" s="13"/>
      <c r="B59" s="42" t="s">
        <v>25</v>
      </c>
      <c r="C59" s="18" t="s">
        <v>18</v>
      </c>
      <c r="D59" s="18" t="s">
        <v>18</v>
      </c>
      <c r="E59" s="23"/>
      <c r="F59" s="23"/>
      <c r="G59" s="23"/>
      <c r="H59" s="23"/>
      <c r="I59" s="23"/>
      <c r="J59" s="18"/>
    </row>
    <row r="60" spans="1:10">
      <c r="A60" s="13"/>
      <c r="B60" s="42" t="s">
        <v>26</v>
      </c>
      <c r="C60" s="18" t="s">
        <v>18</v>
      </c>
      <c r="D60" s="18" t="s">
        <v>18</v>
      </c>
      <c r="E60" s="23">
        <v>732.01155000000006</v>
      </c>
      <c r="F60" s="23">
        <v>732.01155000000006</v>
      </c>
      <c r="G60" s="23">
        <v>732.01155000000006</v>
      </c>
      <c r="H60" s="23">
        <v>732.01155000000006</v>
      </c>
      <c r="I60" s="23"/>
      <c r="J60" s="18"/>
    </row>
    <row r="61" spans="1:10">
      <c r="A61" s="13"/>
      <c r="B61" s="42" t="s">
        <v>27</v>
      </c>
      <c r="C61" s="18" t="s">
        <v>18</v>
      </c>
      <c r="D61" s="18" t="s">
        <v>18</v>
      </c>
      <c r="E61" s="23">
        <v>81.789000000000001</v>
      </c>
      <c r="F61" s="23">
        <v>81.789000000000001</v>
      </c>
      <c r="G61" s="23">
        <v>81.789000000000001</v>
      </c>
      <c r="H61" s="23">
        <v>81.789000000000001</v>
      </c>
      <c r="I61" s="23"/>
      <c r="J61" s="18"/>
    </row>
    <row r="62" spans="1:10">
      <c r="A62" s="13" t="s">
        <v>85</v>
      </c>
      <c r="B62" s="47" t="s">
        <v>86</v>
      </c>
      <c r="C62" s="18" t="s">
        <v>87</v>
      </c>
      <c r="D62" s="18" t="s">
        <v>87</v>
      </c>
      <c r="E62" s="23">
        <f t="shared" ref="E62" si="23">SUM(E63:E65)</f>
        <v>1161.7102599999998</v>
      </c>
      <c r="F62" s="23">
        <f t="shared" ref="F62:J62" si="24">SUM(F63:F65)</f>
        <v>1161.7102599999998</v>
      </c>
      <c r="G62" s="23">
        <f t="shared" si="24"/>
        <v>1161.7102599999998</v>
      </c>
      <c r="H62" s="23">
        <f t="shared" si="24"/>
        <v>1161.7102599999998</v>
      </c>
      <c r="I62" s="23">
        <f t="shared" si="24"/>
        <v>0</v>
      </c>
      <c r="J62" s="18">
        <f t="shared" si="24"/>
        <v>0</v>
      </c>
    </row>
    <row r="63" spans="1:10">
      <c r="A63" s="13"/>
      <c r="B63" s="42" t="s">
        <v>25</v>
      </c>
      <c r="C63" s="18" t="s">
        <v>18</v>
      </c>
      <c r="D63" s="18" t="s">
        <v>18</v>
      </c>
      <c r="E63" s="23"/>
      <c r="F63" s="23"/>
      <c r="G63" s="23"/>
      <c r="H63" s="23"/>
      <c r="I63" s="23"/>
      <c r="J63" s="18"/>
    </row>
    <row r="64" spans="1:10">
      <c r="A64" s="13"/>
      <c r="B64" s="42" t="s">
        <v>26</v>
      </c>
      <c r="C64" s="18" t="s">
        <v>18</v>
      </c>
      <c r="D64" s="18" t="s">
        <v>18</v>
      </c>
      <c r="E64" s="23">
        <v>1044.9554599999999</v>
      </c>
      <c r="F64" s="23">
        <v>1044.9554599999999</v>
      </c>
      <c r="G64" s="23">
        <v>1044.9554599999999</v>
      </c>
      <c r="H64" s="23">
        <v>1044.9554599999999</v>
      </c>
      <c r="I64" s="23"/>
      <c r="J64" s="18"/>
    </row>
    <row r="65" spans="1:10">
      <c r="A65" s="13"/>
      <c r="B65" s="42" t="s">
        <v>27</v>
      </c>
      <c r="C65" s="18" t="s">
        <v>18</v>
      </c>
      <c r="D65" s="18" t="s">
        <v>18</v>
      </c>
      <c r="E65" s="23">
        <v>116.7548</v>
      </c>
      <c r="F65" s="23">
        <v>116.7548</v>
      </c>
      <c r="G65" s="23">
        <v>116.7548</v>
      </c>
      <c r="H65" s="23">
        <v>116.7548</v>
      </c>
      <c r="I65" s="23"/>
      <c r="J65" s="18"/>
    </row>
    <row r="66" spans="1:10" ht="25.5">
      <c r="A66" s="13" t="s">
        <v>88</v>
      </c>
      <c r="B66" s="47" t="s">
        <v>89</v>
      </c>
      <c r="C66" s="18" t="s">
        <v>90</v>
      </c>
      <c r="D66" s="18" t="s">
        <v>90</v>
      </c>
      <c r="E66" s="23">
        <f t="shared" ref="E66" si="25">SUM(E67:E69)</f>
        <v>1798.1699699999999</v>
      </c>
      <c r="F66" s="23">
        <f t="shared" ref="F66:J66" si="26">SUM(F67:F69)</f>
        <v>1798.1699699999999</v>
      </c>
      <c r="G66" s="23">
        <f t="shared" si="26"/>
        <v>1798.1699699999999</v>
      </c>
      <c r="H66" s="23">
        <f t="shared" si="26"/>
        <v>1798.1699699999999</v>
      </c>
      <c r="I66" s="23">
        <f t="shared" si="26"/>
        <v>0</v>
      </c>
      <c r="J66" s="18">
        <f t="shared" si="26"/>
        <v>0</v>
      </c>
    </row>
    <row r="67" spans="1:10">
      <c r="A67" s="13"/>
      <c r="B67" s="42" t="s">
        <v>25</v>
      </c>
      <c r="C67" s="18" t="s">
        <v>18</v>
      </c>
      <c r="D67" s="18" t="s">
        <v>18</v>
      </c>
      <c r="E67" s="23"/>
      <c r="F67" s="23"/>
      <c r="G67" s="23"/>
      <c r="H67" s="23"/>
      <c r="I67" s="23"/>
      <c r="J67" s="18"/>
    </row>
    <row r="68" spans="1:10">
      <c r="A68" s="13"/>
      <c r="B68" s="42" t="s">
        <v>26</v>
      </c>
      <c r="C68" s="18" t="s">
        <v>18</v>
      </c>
      <c r="D68" s="18" t="s">
        <v>18</v>
      </c>
      <c r="E68" s="23">
        <v>1617.44937</v>
      </c>
      <c r="F68" s="23">
        <v>1617.44937</v>
      </c>
      <c r="G68" s="23">
        <v>1617.44937</v>
      </c>
      <c r="H68" s="23">
        <v>1617.44937</v>
      </c>
      <c r="I68" s="23"/>
      <c r="J68" s="18"/>
    </row>
    <row r="69" spans="1:10">
      <c r="A69" s="13"/>
      <c r="B69" s="42" t="s">
        <v>27</v>
      </c>
      <c r="C69" s="18" t="s">
        <v>18</v>
      </c>
      <c r="D69" s="18" t="s">
        <v>18</v>
      </c>
      <c r="E69" s="23">
        <v>180.72059999999999</v>
      </c>
      <c r="F69" s="23">
        <v>180.72059999999999</v>
      </c>
      <c r="G69" s="23">
        <v>180.72059999999999</v>
      </c>
      <c r="H69" s="23">
        <v>180.72059999999999</v>
      </c>
      <c r="I69" s="23"/>
      <c r="J69" s="18"/>
    </row>
    <row r="70" spans="1:10">
      <c r="A70" s="13" t="s">
        <v>91</v>
      </c>
      <c r="B70" s="47" t="s">
        <v>92</v>
      </c>
      <c r="C70" s="18" t="s">
        <v>93</v>
      </c>
      <c r="D70" s="18" t="s">
        <v>93</v>
      </c>
      <c r="E70" s="23">
        <f t="shared" ref="E70" si="27">SUM(E71:E73)</f>
        <v>1163.9629399999999</v>
      </c>
      <c r="F70" s="23">
        <f t="shared" ref="F70:J70" si="28">SUM(F71:F73)</f>
        <v>1163.9629399999999</v>
      </c>
      <c r="G70" s="23">
        <f t="shared" si="28"/>
        <v>1163.9629399999999</v>
      </c>
      <c r="H70" s="23">
        <f t="shared" si="28"/>
        <v>1163.9629399999999</v>
      </c>
      <c r="I70" s="23">
        <f t="shared" si="28"/>
        <v>0</v>
      </c>
      <c r="J70" s="18">
        <f t="shared" si="28"/>
        <v>0</v>
      </c>
    </row>
    <row r="71" spans="1:10">
      <c r="A71" s="13"/>
      <c r="B71" s="42" t="s">
        <v>25</v>
      </c>
      <c r="C71" s="18" t="s">
        <v>18</v>
      </c>
      <c r="D71" s="18" t="s">
        <v>18</v>
      </c>
      <c r="E71" s="23"/>
      <c r="F71" s="23"/>
      <c r="G71" s="23"/>
      <c r="H71" s="23"/>
      <c r="I71" s="23"/>
      <c r="J71" s="18"/>
    </row>
    <row r="72" spans="1:10">
      <c r="A72" s="13"/>
      <c r="B72" s="42" t="s">
        <v>26</v>
      </c>
      <c r="C72" s="18" t="s">
        <v>18</v>
      </c>
      <c r="D72" s="18" t="s">
        <v>18</v>
      </c>
      <c r="E72" s="23">
        <v>1046.9817399999999</v>
      </c>
      <c r="F72" s="23">
        <v>1046.9817399999999</v>
      </c>
      <c r="G72" s="23">
        <v>1046.9817399999999</v>
      </c>
      <c r="H72" s="23">
        <v>1046.9817399999999</v>
      </c>
      <c r="I72" s="23"/>
      <c r="J72" s="18"/>
    </row>
    <row r="73" spans="1:10">
      <c r="A73" s="13"/>
      <c r="B73" s="42" t="s">
        <v>27</v>
      </c>
      <c r="C73" s="18" t="s">
        <v>18</v>
      </c>
      <c r="D73" s="18" t="s">
        <v>18</v>
      </c>
      <c r="E73" s="23">
        <v>116.9812</v>
      </c>
      <c r="F73" s="23">
        <v>116.9812</v>
      </c>
      <c r="G73" s="23">
        <v>116.9812</v>
      </c>
      <c r="H73" s="23">
        <v>116.9812</v>
      </c>
      <c r="I73" s="23"/>
      <c r="J73" s="18"/>
    </row>
    <row r="74" spans="1:10">
      <c r="A74" s="13" t="s">
        <v>94</v>
      </c>
      <c r="B74" s="47" t="s">
        <v>95</v>
      </c>
      <c r="C74" s="18" t="s">
        <v>96</v>
      </c>
      <c r="D74" s="18" t="s">
        <v>96</v>
      </c>
      <c r="E74" s="23">
        <f t="shared" ref="E74" si="29">SUM(E75:E77)</f>
        <v>1031.7115200000001</v>
      </c>
      <c r="F74" s="23">
        <f t="shared" ref="F74:J74" si="30">SUM(F75:F77)</f>
        <v>1031.7115200000001</v>
      </c>
      <c r="G74" s="23">
        <f t="shared" si="30"/>
        <v>1031.7115200000001</v>
      </c>
      <c r="H74" s="23">
        <f t="shared" si="30"/>
        <v>1031.7115200000001</v>
      </c>
      <c r="I74" s="23">
        <f t="shared" si="30"/>
        <v>0</v>
      </c>
      <c r="J74" s="18">
        <f t="shared" si="30"/>
        <v>0</v>
      </c>
    </row>
    <row r="75" spans="1:10">
      <c r="A75" s="13"/>
      <c r="B75" s="42" t="s">
        <v>25</v>
      </c>
      <c r="C75" s="18" t="s">
        <v>18</v>
      </c>
      <c r="D75" s="18" t="s">
        <v>18</v>
      </c>
      <c r="E75" s="23"/>
      <c r="F75" s="23"/>
      <c r="G75" s="23"/>
      <c r="H75" s="23"/>
      <c r="I75" s="23"/>
      <c r="J75" s="18"/>
    </row>
    <row r="76" spans="1:10">
      <c r="A76" s="13"/>
      <c r="B76" s="42" t="s">
        <v>26</v>
      </c>
      <c r="C76" s="18" t="s">
        <v>18</v>
      </c>
      <c r="D76" s="18" t="s">
        <v>18</v>
      </c>
      <c r="E76" s="23">
        <v>928.02192000000002</v>
      </c>
      <c r="F76" s="23">
        <v>928.02192000000002</v>
      </c>
      <c r="G76" s="23">
        <v>928.02192000000002</v>
      </c>
      <c r="H76" s="23">
        <v>928.02192000000002</v>
      </c>
      <c r="I76" s="23"/>
      <c r="J76" s="18"/>
    </row>
    <row r="77" spans="1:10">
      <c r="A77" s="13"/>
      <c r="B77" s="42" t="s">
        <v>27</v>
      </c>
      <c r="C77" s="18" t="s">
        <v>18</v>
      </c>
      <c r="D77" s="18" t="s">
        <v>18</v>
      </c>
      <c r="E77" s="23">
        <v>103.6896</v>
      </c>
      <c r="F77" s="23">
        <v>103.6896</v>
      </c>
      <c r="G77" s="23">
        <v>103.6896</v>
      </c>
      <c r="H77" s="23">
        <v>103.6896</v>
      </c>
      <c r="I77" s="23"/>
      <c r="J77" s="18"/>
    </row>
    <row r="78" spans="1:10" ht="25.5">
      <c r="A78" s="13" t="s">
        <v>97</v>
      </c>
      <c r="B78" s="47" t="s">
        <v>98</v>
      </c>
      <c r="C78" s="18" t="s">
        <v>99</v>
      </c>
      <c r="D78" s="18" t="s">
        <v>99</v>
      </c>
      <c r="E78" s="23">
        <f t="shared" ref="E78" si="31">SUM(E79:E81)</f>
        <v>1230.8388799999998</v>
      </c>
      <c r="F78" s="23">
        <f t="shared" ref="F78:J78" si="32">SUM(F79:F81)</f>
        <v>1230.8388799999998</v>
      </c>
      <c r="G78" s="23">
        <f t="shared" si="32"/>
        <v>1230.8388799999998</v>
      </c>
      <c r="H78" s="23">
        <f t="shared" si="32"/>
        <v>1230.8388799999998</v>
      </c>
      <c r="I78" s="23">
        <f t="shared" si="32"/>
        <v>0</v>
      </c>
      <c r="J78" s="18">
        <f t="shared" si="32"/>
        <v>0</v>
      </c>
    </row>
    <row r="79" spans="1:10">
      <c r="A79" s="13"/>
      <c r="B79" s="42" t="s">
        <v>25</v>
      </c>
      <c r="C79" s="18" t="s">
        <v>18</v>
      </c>
      <c r="D79" s="18" t="s">
        <v>18</v>
      </c>
      <c r="E79" s="23"/>
      <c r="F79" s="23"/>
      <c r="G79" s="23"/>
      <c r="H79" s="23"/>
      <c r="I79" s="23"/>
      <c r="J79" s="18"/>
    </row>
    <row r="80" spans="1:10">
      <c r="A80" s="13"/>
      <c r="B80" s="42" t="s">
        <v>26</v>
      </c>
      <c r="C80" s="18" t="s">
        <v>18</v>
      </c>
      <c r="D80" s="18" t="s">
        <v>18</v>
      </c>
      <c r="E80" s="23">
        <v>1107.1364799999999</v>
      </c>
      <c r="F80" s="23">
        <v>1107.1364799999999</v>
      </c>
      <c r="G80" s="23">
        <v>1107.1364799999999</v>
      </c>
      <c r="H80" s="23">
        <v>1107.1364799999999</v>
      </c>
      <c r="I80" s="23"/>
      <c r="J80" s="18"/>
    </row>
    <row r="81" spans="1:10">
      <c r="A81" s="13"/>
      <c r="B81" s="42" t="s">
        <v>27</v>
      </c>
      <c r="C81" s="18" t="s">
        <v>18</v>
      </c>
      <c r="D81" s="18" t="s">
        <v>18</v>
      </c>
      <c r="E81" s="23">
        <v>123.7024</v>
      </c>
      <c r="F81" s="23">
        <v>123.7024</v>
      </c>
      <c r="G81" s="23">
        <v>123.7024</v>
      </c>
      <c r="H81" s="23">
        <v>123.7024</v>
      </c>
      <c r="I81" s="23"/>
      <c r="J81" s="18"/>
    </row>
    <row r="82" spans="1:10">
      <c r="A82" s="13" t="s">
        <v>100</v>
      </c>
      <c r="B82" s="47" t="s">
        <v>101</v>
      </c>
      <c r="C82" s="18" t="s">
        <v>102</v>
      </c>
      <c r="D82" s="18" t="s">
        <v>102</v>
      </c>
      <c r="E82" s="23">
        <f t="shared" ref="E82" si="33">SUM(E83:E85)</f>
        <v>9093.6815399999996</v>
      </c>
      <c r="F82" s="23">
        <f t="shared" ref="F82:J82" si="34">SUM(F83:F85)</f>
        <v>9093.6815399999996</v>
      </c>
      <c r="G82" s="23">
        <f t="shared" si="34"/>
        <v>9093.6815399999996</v>
      </c>
      <c r="H82" s="23">
        <f t="shared" si="34"/>
        <v>9093.6815399999996</v>
      </c>
      <c r="I82" s="23">
        <f t="shared" si="34"/>
        <v>0</v>
      </c>
      <c r="J82" s="18">
        <f t="shared" si="34"/>
        <v>0</v>
      </c>
    </row>
    <row r="83" spans="1:10">
      <c r="A83" s="13"/>
      <c r="B83" s="42" t="s">
        <v>25</v>
      </c>
      <c r="C83" s="18" t="s">
        <v>18</v>
      </c>
      <c r="D83" s="18" t="s">
        <v>18</v>
      </c>
      <c r="E83" s="23"/>
      <c r="F83" s="23"/>
      <c r="G83" s="23"/>
      <c r="H83" s="23"/>
      <c r="I83" s="23"/>
      <c r="J83" s="18"/>
    </row>
    <row r="84" spans="1:10">
      <c r="A84" s="13"/>
      <c r="B84" s="42" t="s">
        <v>26</v>
      </c>
      <c r="C84" s="18" t="s">
        <v>18</v>
      </c>
      <c r="D84" s="18" t="s">
        <v>18</v>
      </c>
      <c r="E84" s="23">
        <v>8170.4647400000003</v>
      </c>
      <c r="F84" s="23">
        <v>8170.4647400000003</v>
      </c>
      <c r="G84" s="23">
        <v>8170.4647400000003</v>
      </c>
      <c r="H84" s="23">
        <v>8170.4647400000003</v>
      </c>
      <c r="I84" s="23"/>
      <c r="J84" s="18"/>
    </row>
    <row r="85" spans="1:10">
      <c r="A85" s="13"/>
      <c r="B85" s="42" t="s">
        <v>27</v>
      </c>
      <c r="C85" s="18" t="s">
        <v>18</v>
      </c>
      <c r="D85" s="18" t="s">
        <v>18</v>
      </c>
      <c r="E85" s="23">
        <v>923.21680000000003</v>
      </c>
      <c r="F85" s="23">
        <v>923.21680000000003</v>
      </c>
      <c r="G85" s="23">
        <v>923.21680000000003</v>
      </c>
      <c r="H85" s="23">
        <v>923.21680000000003</v>
      </c>
      <c r="I85" s="23"/>
      <c r="J85" s="18"/>
    </row>
    <row r="86" spans="1:10">
      <c r="A86" s="13" t="s">
        <v>103</v>
      </c>
      <c r="B86" s="47" t="s">
        <v>104</v>
      </c>
      <c r="C86" s="18" t="s">
        <v>105</v>
      </c>
      <c r="D86" s="18" t="s">
        <v>105</v>
      </c>
      <c r="E86" s="23">
        <f t="shared" ref="E86" si="35">SUM(E87:E89)</f>
        <v>8497.1</v>
      </c>
      <c r="F86" s="23">
        <f t="shared" ref="F86:J86" si="36">SUM(F87:F89)</f>
        <v>8497.1</v>
      </c>
      <c r="G86" s="23">
        <f t="shared" si="36"/>
        <v>8497.1043699999991</v>
      </c>
      <c r="H86" s="23">
        <f t="shared" si="36"/>
        <v>8497.1043699999991</v>
      </c>
      <c r="I86" s="23">
        <f t="shared" si="36"/>
        <v>0</v>
      </c>
      <c r="J86" s="18">
        <f t="shared" si="36"/>
        <v>0</v>
      </c>
    </row>
    <row r="87" spans="1:10">
      <c r="A87" s="13"/>
      <c r="B87" s="42" t="s">
        <v>25</v>
      </c>
      <c r="C87" s="18" t="s">
        <v>18</v>
      </c>
      <c r="D87" s="18" t="s">
        <v>18</v>
      </c>
      <c r="E87" s="23"/>
      <c r="F87" s="23"/>
      <c r="G87" s="23"/>
      <c r="H87" s="23"/>
      <c r="I87" s="23"/>
      <c r="J87" s="18"/>
    </row>
    <row r="88" spans="1:10">
      <c r="A88" s="13"/>
      <c r="B88" s="42" t="s">
        <v>26</v>
      </c>
      <c r="C88" s="18" t="s">
        <v>18</v>
      </c>
      <c r="D88" s="18" t="s">
        <v>18</v>
      </c>
      <c r="E88" s="23">
        <v>7431.55</v>
      </c>
      <c r="F88" s="23">
        <v>7431.55</v>
      </c>
      <c r="G88" s="23">
        <v>7431.5497699999996</v>
      </c>
      <c r="H88" s="23">
        <v>7431.5497699999996</v>
      </c>
      <c r="I88" s="23"/>
      <c r="J88" s="18"/>
    </row>
    <row r="89" spans="1:10">
      <c r="A89" s="13"/>
      <c r="B89" s="42" t="s">
        <v>27</v>
      </c>
      <c r="C89" s="18" t="s">
        <v>18</v>
      </c>
      <c r="D89" s="18" t="s">
        <v>18</v>
      </c>
      <c r="E89" s="23">
        <v>1065.55</v>
      </c>
      <c r="F89" s="23">
        <v>1065.55</v>
      </c>
      <c r="G89" s="23">
        <v>1065.5545999999999</v>
      </c>
      <c r="H89" s="23">
        <v>1065.5545999999999</v>
      </c>
      <c r="I89" s="23"/>
      <c r="J89" s="18"/>
    </row>
    <row r="90" spans="1:10">
      <c r="A90" s="13" t="s">
        <v>106</v>
      </c>
      <c r="B90" s="47" t="s">
        <v>107</v>
      </c>
      <c r="C90" s="18" t="s">
        <v>108</v>
      </c>
      <c r="D90" s="18" t="s">
        <v>108</v>
      </c>
      <c r="E90" s="23">
        <f t="shared" ref="E90" si="37">SUM(E91:E93)</f>
        <v>7377.2863399999997</v>
      </c>
      <c r="F90" s="23">
        <f t="shared" ref="F90:J90" si="38">SUM(F91:F93)</f>
        <v>7377.2863399999997</v>
      </c>
      <c r="G90" s="23">
        <f t="shared" si="38"/>
        <v>7377.2863399999997</v>
      </c>
      <c r="H90" s="23">
        <f t="shared" si="38"/>
        <v>7377.2863399999997</v>
      </c>
      <c r="I90" s="23">
        <f t="shared" si="38"/>
        <v>0</v>
      </c>
      <c r="J90" s="18">
        <f t="shared" si="38"/>
        <v>0</v>
      </c>
    </row>
    <row r="91" spans="1:10">
      <c r="A91" s="13"/>
      <c r="B91" s="42" t="s">
        <v>25</v>
      </c>
      <c r="C91" s="18" t="s">
        <v>18</v>
      </c>
      <c r="D91" s="18" t="s">
        <v>18</v>
      </c>
      <c r="E91" s="23"/>
      <c r="F91" s="23"/>
      <c r="G91" s="23"/>
      <c r="H91" s="23"/>
      <c r="I91" s="23"/>
      <c r="J91" s="18"/>
    </row>
    <row r="92" spans="1:10">
      <c r="A92" s="13"/>
      <c r="B92" s="42" t="s">
        <v>26</v>
      </c>
      <c r="C92" s="18" t="s">
        <v>18</v>
      </c>
      <c r="D92" s="18" t="s">
        <v>18</v>
      </c>
      <c r="E92" s="23">
        <v>6522.9393399999999</v>
      </c>
      <c r="F92" s="23">
        <v>6522.9393399999999</v>
      </c>
      <c r="G92" s="23">
        <v>6522.9393399999999</v>
      </c>
      <c r="H92" s="23">
        <v>6522.9393399999999</v>
      </c>
      <c r="I92" s="23"/>
      <c r="J92" s="18"/>
    </row>
    <row r="93" spans="1:10">
      <c r="A93" s="13"/>
      <c r="B93" s="42" t="s">
        <v>27</v>
      </c>
      <c r="C93" s="18" t="s">
        <v>18</v>
      </c>
      <c r="D93" s="18" t="s">
        <v>18</v>
      </c>
      <c r="E93" s="23">
        <v>854.34699999999998</v>
      </c>
      <c r="F93" s="23">
        <v>854.34699999999998</v>
      </c>
      <c r="G93" s="23">
        <v>854.34699999999998</v>
      </c>
      <c r="H93" s="23">
        <v>854.34699999999998</v>
      </c>
      <c r="I93" s="23"/>
      <c r="J93" s="18"/>
    </row>
    <row r="94" spans="1:10" ht="25.5">
      <c r="A94" s="13" t="s">
        <v>109</v>
      </c>
      <c r="B94" s="47" t="s">
        <v>110</v>
      </c>
      <c r="C94" s="18" t="s">
        <v>111</v>
      </c>
      <c r="D94" s="18" t="s">
        <v>111</v>
      </c>
      <c r="E94" s="23">
        <f t="shared" ref="E94" si="39">SUM(E95:E97)</f>
        <v>3536.9818100000002</v>
      </c>
      <c r="F94" s="23">
        <f t="shared" ref="F94:J94" si="40">SUM(F95:F97)</f>
        <v>3536.9818100000002</v>
      </c>
      <c r="G94" s="23">
        <f t="shared" si="40"/>
        <v>3536.9818100000002</v>
      </c>
      <c r="H94" s="23">
        <f t="shared" si="40"/>
        <v>3536.9818100000002</v>
      </c>
      <c r="I94" s="23">
        <f t="shared" si="40"/>
        <v>0</v>
      </c>
      <c r="J94" s="18">
        <f t="shared" si="40"/>
        <v>0</v>
      </c>
    </row>
    <row r="95" spans="1:10">
      <c r="A95" s="13"/>
      <c r="B95" s="42" t="s">
        <v>25</v>
      </c>
      <c r="C95" s="18" t="s">
        <v>18</v>
      </c>
      <c r="D95" s="18" t="s">
        <v>18</v>
      </c>
      <c r="E95" s="23"/>
      <c r="F95" s="23"/>
      <c r="G95" s="23"/>
      <c r="H95" s="23"/>
      <c r="I95" s="23"/>
      <c r="J95" s="18"/>
    </row>
    <row r="96" spans="1:10">
      <c r="A96" s="13"/>
      <c r="B96" s="42" t="s">
        <v>26</v>
      </c>
      <c r="C96" s="18" t="s">
        <v>18</v>
      </c>
      <c r="D96" s="18" t="s">
        <v>18</v>
      </c>
      <c r="E96" s="23">
        <v>3536.9818100000002</v>
      </c>
      <c r="F96" s="23">
        <v>3536.9818100000002</v>
      </c>
      <c r="G96" s="23">
        <v>3536.9818100000002</v>
      </c>
      <c r="H96" s="23">
        <v>3536.9818100000002</v>
      </c>
      <c r="I96" s="23"/>
      <c r="J96" s="18"/>
    </row>
    <row r="97" spans="1:10">
      <c r="A97" s="13"/>
      <c r="B97" s="42" t="s">
        <v>27</v>
      </c>
      <c r="C97" s="18" t="s">
        <v>18</v>
      </c>
      <c r="D97" s="18" t="s">
        <v>18</v>
      </c>
      <c r="E97" s="24"/>
      <c r="F97" s="24"/>
      <c r="G97" s="24"/>
      <c r="H97" s="24"/>
      <c r="I97" s="23"/>
      <c r="J97" s="18"/>
    </row>
    <row r="98" spans="1:10" ht="25.5">
      <c r="A98" s="13" t="s">
        <v>112</v>
      </c>
      <c r="B98" s="47" t="s">
        <v>113</v>
      </c>
      <c r="C98" s="18" t="s">
        <v>114</v>
      </c>
      <c r="D98" s="18" t="s">
        <v>114</v>
      </c>
      <c r="E98" s="23">
        <f t="shared" ref="E98" si="41">SUM(E99:E101)</f>
        <v>17212.190559999999</v>
      </c>
      <c r="F98" s="23">
        <f t="shared" ref="F98:J98" si="42">SUM(F99:F101)</f>
        <v>17212.190559999999</v>
      </c>
      <c r="G98" s="23">
        <f t="shared" si="42"/>
        <v>17212.190559999999</v>
      </c>
      <c r="H98" s="23">
        <f t="shared" si="42"/>
        <v>17212.190559999999</v>
      </c>
      <c r="I98" s="23">
        <f t="shared" si="42"/>
        <v>0</v>
      </c>
      <c r="J98" s="18">
        <f t="shared" si="42"/>
        <v>0</v>
      </c>
    </row>
    <row r="99" spans="1:10">
      <c r="A99" s="13"/>
      <c r="B99" s="42" t="s">
        <v>25</v>
      </c>
      <c r="C99" s="18" t="s">
        <v>18</v>
      </c>
      <c r="D99" s="18" t="s">
        <v>18</v>
      </c>
      <c r="E99" s="23"/>
      <c r="F99" s="23"/>
      <c r="G99" s="23"/>
      <c r="H99" s="23"/>
      <c r="I99" s="23"/>
      <c r="J99" s="18"/>
    </row>
    <row r="100" spans="1:10">
      <c r="A100" s="13"/>
      <c r="B100" s="42" t="s">
        <v>26</v>
      </c>
      <c r="C100" s="18" t="s">
        <v>18</v>
      </c>
      <c r="D100" s="18" t="s">
        <v>18</v>
      </c>
      <c r="E100" s="23">
        <v>15256.25981</v>
      </c>
      <c r="F100" s="23">
        <v>15256.25981</v>
      </c>
      <c r="G100" s="23">
        <v>15256.25981</v>
      </c>
      <c r="H100" s="23">
        <v>15256.25981</v>
      </c>
      <c r="I100" s="23"/>
      <c r="J100" s="18"/>
    </row>
    <row r="101" spans="1:10">
      <c r="A101" s="13"/>
      <c r="B101" s="42" t="s">
        <v>27</v>
      </c>
      <c r="C101" s="18" t="s">
        <v>18</v>
      </c>
      <c r="D101" s="18" t="s">
        <v>18</v>
      </c>
      <c r="E101" s="23">
        <v>1955.93075</v>
      </c>
      <c r="F101" s="23">
        <v>1955.93075</v>
      </c>
      <c r="G101" s="23">
        <v>1955.93075</v>
      </c>
      <c r="H101" s="23">
        <v>1955.93075</v>
      </c>
      <c r="I101" s="23"/>
      <c r="J101" s="18"/>
    </row>
    <row r="102" spans="1:10">
      <c r="A102" s="13" t="s">
        <v>115</v>
      </c>
      <c r="B102" s="47" t="s">
        <v>116</v>
      </c>
      <c r="C102" s="18" t="s">
        <v>117</v>
      </c>
      <c r="D102" s="18" t="s">
        <v>117</v>
      </c>
      <c r="E102" s="23">
        <f t="shared" ref="E102" si="43">SUM(E103:E105)</f>
        <v>5134.2915400000002</v>
      </c>
      <c r="F102" s="23">
        <f t="shared" ref="F102:J102" si="44">SUM(F103:F105)</f>
        <v>5134.2915400000002</v>
      </c>
      <c r="G102" s="23">
        <f t="shared" si="44"/>
        <v>5134.2915400000002</v>
      </c>
      <c r="H102" s="23">
        <f t="shared" si="44"/>
        <v>5134.2915400000002</v>
      </c>
      <c r="I102" s="23">
        <f t="shared" si="44"/>
        <v>0</v>
      </c>
      <c r="J102" s="18">
        <f t="shared" si="44"/>
        <v>0</v>
      </c>
    </row>
    <row r="103" spans="1:10">
      <c r="A103" s="13"/>
      <c r="B103" s="42" t="s">
        <v>25</v>
      </c>
      <c r="C103" s="18" t="s">
        <v>18</v>
      </c>
      <c r="D103" s="18" t="s">
        <v>18</v>
      </c>
      <c r="E103" s="23"/>
      <c r="F103" s="23"/>
      <c r="G103" s="23"/>
      <c r="H103" s="23"/>
      <c r="I103" s="23"/>
      <c r="J103" s="18"/>
    </row>
    <row r="104" spans="1:10">
      <c r="A104" s="13"/>
      <c r="B104" s="42" t="s">
        <v>26</v>
      </c>
      <c r="C104" s="18" t="s">
        <v>18</v>
      </c>
      <c r="D104" s="18" t="s">
        <v>18</v>
      </c>
      <c r="E104" s="23">
        <v>4618.2823399999997</v>
      </c>
      <c r="F104" s="23">
        <v>4618.2823399999997</v>
      </c>
      <c r="G104" s="23">
        <v>4618.2823399999997</v>
      </c>
      <c r="H104" s="23">
        <v>4618.2823399999997</v>
      </c>
      <c r="I104" s="23"/>
      <c r="J104" s="18"/>
    </row>
    <row r="105" spans="1:10">
      <c r="A105" s="13"/>
      <c r="B105" s="42" t="s">
        <v>27</v>
      </c>
      <c r="C105" s="18" t="s">
        <v>18</v>
      </c>
      <c r="D105" s="18" t="s">
        <v>18</v>
      </c>
      <c r="E105" s="23">
        <v>516.00919999999996</v>
      </c>
      <c r="F105" s="23">
        <v>516.00919999999996</v>
      </c>
      <c r="G105" s="23">
        <v>516.00919999999996</v>
      </c>
      <c r="H105" s="23">
        <v>516.00919999999996</v>
      </c>
      <c r="I105" s="23"/>
      <c r="J105" s="18"/>
    </row>
    <row r="106" spans="1:10">
      <c r="A106" s="13" t="s">
        <v>118</v>
      </c>
      <c r="B106" s="47" t="s">
        <v>119</v>
      </c>
      <c r="C106" s="18" t="s">
        <v>120</v>
      </c>
      <c r="D106" s="18" t="s">
        <v>120</v>
      </c>
      <c r="E106" s="23">
        <f t="shared" ref="E106" si="45">SUM(E107:E109)</f>
        <v>1978.7813699999999</v>
      </c>
      <c r="F106" s="23">
        <f t="shared" ref="F106:J106" si="46">SUM(F107:F109)</f>
        <v>1978.7813699999999</v>
      </c>
      <c r="G106" s="23">
        <f t="shared" si="46"/>
        <v>1978.7813699999999</v>
      </c>
      <c r="H106" s="23">
        <f t="shared" si="46"/>
        <v>1978.7813699999999</v>
      </c>
      <c r="I106" s="23">
        <f t="shared" si="46"/>
        <v>0</v>
      </c>
      <c r="J106" s="18">
        <f t="shared" si="46"/>
        <v>0</v>
      </c>
    </row>
    <row r="107" spans="1:10">
      <c r="A107" s="13"/>
      <c r="B107" s="42" t="s">
        <v>25</v>
      </c>
      <c r="C107" s="18" t="s">
        <v>18</v>
      </c>
      <c r="D107" s="18" t="s">
        <v>18</v>
      </c>
      <c r="E107" s="23"/>
      <c r="F107" s="23"/>
      <c r="G107" s="23"/>
      <c r="H107" s="23"/>
      <c r="I107" s="23"/>
      <c r="J107" s="18"/>
    </row>
    <row r="108" spans="1:10">
      <c r="A108" s="13"/>
      <c r="B108" s="42" t="s">
        <v>26</v>
      </c>
      <c r="C108" s="18" t="s">
        <v>18</v>
      </c>
      <c r="D108" s="18" t="s">
        <v>18</v>
      </c>
      <c r="E108" s="23">
        <v>1779.90887</v>
      </c>
      <c r="F108" s="23">
        <v>1779.90887</v>
      </c>
      <c r="G108" s="23">
        <v>1779.90887</v>
      </c>
      <c r="H108" s="23">
        <v>1779.90887</v>
      </c>
      <c r="I108" s="23"/>
      <c r="J108" s="18"/>
    </row>
    <row r="109" spans="1:10">
      <c r="A109" s="13"/>
      <c r="B109" s="42" t="s">
        <v>27</v>
      </c>
      <c r="C109" s="18" t="s">
        <v>18</v>
      </c>
      <c r="D109" s="18" t="s">
        <v>18</v>
      </c>
      <c r="E109" s="23">
        <v>198.8725</v>
      </c>
      <c r="F109" s="23">
        <v>198.8725</v>
      </c>
      <c r="G109" s="23">
        <v>198.8725</v>
      </c>
      <c r="H109" s="23">
        <v>198.8725</v>
      </c>
      <c r="I109" s="23"/>
      <c r="J109" s="18"/>
    </row>
    <row r="110" spans="1:10">
      <c r="A110" s="13" t="s">
        <v>121</v>
      </c>
      <c r="B110" s="47" t="s">
        <v>122</v>
      </c>
      <c r="C110" s="18" t="s">
        <v>123</v>
      </c>
      <c r="D110" s="18" t="s">
        <v>123</v>
      </c>
      <c r="E110" s="23">
        <f t="shared" ref="E110" si="47">SUM(E111:E113)</f>
        <v>330.71312</v>
      </c>
      <c r="F110" s="23">
        <f t="shared" ref="F110:J110" si="48">SUM(F111:F113)</f>
        <v>330.71312</v>
      </c>
      <c r="G110" s="23">
        <f t="shared" si="48"/>
        <v>330.71312</v>
      </c>
      <c r="H110" s="23">
        <f t="shared" si="48"/>
        <v>330.71312</v>
      </c>
      <c r="I110" s="23">
        <f t="shared" si="48"/>
        <v>0</v>
      </c>
      <c r="J110" s="18">
        <f t="shared" si="48"/>
        <v>0</v>
      </c>
    </row>
    <row r="111" spans="1:10">
      <c r="A111" s="13"/>
      <c r="B111" s="42" t="s">
        <v>25</v>
      </c>
      <c r="C111" s="18" t="s">
        <v>18</v>
      </c>
      <c r="D111" s="18" t="s">
        <v>18</v>
      </c>
      <c r="E111" s="23"/>
      <c r="F111" s="23"/>
      <c r="G111" s="23"/>
      <c r="H111" s="23"/>
      <c r="I111" s="23"/>
      <c r="J111" s="18"/>
    </row>
    <row r="112" spans="1:10">
      <c r="A112" s="13"/>
      <c r="B112" s="42" t="s">
        <v>26</v>
      </c>
      <c r="C112" s="18" t="s">
        <v>18</v>
      </c>
      <c r="D112" s="18" t="s">
        <v>18</v>
      </c>
      <c r="E112" s="23">
        <v>297.46066999999999</v>
      </c>
      <c r="F112" s="23">
        <v>297.46066999999999</v>
      </c>
      <c r="G112" s="23">
        <v>297.46066999999999</v>
      </c>
      <c r="H112" s="23">
        <v>297.46066999999999</v>
      </c>
      <c r="I112" s="23"/>
      <c r="J112" s="18"/>
    </row>
    <row r="113" spans="1:10">
      <c r="A113" s="13"/>
      <c r="B113" s="42" t="s">
        <v>27</v>
      </c>
      <c r="C113" s="18" t="s">
        <v>18</v>
      </c>
      <c r="D113" s="18" t="s">
        <v>18</v>
      </c>
      <c r="E113" s="23">
        <v>33.252450000000003</v>
      </c>
      <c r="F113" s="23">
        <v>33.252450000000003</v>
      </c>
      <c r="G113" s="23">
        <v>33.252450000000003</v>
      </c>
      <c r="H113" s="23">
        <v>33.252450000000003</v>
      </c>
      <c r="I113" s="23"/>
      <c r="J113" s="18"/>
    </row>
    <row r="114" spans="1:10">
      <c r="A114" s="13" t="s">
        <v>124</v>
      </c>
      <c r="B114" s="47" t="s">
        <v>125</v>
      </c>
      <c r="C114" s="18" t="s">
        <v>126</v>
      </c>
      <c r="D114" s="18" t="s">
        <v>126</v>
      </c>
      <c r="E114" s="23">
        <f t="shared" ref="E114" si="49">SUM(E115:E117)</f>
        <v>683.95399999999995</v>
      </c>
      <c r="F114" s="23">
        <f t="shared" ref="F114:J114" si="50">SUM(F115:F117)</f>
        <v>683.95399999999995</v>
      </c>
      <c r="G114" s="23">
        <f t="shared" si="50"/>
        <v>683.95399999999995</v>
      </c>
      <c r="H114" s="23">
        <f t="shared" si="50"/>
        <v>683.95399999999995</v>
      </c>
      <c r="I114" s="23">
        <f t="shared" si="50"/>
        <v>0</v>
      </c>
      <c r="J114" s="18">
        <f t="shared" si="50"/>
        <v>0</v>
      </c>
    </row>
    <row r="115" spans="1:10">
      <c r="A115" s="13"/>
      <c r="B115" s="42" t="s">
        <v>25</v>
      </c>
      <c r="C115" s="18" t="s">
        <v>18</v>
      </c>
      <c r="D115" s="18" t="s">
        <v>18</v>
      </c>
      <c r="E115" s="23"/>
      <c r="F115" s="23"/>
      <c r="G115" s="23"/>
      <c r="H115" s="23"/>
      <c r="I115" s="23"/>
      <c r="J115" s="18"/>
    </row>
    <row r="116" spans="1:10">
      <c r="A116" s="13"/>
      <c r="B116" s="42" t="s">
        <v>26</v>
      </c>
      <c r="C116" s="18" t="s">
        <v>18</v>
      </c>
      <c r="D116" s="18" t="s">
        <v>18</v>
      </c>
      <c r="E116" s="23">
        <v>615.18421999999998</v>
      </c>
      <c r="F116" s="23">
        <v>615.18421999999998</v>
      </c>
      <c r="G116" s="23">
        <v>615.18421999999998</v>
      </c>
      <c r="H116" s="23">
        <v>615.18421999999998</v>
      </c>
      <c r="I116" s="23"/>
      <c r="J116" s="18"/>
    </row>
    <row r="117" spans="1:10">
      <c r="A117" s="13"/>
      <c r="B117" s="42" t="s">
        <v>27</v>
      </c>
      <c r="C117" s="18" t="s">
        <v>18</v>
      </c>
      <c r="D117" s="18" t="s">
        <v>18</v>
      </c>
      <c r="E117" s="23">
        <v>68.769779999999997</v>
      </c>
      <c r="F117" s="23">
        <v>68.769779999999997</v>
      </c>
      <c r="G117" s="23">
        <v>68.769779999999997</v>
      </c>
      <c r="H117" s="23">
        <v>68.769779999999997</v>
      </c>
      <c r="I117" s="23"/>
      <c r="J117" s="18"/>
    </row>
    <row r="118" spans="1:10" ht="25.5">
      <c r="A118" s="13" t="s">
        <v>127</v>
      </c>
      <c r="B118" s="47" t="s">
        <v>128</v>
      </c>
      <c r="C118" s="18" t="s">
        <v>129</v>
      </c>
      <c r="D118" s="18" t="s">
        <v>129</v>
      </c>
      <c r="E118" s="23">
        <f t="shared" ref="E118" si="51">SUM(E119:E121)</f>
        <v>974.82400000000007</v>
      </c>
      <c r="F118" s="23">
        <f t="shared" ref="F118:J118" si="52">SUM(F119:F121)</f>
        <v>974.82400000000007</v>
      </c>
      <c r="G118" s="23">
        <f t="shared" si="52"/>
        <v>974.82400000000007</v>
      </c>
      <c r="H118" s="23">
        <f t="shared" si="52"/>
        <v>974.82400000000007</v>
      </c>
      <c r="I118" s="23">
        <f t="shared" si="52"/>
        <v>0</v>
      </c>
      <c r="J118" s="18">
        <f t="shared" si="52"/>
        <v>0</v>
      </c>
    </row>
    <row r="119" spans="1:10">
      <c r="A119" s="13"/>
      <c r="B119" s="42" t="s">
        <v>25</v>
      </c>
      <c r="C119" s="18" t="s">
        <v>18</v>
      </c>
      <c r="D119" s="18" t="s">
        <v>18</v>
      </c>
      <c r="E119" s="24"/>
      <c r="F119" s="24"/>
      <c r="G119" s="24"/>
      <c r="H119" s="24"/>
      <c r="I119" s="23"/>
      <c r="J119" s="18"/>
    </row>
    <row r="120" spans="1:10">
      <c r="A120" s="13"/>
      <c r="B120" s="42" t="s">
        <v>26</v>
      </c>
      <c r="C120" s="18" t="s">
        <v>18</v>
      </c>
      <c r="D120" s="18" t="s">
        <v>18</v>
      </c>
      <c r="E120" s="23">
        <v>876.97688000000005</v>
      </c>
      <c r="F120" s="23">
        <v>876.97688000000005</v>
      </c>
      <c r="G120" s="23">
        <v>876.97688000000005</v>
      </c>
      <c r="H120" s="23">
        <v>876.97688000000005</v>
      </c>
      <c r="I120" s="23"/>
      <c r="J120" s="18"/>
    </row>
    <row r="121" spans="1:10">
      <c r="A121" s="13"/>
      <c r="B121" s="42" t="s">
        <v>27</v>
      </c>
      <c r="C121" s="18" t="s">
        <v>18</v>
      </c>
      <c r="D121" s="18" t="s">
        <v>18</v>
      </c>
      <c r="E121" s="23">
        <v>97.847120000000004</v>
      </c>
      <c r="F121" s="23">
        <v>97.847120000000004</v>
      </c>
      <c r="G121" s="23">
        <v>97.847120000000004</v>
      </c>
      <c r="H121" s="23">
        <v>97.847120000000004</v>
      </c>
      <c r="I121" s="23"/>
      <c r="J121" s="18"/>
    </row>
    <row r="122" spans="1:10">
      <c r="A122" s="13" t="s">
        <v>130</v>
      </c>
      <c r="B122" s="47" t="s">
        <v>131</v>
      </c>
      <c r="C122" s="18" t="s">
        <v>132</v>
      </c>
      <c r="D122" s="18" t="s">
        <v>132</v>
      </c>
      <c r="E122" s="23">
        <f t="shared" ref="E122" si="53">SUM(E123:E125)</f>
        <v>425.46325000000002</v>
      </c>
      <c r="F122" s="23">
        <f t="shared" ref="F122:J122" si="54">SUM(F123:F125)</f>
        <v>425.46325000000002</v>
      </c>
      <c r="G122" s="23">
        <f t="shared" si="54"/>
        <v>425.46325000000002</v>
      </c>
      <c r="H122" s="23">
        <f t="shared" si="54"/>
        <v>425.46325000000002</v>
      </c>
      <c r="I122" s="23">
        <f t="shared" si="54"/>
        <v>0</v>
      </c>
      <c r="J122" s="18">
        <f t="shared" si="54"/>
        <v>0</v>
      </c>
    </row>
    <row r="123" spans="1:10">
      <c r="A123" s="13"/>
      <c r="B123" s="42" t="s">
        <v>25</v>
      </c>
      <c r="C123" s="18" t="s">
        <v>18</v>
      </c>
      <c r="D123" s="18" t="s">
        <v>18</v>
      </c>
      <c r="E123" s="23"/>
      <c r="F123" s="23"/>
      <c r="G123" s="23"/>
      <c r="H123" s="23"/>
      <c r="I123" s="23"/>
      <c r="J123" s="18"/>
    </row>
    <row r="124" spans="1:10">
      <c r="A124" s="13"/>
      <c r="B124" s="42" t="s">
        <v>26</v>
      </c>
      <c r="C124" s="18" t="s">
        <v>18</v>
      </c>
      <c r="D124" s="18" t="s">
        <v>18</v>
      </c>
      <c r="E124" s="23">
        <v>382.68369000000001</v>
      </c>
      <c r="F124" s="23">
        <v>382.68369000000001</v>
      </c>
      <c r="G124" s="23">
        <v>382.68369000000001</v>
      </c>
      <c r="H124" s="23">
        <v>382.68369000000001</v>
      </c>
      <c r="I124" s="23"/>
      <c r="J124" s="18"/>
    </row>
    <row r="125" spans="1:10">
      <c r="A125" s="13"/>
      <c r="B125" s="42" t="s">
        <v>27</v>
      </c>
      <c r="C125" s="18" t="s">
        <v>18</v>
      </c>
      <c r="D125" s="18" t="s">
        <v>18</v>
      </c>
      <c r="E125" s="23">
        <v>42.779559999999996</v>
      </c>
      <c r="F125" s="23">
        <v>42.779559999999996</v>
      </c>
      <c r="G125" s="23">
        <v>42.779559999999996</v>
      </c>
      <c r="H125" s="23">
        <v>42.779559999999996</v>
      </c>
      <c r="I125" s="23"/>
      <c r="J125" s="18"/>
    </row>
    <row r="126" spans="1:10">
      <c r="A126" s="13" t="s">
        <v>133</v>
      </c>
      <c r="B126" s="47" t="s">
        <v>134</v>
      </c>
      <c r="C126" s="18" t="s">
        <v>135</v>
      </c>
      <c r="D126" s="18" t="s">
        <v>135</v>
      </c>
      <c r="E126" s="23">
        <f t="shared" ref="E126" si="55">SUM(E127:E129)</f>
        <v>613.601</v>
      </c>
      <c r="F126" s="23">
        <f t="shared" ref="F126:J126" si="56">SUM(F127:F129)</f>
        <v>613.601</v>
      </c>
      <c r="G126" s="23">
        <f t="shared" si="56"/>
        <v>613.601</v>
      </c>
      <c r="H126" s="23">
        <f t="shared" si="56"/>
        <v>613.601</v>
      </c>
      <c r="I126" s="23">
        <f t="shared" si="56"/>
        <v>0</v>
      </c>
      <c r="J126" s="18">
        <f t="shared" si="56"/>
        <v>0</v>
      </c>
    </row>
    <row r="127" spans="1:10">
      <c r="A127" s="13"/>
      <c r="B127" s="42" t="s">
        <v>25</v>
      </c>
      <c r="C127" s="18" t="s">
        <v>18</v>
      </c>
      <c r="D127" s="18" t="s">
        <v>18</v>
      </c>
      <c r="E127" s="23"/>
      <c r="F127" s="23"/>
      <c r="G127" s="23"/>
      <c r="H127" s="23"/>
      <c r="I127" s="23"/>
      <c r="J127" s="18"/>
    </row>
    <row r="128" spans="1:10">
      <c r="A128" s="13"/>
      <c r="B128" s="42" t="s">
        <v>26</v>
      </c>
      <c r="C128" s="18" t="s">
        <v>18</v>
      </c>
      <c r="D128" s="18" t="s">
        <v>18</v>
      </c>
      <c r="E128" s="23">
        <v>551.90499999999997</v>
      </c>
      <c r="F128" s="23">
        <v>551.90499999999997</v>
      </c>
      <c r="G128" s="23">
        <v>551.90499999999997</v>
      </c>
      <c r="H128" s="23">
        <v>551.90499999999997</v>
      </c>
      <c r="I128" s="23"/>
      <c r="J128" s="18"/>
    </row>
    <row r="129" spans="1:10">
      <c r="A129" s="13"/>
      <c r="B129" s="42" t="s">
        <v>27</v>
      </c>
      <c r="C129" s="18" t="s">
        <v>18</v>
      </c>
      <c r="D129" s="18" t="s">
        <v>18</v>
      </c>
      <c r="E129" s="23">
        <v>61.695999999999998</v>
      </c>
      <c r="F129" s="23">
        <v>61.695999999999998</v>
      </c>
      <c r="G129" s="23">
        <v>61.695999999999998</v>
      </c>
      <c r="H129" s="23">
        <v>61.695999999999998</v>
      </c>
      <c r="I129" s="23"/>
      <c r="J129" s="18"/>
    </row>
    <row r="130" spans="1:10">
      <c r="A130" s="13" t="s">
        <v>136</v>
      </c>
      <c r="B130" s="47" t="s">
        <v>137</v>
      </c>
      <c r="C130" s="18" t="s">
        <v>138</v>
      </c>
      <c r="D130" s="18" t="s">
        <v>138</v>
      </c>
      <c r="E130" s="23">
        <f t="shared" ref="E130" si="57">SUM(E131:E133)</f>
        <v>721.36527999999998</v>
      </c>
      <c r="F130" s="23">
        <f t="shared" ref="F130:J130" si="58">SUM(F131:F133)</f>
        <v>721.36527999999998</v>
      </c>
      <c r="G130" s="23">
        <f t="shared" si="58"/>
        <v>721.36527999999998</v>
      </c>
      <c r="H130" s="23">
        <f t="shared" si="58"/>
        <v>721.36527999999998</v>
      </c>
      <c r="I130" s="23">
        <f t="shared" si="58"/>
        <v>0</v>
      </c>
      <c r="J130" s="18">
        <f t="shared" si="58"/>
        <v>0</v>
      </c>
    </row>
    <row r="131" spans="1:10">
      <c r="A131" s="13"/>
      <c r="B131" s="42" t="s">
        <v>25</v>
      </c>
      <c r="C131" s="18" t="s">
        <v>18</v>
      </c>
      <c r="D131" s="18" t="s">
        <v>18</v>
      </c>
      <c r="E131" s="23"/>
      <c r="F131" s="23"/>
      <c r="G131" s="23"/>
      <c r="H131" s="23"/>
      <c r="I131" s="23"/>
      <c r="J131" s="18"/>
    </row>
    <row r="132" spans="1:10">
      <c r="A132" s="13"/>
      <c r="B132" s="42" t="s">
        <v>26</v>
      </c>
      <c r="C132" s="18" t="s">
        <v>18</v>
      </c>
      <c r="D132" s="18" t="s">
        <v>18</v>
      </c>
      <c r="E132" s="23">
        <v>648.83371999999997</v>
      </c>
      <c r="F132" s="23">
        <v>648.83371999999997</v>
      </c>
      <c r="G132" s="23">
        <v>648.83371999999997</v>
      </c>
      <c r="H132" s="23">
        <v>648.83371999999997</v>
      </c>
      <c r="I132" s="23"/>
      <c r="J132" s="18"/>
    </row>
    <row r="133" spans="1:10">
      <c r="A133" s="13"/>
      <c r="B133" s="42" t="s">
        <v>27</v>
      </c>
      <c r="C133" s="18" t="s">
        <v>18</v>
      </c>
      <c r="D133" s="18" t="s">
        <v>18</v>
      </c>
      <c r="E133" s="23">
        <v>72.531559999999999</v>
      </c>
      <c r="F133" s="23">
        <v>72.531559999999999</v>
      </c>
      <c r="G133" s="23">
        <v>72.531559999999999</v>
      </c>
      <c r="H133" s="23">
        <v>72.531559999999999</v>
      </c>
      <c r="I133" s="23"/>
      <c r="J133" s="18"/>
    </row>
    <row r="134" spans="1:10">
      <c r="A134" s="13" t="s">
        <v>139</v>
      </c>
      <c r="B134" s="47" t="s">
        <v>140</v>
      </c>
      <c r="C134" s="18" t="s">
        <v>129</v>
      </c>
      <c r="D134" s="18" t="s">
        <v>129</v>
      </c>
      <c r="E134" s="23">
        <f t="shared" ref="E134" si="59">SUM(E135:E137)</f>
        <v>2478.14743</v>
      </c>
      <c r="F134" s="23">
        <f t="shared" ref="F134:J134" si="60">SUM(F135:F137)</f>
        <v>2478.14743</v>
      </c>
      <c r="G134" s="23">
        <f t="shared" si="60"/>
        <v>2478.14743</v>
      </c>
      <c r="H134" s="23">
        <f t="shared" si="60"/>
        <v>2478.14743</v>
      </c>
      <c r="I134" s="23">
        <f t="shared" si="60"/>
        <v>0</v>
      </c>
      <c r="J134" s="18">
        <f t="shared" si="60"/>
        <v>0</v>
      </c>
    </row>
    <row r="135" spans="1:10">
      <c r="A135" s="13"/>
      <c r="B135" s="42" t="s">
        <v>25</v>
      </c>
      <c r="C135" s="18" t="s">
        <v>18</v>
      </c>
      <c r="D135" s="18" t="s">
        <v>18</v>
      </c>
      <c r="E135" s="23"/>
      <c r="F135" s="23"/>
      <c r="G135" s="23"/>
      <c r="H135" s="23"/>
      <c r="I135" s="23"/>
      <c r="J135" s="18"/>
    </row>
    <row r="136" spans="1:10">
      <c r="A136" s="13"/>
      <c r="B136" s="42" t="s">
        <v>26</v>
      </c>
      <c r="C136" s="18" t="s">
        <v>18</v>
      </c>
      <c r="D136" s="18" t="s">
        <v>18</v>
      </c>
      <c r="E136" s="23">
        <v>2470.5031600000002</v>
      </c>
      <c r="F136" s="23">
        <v>2470.5031600000002</v>
      </c>
      <c r="G136" s="23">
        <v>2470.5031600000002</v>
      </c>
      <c r="H136" s="23">
        <v>2470.5031600000002</v>
      </c>
      <c r="I136" s="23"/>
      <c r="J136" s="18"/>
    </row>
    <row r="137" spans="1:10">
      <c r="A137" s="13"/>
      <c r="B137" s="42" t="s">
        <v>27</v>
      </c>
      <c r="C137" s="18" t="s">
        <v>18</v>
      </c>
      <c r="D137" s="18" t="s">
        <v>18</v>
      </c>
      <c r="E137" s="23">
        <v>7.6442699999999997</v>
      </c>
      <c r="F137" s="23">
        <v>7.6442699999999997</v>
      </c>
      <c r="G137" s="23">
        <v>7.6442699999999997</v>
      </c>
      <c r="H137" s="23">
        <v>7.6442699999999997</v>
      </c>
      <c r="I137" s="23"/>
      <c r="J137" s="18"/>
    </row>
    <row r="138" spans="1:10">
      <c r="A138" s="13" t="s">
        <v>141</v>
      </c>
      <c r="B138" s="47" t="s">
        <v>142</v>
      </c>
      <c r="C138" s="18" t="s">
        <v>143</v>
      </c>
      <c r="D138" s="18" t="s">
        <v>143</v>
      </c>
      <c r="E138" s="23">
        <f t="shared" ref="E138" si="61">SUM(E139:E141)</f>
        <v>491.41557</v>
      </c>
      <c r="F138" s="23">
        <f t="shared" ref="F138:J138" si="62">SUM(F139:F141)</f>
        <v>491.41557</v>
      </c>
      <c r="G138" s="23">
        <f t="shared" si="62"/>
        <v>491.41557</v>
      </c>
      <c r="H138" s="23">
        <f t="shared" si="62"/>
        <v>491.41557</v>
      </c>
      <c r="I138" s="23">
        <f t="shared" si="62"/>
        <v>0</v>
      </c>
      <c r="J138" s="18">
        <f t="shared" si="62"/>
        <v>0</v>
      </c>
    </row>
    <row r="139" spans="1:10">
      <c r="A139" s="13"/>
      <c r="B139" s="42" t="s">
        <v>25</v>
      </c>
      <c r="C139" s="18" t="s">
        <v>18</v>
      </c>
      <c r="D139" s="18" t="s">
        <v>18</v>
      </c>
      <c r="E139" s="23"/>
      <c r="F139" s="23"/>
      <c r="G139" s="23"/>
      <c r="H139" s="23"/>
      <c r="I139" s="23"/>
      <c r="J139" s="18"/>
    </row>
    <row r="140" spans="1:10">
      <c r="A140" s="13"/>
      <c r="B140" s="42" t="s">
        <v>26</v>
      </c>
      <c r="C140" s="18" t="s">
        <v>18</v>
      </c>
      <c r="D140" s="18" t="s">
        <v>18</v>
      </c>
      <c r="E140" s="23">
        <v>442.02656999999999</v>
      </c>
      <c r="F140" s="23">
        <v>442.02656999999999</v>
      </c>
      <c r="G140" s="23">
        <v>442.02656999999999</v>
      </c>
      <c r="H140" s="23">
        <v>442.02656999999999</v>
      </c>
      <c r="I140" s="23"/>
      <c r="J140" s="18"/>
    </row>
    <row r="141" spans="1:10">
      <c r="A141" s="13"/>
      <c r="B141" s="42" t="s">
        <v>27</v>
      </c>
      <c r="C141" s="18" t="s">
        <v>18</v>
      </c>
      <c r="D141" s="18" t="s">
        <v>18</v>
      </c>
      <c r="E141" s="23">
        <v>49.389000000000003</v>
      </c>
      <c r="F141" s="23">
        <v>49.389000000000003</v>
      </c>
      <c r="G141" s="23">
        <v>49.389000000000003</v>
      </c>
      <c r="H141" s="23">
        <v>49.389000000000003</v>
      </c>
      <c r="I141" s="23"/>
      <c r="J141" s="18"/>
    </row>
    <row r="142" spans="1:10">
      <c r="A142" s="13" t="s">
        <v>144</v>
      </c>
      <c r="B142" s="47" t="s">
        <v>145</v>
      </c>
      <c r="C142" s="18" t="s">
        <v>146</v>
      </c>
      <c r="D142" s="18" t="s">
        <v>146</v>
      </c>
      <c r="E142" s="23">
        <f t="shared" ref="E142" si="63">SUM(E143:E145)</f>
        <v>1400.3033</v>
      </c>
      <c r="F142" s="23">
        <f t="shared" ref="F142:J142" si="64">SUM(F143:F145)</f>
        <v>1400.3033</v>
      </c>
      <c r="G142" s="23">
        <f t="shared" si="64"/>
        <v>1400.3033</v>
      </c>
      <c r="H142" s="23">
        <f t="shared" si="64"/>
        <v>1400.3033</v>
      </c>
      <c r="I142" s="23">
        <f t="shared" si="64"/>
        <v>0</v>
      </c>
      <c r="J142" s="18">
        <f t="shared" si="64"/>
        <v>0</v>
      </c>
    </row>
    <row r="143" spans="1:10">
      <c r="A143" s="13"/>
      <c r="B143" s="42" t="s">
        <v>25</v>
      </c>
      <c r="C143" s="18" t="s">
        <v>18</v>
      </c>
      <c r="D143" s="18" t="s">
        <v>18</v>
      </c>
      <c r="E143" s="23"/>
      <c r="F143" s="23"/>
      <c r="G143" s="23"/>
      <c r="H143" s="23"/>
      <c r="I143" s="23"/>
      <c r="J143" s="18"/>
    </row>
    <row r="144" spans="1:10">
      <c r="A144" s="13"/>
      <c r="B144" s="42" t="s">
        <v>26</v>
      </c>
      <c r="C144" s="18" t="s">
        <v>18</v>
      </c>
      <c r="D144" s="18" t="s">
        <v>18</v>
      </c>
      <c r="E144" s="23">
        <v>1259.5693000000001</v>
      </c>
      <c r="F144" s="23">
        <v>1259.5693000000001</v>
      </c>
      <c r="G144" s="23">
        <v>1259.5693000000001</v>
      </c>
      <c r="H144" s="23">
        <v>1259.5693000000001</v>
      </c>
      <c r="I144" s="23"/>
      <c r="J144" s="18"/>
    </row>
    <row r="145" spans="1:10">
      <c r="A145" s="13"/>
      <c r="B145" s="42" t="s">
        <v>27</v>
      </c>
      <c r="C145" s="18" t="s">
        <v>18</v>
      </c>
      <c r="D145" s="18" t="s">
        <v>18</v>
      </c>
      <c r="E145" s="23">
        <v>140.73400000000001</v>
      </c>
      <c r="F145" s="23">
        <v>140.73400000000001</v>
      </c>
      <c r="G145" s="23">
        <v>140.73400000000001</v>
      </c>
      <c r="H145" s="23">
        <v>140.73400000000001</v>
      </c>
      <c r="I145" s="23"/>
      <c r="J145" s="18"/>
    </row>
    <row r="146" spans="1:10" ht="25.5">
      <c r="A146" s="13" t="s">
        <v>147</v>
      </c>
      <c r="B146" s="47" t="s">
        <v>148</v>
      </c>
      <c r="C146" s="18" t="s">
        <v>149</v>
      </c>
      <c r="D146" s="18" t="s">
        <v>149</v>
      </c>
      <c r="E146" s="23">
        <f t="shared" ref="E146" si="65">SUM(E147:E149)</f>
        <v>2161.3081499999998</v>
      </c>
      <c r="F146" s="23">
        <f t="shared" ref="F146:J146" si="66">SUM(F147:F149)</f>
        <v>2161.3081499999998</v>
      </c>
      <c r="G146" s="23">
        <f t="shared" si="66"/>
        <v>2161.3081499999998</v>
      </c>
      <c r="H146" s="23">
        <f t="shared" si="66"/>
        <v>2161.3081499999998</v>
      </c>
      <c r="I146" s="23">
        <f t="shared" si="66"/>
        <v>0</v>
      </c>
      <c r="J146" s="18">
        <f t="shared" si="66"/>
        <v>0</v>
      </c>
    </row>
    <row r="147" spans="1:10">
      <c r="A147" s="13"/>
      <c r="B147" s="42" t="s">
        <v>25</v>
      </c>
      <c r="C147" s="18" t="s">
        <v>18</v>
      </c>
      <c r="D147" s="18" t="s">
        <v>18</v>
      </c>
      <c r="E147" s="23"/>
      <c r="F147" s="23"/>
      <c r="G147" s="23"/>
      <c r="H147" s="23"/>
      <c r="I147" s="23"/>
      <c r="J147" s="18"/>
    </row>
    <row r="148" spans="1:10">
      <c r="A148" s="13"/>
      <c r="B148" s="42" t="s">
        <v>26</v>
      </c>
      <c r="C148" s="18" t="s">
        <v>18</v>
      </c>
      <c r="D148" s="18" t="s">
        <v>18</v>
      </c>
      <c r="E148" s="23">
        <v>1944.09115</v>
      </c>
      <c r="F148" s="23">
        <v>1944.09115</v>
      </c>
      <c r="G148" s="23">
        <v>1944.09115</v>
      </c>
      <c r="H148" s="23">
        <v>1944.09115</v>
      </c>
      <c r="I148" s="23"/>
      <c r="J148" s="18"/>
    </row>
    <row r="149" spans="1:10">
      <c r="A149" s="13"/>
      <c r="B149" s="42" t="s">
        <v>27</v>
      </c>
      <c r="C149" s="18" t="s">
        <v>18</v>
      </c>
      <c r="D149" s="18" t="s">
        <v>18</v>
      </c>
      <c r="E149" s="23">
        <v>217.21700000000001</v>
      </c>
      <c r="F149" s="23">
        <v>217.21700000000001</v>
      </c>
      <c r="G149" s="23">
        <v>217.21700000000001</v>
      </c>
      <c r="H149" s="23">
        <v>217.21700000000001</v>
      </c>
      <c r="I149" s="23"/>
      <c r="J149" s="18"/>
    </row>
    <row r="150" spans="1:10">
      <c r="A150" s="13" t="s">
        <v>150</v>
      </c>
      <c r="B150" s="47" t="s">
        <v>151</v>
      </c>
      <c r="C150" s="18" t="s">
        <v>152</v>
      </c>
      <c r="D150" s="18" t="s">
        <v>152</v>
      </c>
      <c r="E150" s="23">
        <f t="shared" ref="E150" si="67">SUM(E151:E153)</f>
        <v>699.92280000000005</v>
      </c>
      <c r="F150" s="23">
        <f t="shared" ref="F150:J150" si="68">SUM(F151:F153)</f>
        <v>699.92280000000005</v>
      </c>
      <c r="G150" s="23">
        <f t="shared" si="68"/>
        <v>699.92280000000005</v>
      </c>
      <c r="H150" s="23">
        <f t="shared" si="68"/>
        <v>699.92280000000005</v>
      </c>
      <c r="I150" s="23">
        <f t="shared" si="68"/>
        <v>0</v>
      </c>
      <c r="J150" s="18">
        <f t="shared" si="68"/>
        <v>0</v>
      </c>
    </row>
    <row r="151" spans="1:10">
      <c r="A151" s="13"/>
      <c r="B151" s="42" t="s">
        <v>25</v>
      </c>
      <c r="C151" s="18" t="s">
        <v>18</v>
      </c>
      <c r="D151" s="18" t="s">
        <v>18</v>
      </c>
      <c r="E151" s="23"/>
      <c r="F151" s="23"/>
      <c r="G151" s="23"/>
      <c r="H151" s="23"/>
      <c r="I151" s="23"/>
      <c r="J151" s="18"/>
    </row>
    <row r="152" spans="1:10">
      <c r="A152" s="13"/>
      <c r="B152" s="42" t="s">
        <v>26</v>
      </c>
      <c r="C152" s="18" t="s">
        <v>18</v>
      </c>
      <c r="D152" s="18" t="s">
        <v>18</v>
      </c>
      <c r="E152" s="23">
        <v>629.5788</v>
      </c>
      <c r="F152" s="23">
        <v>629.5788</v>
      </c>
      <c r="G152" s="23">
        <v>629.5788</v>
      </c>
      <c r="H152" s="23">
        <v>629.5788</v>
      </c>
      <c r="I152" s="23"/>
      <c r="J152" s="18"/>
    </row>
    <row r="153" spans="1:10">
      <c r="A153" s="13"/>
      <c r="B153" s="42" t="s">
        <v>27</v>
      </c>
      <c r="C153" s="18" t="s">
        <v>18</v>
      </c>
      <c r="D153" s="18" t="s">
        <v>18</v>
      </c>
      <c r="E153" s="23">
        <v>70.343999999999994</v>
      </c>
      <c r="F153" s="23">
        <v>70.343999999999994</v>
      </c>
      <c r="G153" s="23">
        <v>70.343999999999994</v>
      </c>
      <c r="H153" s="23">
        <v>70.343999999999994</v>
      </c>
      <c r="I153" s="23"/>
      <c r="J153" s="18"/>
    </row>
    <row r="154" spans="1:10">
      <c r="A154" s="13" t="s">
        <v>153</v>
      </c>
      <c r="B154" s="47" t="s">
        <v>154</v>
      </c>
      <c r="C154" s="18" t="s">
        <v>155</v>
      </c>
      <c r="D154" s="18" t="s">
        <v>155</v>
      </c>
      <c r="E154" s="23">
        <f t="shared" ref="E154" si="69">SUM(E155:E157)</f>
        <v>1250.1239700000001</v>
      </c>
      <c r="F154" s="23">
        <f t="shared" ref="F154:J154" si="70">SUM(F155:F157)</f>
        <v>1250.1239700000001</v>
      </c>
      <c r="G154" s="23">
        <f t="shared" si="70"/>
        <v>1250.1239700000001</v>
      </c>
      <c r="H154" s="23">
        <f t="shared" si="70"/>
        <v>1250.1239700000001</v>
      </c>
      <c r="I154" s="23">
        <f t="shared" si="70"/>
        <v>0</v>
      </c>
      <c r="J154" s="18">
        <f t="shared" si="70"/>
        <v>0</v>
      </c>
    </row>
    <row r="155" spans="1:10">
      <c r="A155" s="13"/>
      <c r="B155" s="42" t="s">
        <v>25</v>
      </c>
      <c r="C155" s="18" t="s">
        <v>18</v>
      </c>
      <c r="D155" s="18" t="s">
        <v>18</v>
      </c>
      <c r="E155" s="23"/>
      <c r="F155" s="23"/>
      <c r="G155" s="23"/>
      <c r="H155" s="23"/>
      <c r="I155" s="23"/>
      <c r="J155" s="18"/>
    </row>
    <row r="156" spans="1:10">
      <c r="A156" s="13"/>
      <c r="B156" s="42" t="s">
        <v>26</v>
      </c>
      <c r="C156" s="18" t="s">
        <v>18</v>
      </c>
      <c r="D156" s="18" t="s">
        <v>18</v>
      </c>
      <c r="E156" s="23">
        <v>1124.48297</v>
      </c>
      <c r="F156" s="23">
        <v>1124.48297</v>
      </c>
      <c r="G156" s="23">
        <v>1124.48297</v>
      </c>
      <c r="H156" s="23">
        <v>1124.48297</v>
      </c>
      <c r="I156" s="23"/>
      <c r="J156" s="18"/>
    </row>
    <row r="157" spans="1:10">
      <c r="A157" s="13"/>
      <c r="B157" s="42" t="s">
        <v>27</v>
      </c>
      <c r="C157" s="18" t="s">
        <v>18</v>
      </c>
      <c r="D157" s="18" t="s">
        <v>18</v>
      </c>
      <c r="E157" s="23">
        <v>125.64100000000001</v>
      </c>
      <c r="F157" s="23">
        <v>125.64100000000001</v>
      </c>
      <c r="G157" s="23">
        <v>125.64100000000001</v>
      </c>
      <c r="H157" s="23">
        <v>125.64100000000001</v>
      </c>
      <c r="I157" s="23"/>
      <c r="J157" s="18"/>
    </row>
    <row r="158" spans="1:10" ht="25.5">
      <c r="A158" s="13" t="s">
        <v>156</v>
      </c>
      <c r="B158" s="47" t="s">
        <v>157</v>
      </c>
      <c r="C158" s="18" t="s">
        <v>158</v>
      </c>
      <c r="D158" s="18" t="s">
        <v>158</v>
      </c>
      <c r="E158" s="23">
        <f t="shared" ref="E158" si="71">SUM(E159:E161)</f>
        <v>1497.66903</v>
      </c>
      <c r="F158" s="23">
        <f t="shared" ref="F158:J158" si="72">SUM(F159:F161)</f>
        <v>1497.66903</v>
      </c>
      <c r="G158" s="23">
        <f t="shared" si="72"/>
        <v>1497.66903</v>
      </c>
      <c r="H158" s="23">
        <f t="shared" si="72"/>
        <v>1497.66903</v>
      </c>
      <c r="I158" s="23">
        <f t="shared" si="72"/>
        <v>0</v>
      </c>
      <c r="J158" s="18">
        <f t="shared" si="72"/>
        <v>0</v>
      </c>
    </row>
    <row r="159" spans="1:10">
      <c r="A159" s="13"/>
      <c r="B159" s="42" t="s">
        <v>25</v>
      </c>
      <c r="C159" s="18" t="s">
        <v>18</v>
      </c>
      <c r="D159" s="18" t="s">
        <v>18</v>
      </c>
      <c r="E159" s="23"/>
      <c r="F159" s="23"/>
      <c r="G159" s="23"/>
      <c r="H159" s="23"/>
      <c r="I159" s="23"/>
      <c r="J159" s="18"/>
    </row>
    <row r="160" spans="1:10">
      <c r="A160" s="13"/>
      <c r="B160" s="42" t="s">
        <v>26</v>
      </c>
      <c r="C160" s="18" t="s">
        <v>18</v>
      </c>
      <c r="D160" s="18" t="s">
        <v>18</v>
      </c>
      <c r="E160" s="23">
        <v>1347.14903</v>
      </c>
      <c r="F160" s="23">
        <v>1347.14903</v>
      </c>
      <c r="G160" s="23">
        <v>1347.14903</v>
      </c>
      <c r="H160" s="23">
        <v>1347.14903</v>
      </c>
      <c r="I160" s="23"/>
      <c r="J160" s="18"/>
    </row>
    <row r="161" spans="1:10">
      <c r="A161" s="13"/>
      <c r="B161" s="42" t="s">
        <v>27</v>
      </c>
      <c r="C161" s="18" t="s">
        <v>18</v>
      </c>
      <c r="D161" s="18" t="s">
        <v>18</v>
      </c>
      <c r="E161" s="23">
        <v>150.52000000000001</v>
      </c>
      <c r="F161" s="23">
        <v>150.52000000000001</v>
      </c>
      <c r="G161" s="23">
        <v>150.52000000000001</v>
      </c>
      <c r="H161" s="23">
        <v>150.52000000000001</v>
      </c>
      <c r="I161" s="23"/>
      <c r="J161" s="18"/>
    </row>
    <row r="162" spans="1:10" ht="25.5">
      <c r="A162" s="13" t="s">
        <v>169</v>
      </c>
      <c r="B162" s="47" t="s">
        <v>171</v>
      </c>
      <c r="C162" s="18" t="s">
        <v>170</v>
      </c>
      <c r="D162" s="18" t="s">
        <v>170</v>
      </c>
      <c r="E162" s="23">
        <f t="shared" ref="E162:J162" si="73">SUM(E163:E165)</f>
        <v>421.125</v>
      </c>
      <c r="F162" s="23">
        <f t="shared" si="73"/>
        <v>421.125</v>
      </c>
      <c r="G162" s="23">
        <f t="shared" si="73"/>
        <v>421.125</v>
      </c>
      <c r="H162" s="23">
        <f t="shared" si="73"/>
        <v>421.125</v>
      </c>
      <c r="I162" s="23">
        <f t="shared" si="73"/>
        <v>0</v>
      </c>
      <c r="J162" s="18">
        <f t="shared" si="73"/>
        <v>0</v>
      </c>
    </row>
    <row r="163" spans="1:10">
      <c r="A163" s="13"/>
      <c r="B163" s="42" t="s">
        <v>25</v>
      </c>
      <c r="C163" s="18" t="s">
        <v>18</v>
      </c>
      <c r="D163" s="18" t="s">
        <v>18</v>
      </c>
      <c r="E163" s="23"/>
      <c r="F163" s="23"/>
      <c r="G163" s="23"/>
      <c r="H163" s="23"/>
      <c r="I163" s="23"/>
      <c r="J163" s="18"/>
    </row>
    <row r="164" spans="1:10">
      <c r="A164" s="13"/>
      <c r="B164" s="42" t="s">
        <v>26</v>
      </c>
      <c r="C164" s="18" t="s">
        <v>18</v>
      </c>
      <c r="D164" s="18" t="s">
        <v>18</v>
      </c>
      <c r="E164" s="23"/>
      <c r="F164" s="23"/>
      <c r="G164" s="23"/>
      <c r="H164" s="23"/>
      <c r="I164" s="23"/>
      <c r="J164" s="18"/>
    </row>
    <row r="165" spans="1:10">
      <c r="A165" s="13"/>
      <c r="B165" s="42" t="s">
        <v>27</v>
      </c>
      <c r="C165" s="18" t="s">
        <v>18</v>
      </c>
      <c r="D165" s="18" t="s">
        <v>18</v>
      </c>
      <c r="E165" s="23">
        <v>421.125</v>
      </c>
      <c r="F165" s="23">
        <v>421.125</v>
      </c>
      <c r="G165" s="23">
        <v>421.125</v>
      </c>
      <c r="H165" s="23">
        <v>421.125</v>
      </c>
      <c r="I165" s="23"/>
      <c r="J165" s="18"/>
    </row>
    <row r="166" spans="1:10" ht="13.5">
      <c r="A166" s="9" t="s">
        <v>44</v>
      </c>
      <c r="B166" s="45" t="s">
        <v>45</v>
      </c>
      <c r="C166" s="19"/>
      <c r="D166" s="19"/>
      <c r="E166" s="22">
        <f>E167</f>
        <v>63371.02867</v>
      </c>
      <c r="F166" s="22">
        <f t="shared" ref="F166:J166" si="74">F167</f>
        <v>63371.02867</v>
      </c>
      <c r="G166" s="22">
        <f t="shared" si="74"/>
        <v>63371.028659999996</v>
      </c>
      <c r="H166" s="22">
        <f t="shared" si="74"/>
        <v>63285.166870000001</v>
      </c>
      <c r="I166" s="22">
        <f t="shared" si="74"/>
        <v>-85.861789999999999</v>
      </c>
      <c r="J166" s="22">
        <f t="shared" si="74"/>
        <v>0</v>
      </c>
    </row>
    <row r="167" spans="1:10" ht="25.5">
      <c r="A167" s="13" t="s">
        <v>33</v>
      </c>
      <c r="B167" s="42" t="s">
        <v>54</v>
      </c>
      <c r="C167" s="18" t="s">
        <v>162</v>
      </c>
      <c r="D167" s="18" t="s">
        <v>162</v>
      </c>
      <c r="E167" s="23">
        <f>33206.26558+30164.76309</f>
        <v>63371.02867</v>
      </c>
      <c r="F167" s="23">
        <f>33206.26558+30164.76309</f>
        <v>63371.02867</v>
      </c>
      <c r="G167" s="23">
        <f>33206.26558+30164.76308</f>
        <v>63371.028659999996</v>
      </c>
      <c r="H167" s="23">
        <f>33206.26558+30078.90129</f>
        <v>63285.166870000001</v>
      </c>
      <c r="I167" s="23">
        <v>-85.861789999999999</v>
      </c>
      <c r="J167" s="18">
        <v>0</v>
      </c>
    </row>
    <row r="168" spans="1:10" ht="13.5">
      <c r="A168" s="9" t="s">
        <v>46</v>
      </c>
      <c r="B168" s="45" t="s">
        <v>34</v>
      </c>
      <c r="C168" s="19">
        <v>0</v>
      </c>
      <c r="D168" s="19">
        <v>0</v>
      </c>
      <c r="E168" s="22">
        <f>E169+E170+E171+E173+E177+E181+E172+E185+E189+E193+E197+E201</f>
        <v>13330.38464</v>
      </c>
      <c r="F168" s="22">
        <f t="shared" ref="F168:J168" si="75">F169+F170+F171+F173+F177+F181+F172+F185+F189+F193+F197+F201</f>
        <v>13330.38464</v>
      </c>
      <c r="G168" s="22">
        <f t="shared" si="75"/>
        <v>13290.896769999999</v>
      </c>
      <c r="H168" s="22">
        <f t="shared" si="75"/>
        <v>13290.896769999999</v>
      </c>
      <c r="I168" s="22">
        <f t="shared" si="75"/>
        <v>0</v>
      </c>
      <c r="J168" s="22">
        <f t="shared" si="75"/>
        <v>0</v>
      </c>
    </row>
    <row r="169" spans="1:10">
      <c r="A169" s="13" t="s">
        <v>53</v>
      </c>
      <c r="B169" s="47" t="s">
        <v>57</v>
      </c>
      <c r="C169" s="18" t="s">
        <v>18</v>
      </c>
      <c r="D169" s="18"/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18">
        <v>0</v>
      </c>
    </row>
    <row r="170" spans="1:10" ht="25.5">
      <c r="A170" s="13" t="s">
        <v>55</v>
      </c>
      <c r="B170" s="47" t="s">
        <v>58</v>
      </c>
      <c r="C170" s="18" t="s">
        <v>18</v>
      </c>
      <c r="D170" s="18"/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18">
        <v>0</v>
      </c>
    </row>
    <row r="171" spans="1:10">
      <c r="A171" s="13" t="s">
        <v>56</v>
      </c>
      <c r="B171" s="47" t="s">
        <v>59</v>
      </c>
      <c r="C171" s="18" t="s">
        <v>18</v>
      </c>
      <c r="D171" s="18"/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18">
        <v>0</v>
      </c>
    </row>
    <row r="172" spans="1:10">
      <c r="A172" s="13" t="s">
        <v>173</v>
      </c>
      <c r="B172" s="47" t="s">
        <v>174</v>
      </c>
      <c r="C172" s="18"/>
      <c r="D172" s="18"/>
      <c r="E172" s="23">
        <v>882.29499999999996</v>
      </c>
      <c r="F172" s="23">
        <v>882.29499999999996</v>
      </c>
      <c r="G172" s="23">
        <v>862.495</v>
      </c>
      <c r="H172" s="23">
        <v>862.495</v>
      </c>
      <c r="I172" s="23">
        <v>0</v>
      </c>
      <c r="J172" s="18">
        <v>0</v>
      </c>
    </row>
    <row r="173" spans="1:10" ht="25.5">
      <c r="A173" s="13" t="s">
        <v>175</v>
      </c>
      <c r="B173" s="47" t="s">
        <v>159</v>
      </c>
      <c r="C173" s="18"/>
      <c r="D173" s="18"/>
      <c r="E173" s="23">
        <f t="shared" ref="E173:J173" si="76">SUM(E174:E176)</f>
        <v>3484.7617</v>
      </c>
      <c r="F173" s="23">
        <f t="shared" si="76"/>
        <v>3484.7617</v>
      </c>
      <c r="G173" s="23">
        <f t="shared" si="76"/>
        <v>3484.7617</v>
      </c>
      <c r="H173" s="23">
        <f t="shared" si="76"/>
        <v>3484.7617</v>
      </c>
      <c r="I173" s="23">
        <f t="shared" si="76"/>
        <v>0</v>
      </c>
      <c r="J173" s="23">
        <f t="shared" si="76"/>
        <v>0</v>
      </c>
    </row>
    <row r="174" spans="1:10">
      <c r="A174" s="13"/>
      <c r="B174" s="42" t="s">
        <v>25</v>
      </c>
      <c r="C174" s="18" t="s">
        <v>18</v>
      </c>
      <c r="D174" s="18"/>
      <c r="E174" s="23"/>
      <c r="F174" s="23"/>
      <c r="G174" s="23"/>
      <c r="H174" s="23"/>
      <c r="I174" s="24"/>
      <c r="J174" s="18"/>
    </row>
    <row r="175" spans="1:10">
      <c r="A175" s="13"/>
      <c r="B175" s="42" t="s">
        <v>26</v>
      </c>
      <c r="C175" s="18" t="s">
        <v>18</v>
      </c>
      <c r="D175" s="18"/>
      <c r="E175" s="23">
        <v>3136.2855300000001</v>
      </c>
      <c r="F175" s="23">
        <v>3136.2855300000001</v>
      </c>
      <c r="G175" s="23">
        <v>3136.2855300000001</v>
      </c>
      <c r="H175" s="23">
        <v>3136.2855300000001</v>
      </c>
      <c r="I175" s="24"/>
      <c r="J175" s="18"/>
    </row>
    <row r="176" spans="1:10">
      <c r="A176" s="13"/>
      <c r="B176" s="42" t="s">
        <v>27</v>
      </c>
      <c r="C176" s="18" t="s">
        <v>18</v>
      </c>
      <c r="D176" s="18"/>
      <c r="E176" s="23">
        <v>348.47617000000002</v>
      </c>
      <c r="F176" s="23">
        <v>348.47617000000002</v>
      </c>
      <c r="G176" s="23">
        <v>348.47617000000002</v>
      </c>
      <c r="H176" s="23">
        <v>348.47617000000002</v>
      </c>
      <c r="I176" s="24"/>
      <c r="J176" s="18"/>
    </row>
    <row r="177" spans="1:10" ht="38.25">
      <c r="A177" s="13" t="s">
        <v>176</v>
      </c>
      <c r="B177" s="47" t="s">
        <v>160</v>
      </c>
      <c r="C177" s="18"/>
      <c r="D177" s="18"/>
      <c r="E177" s="23">
        <f t="shared" ref="E177:J177" si="77">SUM(E178:E180)</f>
        <v>585.85218000000009</v>
      </c>
      <c r="F177" s="23">
        <f t="shared" si="77"/>
        <v>585.85218000000009</v>
      </c>
      <c r="G177" s="23">
        <f t="shared" si="77"/>
        <v>585.85218000000009</v>
      </c>
      <c r="H177" s="23">
        <f t="shared" si="77"/>
        <v>585.85218000000009</v>
      </c>
      <c r="I177" s="23">
        <f t="shared" si="77"/>
        <v>0</v>
      </c>
      <c r="J177" s="23">
        <f t="shared" si="77"/>
        <v>0</v>
      </c>
    </row>
    <row r="178" spans="1:10">
      <c r="A178" s="13"/>
      <c r="B178" s="42" t="s">
        <v>25</v>
      </c>
      <c r="C178" s="18" t="s">
        <v>18</v>
      </c>
      <c r="D178" s="18"/>
      <c r="E178" s="23">
        <v>500.90361000000001</v>
      </c>
      <c r="F178" s="23">
        <v>500.90361000000001</v>
      </c>
      <c r="G178" s="23">
        <v>500.90361000000001</v>
      </c>
      <c r="H178" s="23">
        <v>500.90361000000001</v>
      </c>
      <c r="I178" s="24"/>
      <c r="J178" s="18"/>
    </row>
    <row r="179" spans="1:10">
      <c r="A179" s="13"/>
      <c r="B179" s="42" t="s">
        <v>26</v>
      </c>
      <c r="C179" s="18" t="s">
        <v>18</v>
      </c>
      <c r="D179" s="18"/>
      <c r="E179" s="23">
        <v>26.363350000000001</v>
      </c>
      <c r="F179" s="23">
        <v>26.363350000000001</v>
      </c>
      <c r="G179" s="23">
        <v>26.363350000000001</v>
      </c>
      <c r="H179" s="23">
        <v>26.363350000000001</v>
      </c>
      <c r="I179" s="24"/>
      <c r="J179" s="18"/>
    </row>
    <row r="180" spans="1:10">
      <c r="A180" s="13"/>
      <c r="B180" s="42" t="s">
        <v>27</v>
      </c>
      <c r="C180" s="18" t="s">
        <v>18</v>
      </c>
      <c r="D180" s="18"/>
      <c r="E180" s="23">
        <v>58.58522</v>
      </c>
      <c r="F180" s="23">
        <v>58.58522</v>
      </c>
      <c r="G180" s="23">
        <v>58.58522</v>
      </c>
      <c r="H180" s="23">
        <v>58.58522</v>
      </c>
      <c r="I180" s="24"/>
      <c r="J180" s="18"/>
    </row>
    <row r="181" spans="1:10" ht="38.25">
      <c r="A181" s="13" t="s">
        <v>177</v>
      </c>
      <c r="B181" s="47" t="s">
        <v>161</v>
      </c>
      <c r="C181" s="18"/>
      <c r="D181" s="18"/>
      <c r="E181" s="23">
        <f t="shared" ref="E181:J181" si="78">SUM(E182:E184)</f>
        <v>4439.9008199999998</v>
      </c>
      <c r="F181" s="23">
        <f t="shared" si="78"/>
        <v>4439.9008199999998</v>
      </c>
      <c r="G181" s="23">
        <f t="shared" si="78"/>
        <v>4439.9008199999998</v>
      </c>
      <c r="H181" s="23">
        <f t="shared" si="78"/>
        <v>4439.9008199999998</v>
      </c>
      <c r="I181" s="23">
        <f t="shared" si="78"/>
        <v>0</v>
      </c>
      <c r="J181" s="23">
        <f t="shared" si="78"/>
        <v>0</v>
      </c>
    </row>
    <row r="182" spans="1:10">
      <c r="A182" s="13"/>
      <c r="B182" s="42" t="s">
        <v>25</v>
      </c>
      <c r="C182" s="18" t="s">
        <v>18</v>
      </c>
      <c r="D182" s="18"/>
      <c r="E182" s="23">
        <v>3796.1152099999999</v>
      </c>
      <c r="F182" s="23">
        <v>3796.1152099999999</v>
      </c>
      <c r="G182" s="23">
        <v>3796.1152099999999</v>
      </c>
      <c r="H182" s="23">
        <v>3796.1152099999999</v>
      </c>
      <c r="I182" s="24"/>
      <c r="J182" s="18"/>
    </row>
    <row r="183" spans="1:10">
      <c r="A183" s="13"/>
      <c r="B183" s="42" t="s">
        <v>26</v>
      </c>
      <c r="C183" s="18" t="s">
        <v>18</v>
      </c>
      <c r="D183" s="18"/>
      <c r="E183" s="23">
        <v>199.79553000000001</v>
      </c>
      <c r="F183" s="23">
        <v>199.79553000000001</v>
      </c>
      <c r="G183" s="23">
        <v>199.79553000000001</v>
      </c>
      <c r="H183" s="23">
        <v>199.79553000000001</v>
      </c>
      <c r="I183" s="24"/>
      <c r="J183" s="18"/>
    </row>
    <row r="184" spans="1:10">
      <c r="A184" s="13"/>
      <c r="B184" s="42" t="s">
        <v>27</v>
      </c>
      <c r="C184" s="18" t="s">
        <v>18</v>
      </c>
      <c r="D184" s="18"/>
      <c r="E184" s="23">
        <v>443.99007999999998</v>
      </c>
      <c r="F184" s="23">
        <v>443.99007999999998</v>
      </c>
      <c r="G184" s="23">
        <v>443.99007999999998</v>
      </c>
      <c r="H184" s="23">
        <v>443.99007999999998</v>
      </c>
      <c r="I184" s="24"/>
      <c r="J184" s="18"/>
    </row>
    <row r="185" spans="1:10" ht="25.5">
      <c r="A185" s="13" t="s">
        <v>178</v>
      </c>
      <c r="B185" s="47" t="s">
        <v>163</v>
      </c>
      <c r="C185" s="18"/>
      <c r="D185" s="18"/>
      <c r="E185" s="23">
        <f>SUM(E186:E188)</f>
        <v>19.68787</v>
      </c>
      <c r="F185" s="23">
        <f t="shared" ref="F185:J185" si="79">SUM(F186:F188)</f>
        <v>19.68787</v>
      </c>
      <c r="G185" s="23">
        <f t="shared" si="79"/>
        <v>0</v>
      </c>
      <c r="H185" s="23">
        <f t="shared" si="79"/>
        <v>0</v>
      </c>
      <c r="I185" s="23">
        <f t="shared" si="79"/>
        <v>0</v>
      </c>
      <c r="J185" s="23">
        <f t="shared" si="79"/>
        <v>0</v>
      </c>
    </row>
    <row r="186" spans="1:10">
      <c r="A186" s="13"/>
      <c r="B186" s="42" t="s">
        <v>25</v>
      </c>
      <c r="C186" s="18" t="s">
        <v>18</v>
      </c>
      <c r="D186" s="18"/>
      <c r="E186" s="23">
        <v>10.060510000000001</v>
      </c>
      <c r="F186" s="23">
        <v>10.060510000000001</v>
      </c>
      <c r="G186" s="23">
        <v>0</v>
      </c>
      <c r="H186" s="23">
        <v>0</v>
      </c>
      <c r="I186" s="24"/>
      <c r="J186" s="18"/>
    </row>
    <row r="187" spans="1:10">
      <c r="A187" s="13"/>
      <c r="B187" s="42" t="s">
        <v>26</v>
      </c>
      <c r="C187" s="18" t="s">
        <v>18</v>
      </c>
      <c r="D187" s="18"/>
      <c r="E187" s="23">
        <v>3.7210100000000002</v>
      </c>
      <c r="F187" s="23">
        <v>3.7210100000000002</v>
      </c>
      <c r="G187" s="23">
        <v>0</v>
      </c>
      <c r="H187" s="23">
        <v>0</v>
      </c>
      <c r="I187" s="24"/>
      <c r="J187" s="18"/>
    </row>
    <row r="188" spans="1:10">
      <c r="A188" s="13"/>
      <c r="B188" s="42" t="s">
        <v>27</v>
      </c>
      <c r="C188" s="18" t="s">
        <v>18</v>
      </c>
      <c r="D188" s="18"/>
      <c r="E188" s="23">
        <v>5.9063499999999998</v>
      </c>
      <c r="F188" s="23">
        <v>5.9063499999999998</v>
      </c>
      <c r="G188" s="23">
        <v>0</v>
      </c>
      <c r="H188" s="23">
        <v>0</v>
      </c>
      <c r="I188" s="24"/>
      <c r="J188" s="18"/>
    </row>
    <row r="189" spans="1:10" ht="25.5">
      <c r="A189" s="13" t="s">
        <v>179</v>
      </c>
      <c r="B189" s="47" t="s">
        <v>165</v>
      </c>
      <c r="C189" s="18" t="s">
        <v>183</v>
      </c>
      <c r="D189" s="18"/>
      <c r="E189" s="23">
        <f>SUM(E190:E192)</f>
        <v>1364.2149400000001</v>
      </c>
      <c r="F189" s="23">
        <f t="shared" ref="F189:J189" si="80">SUM(F190:F192)</f>
        <v>1364.2149400000001</v>
      </c>
      <c r="G189" s="23">
        <f t="shared" si="80"/>
        <v>1364.2149400000001</v>
      </c>
      <c r="H189" s="23">
        <f t="shared" si="80"/>
        <v>1364.2149400000001</v>
      </c>
      <c r="I189" s="23">
        <f t="shared" si="80"/>
        <v>0</v>
      </c>
      <c r="J189" s="23">
        <f t="shared" si="80"/>
        <v>0</v>
      </c>
    </row>
    <row r="190" spans="1:10">
      <c r="A190" s="13"/>
      <c r="B190" s="42" t="s">
        <v>25</v>
      </c>
      <c r="C190" s="18" t="s">
        <v>18</v>
      </c>
      <c r="D190" s="18"/>
      <c r="E190" s="23">
        <v>697.11383000000001</v>
      </c>
      <c r="F190" s="23">
        <v>697.11383000000001</v>
      </c>
      <c r="G190" s="23">
        <v>697.11383000000001</v>
      </c>
      <c r="H190" s="23">
        <v>697.11383000000001</v>
      </c>
      <c r="I190" s="24"/>
      <c r="J190" s="18"/>
    </row>
    <row r="191" spans="1:10">
      <c r="A191" s="13"/>
      <c r="B191" s="42" t="s">
        <v>26</v>
      </c>
      <c r="C191" s="18" t="s">
        <v>18</v>
      </c>
      <c r="D191" s="18"/>
      <c r="E191" s="23">
        <v>257.83661999999998</v>
      </c>
      <c r="F191" s="23">
        <v>257.83661999999998</v>
      </c>
      <c r="G191" s="23">
        <v>257.83661999999998</v>
      </c>
      <c r="H191" s="23">
        <v>257.83661999999998</v>
      </c>
      <c r="I191" s="24"/>
      <c r="J191" s="18"/>
    </row>
    <row r="192" spans="1:10">
      <c r="A192" s="13"/>
      <c r="B192" s="42" t="s">
        <v>27</v>
      </c>
      <c r="C192" s="18" t="s">
        <v>18</v>
      </c>
      <c r="D192" s="18"/>
      <c r="E192" s="23">
        <v>409.26449000000002</v>
      </c>
      <c r="F192" s="23">
        <v>409.26449000000002</v>
      </c>
      <c r="G192" s="23">
        <v>409.26449000000002</v>
      </c>
      <c r="H192" s="23">
        <v>409.26449000000002</v>
      </c>
      <c r="I192" s="24"/>
      <c r="J192" s="18"/>
    </row>
    <row r="193" spans="1:10" ht="25.5">
      <c r="A193" s="13" t="s">
        <v>180</v>
      </c>
      <c r="B193" s="47" t="s">
        <v>166</v>
      </c>
      <c r="C193" s="18" t="s">
        <v>184</v>
      </c>
      <c r="D193" s="18"/>
      <c r="E193" s="23">
        <f>SUM(E194:E196)</f>
        <v>409.07890999999995</v>
      </c>
      <c r="F193" s="23">
        <f t="shared" ref="F193:J193" si="81">SUM(F194:F196)</f>
        <v>409.07890999999995</v>
      </c>
      <c r="G193" s="23">
        <f t="shared" si="81"/>
        <v>409.07890999999995</v>
      </c>
      <c r="H193" s="23">
        <f t="shared" si="81"/>
        <v>409.07890999999995</v>
      </c>
      <c r="I193" s="23">
        <f t="shared" si="81"/>
        <v>0</v>
      </c>
      <c r="J193" s="23">
        <f t="shared" si="81"/>
        <v>0</v>
      </c>
    </row>
    <row r="194" spans="1:10">
      <c r="A194" s="13"/>
      <c r="B194" s="42" t="s">
        <v>25</v>
      </c>
      <c r="C194" s="18" t="s">
        <v>18</v>
      </c>
      <c r="D194" s="18"/>
      <c r="E194" s="23">
        <v>209.03932</v>
      </c>
      <c r="F194" s="23">
        <v>209.03932</v>
      </c>
      <c r="G194" s="23">
        <v>209.03932</v>
      </c>
      <c r="H194" s="23">
        <v>209.03932</v>
      </c>
      <c r="I194" s="24"/>
      <c r="J194" s="18"/>
    </row>
    <row r="195" spans="1:10">
      <c r="A195" s="13"/>
      <c r="B195" s="42" t="s">
        <v>26</v>
      </c>
      <c r="C195" s="18" t="s">
        <v>18</v>
      </c>
      <c r="D195" s="18"/>
      <c r="E195" s="23">
        <v>77.315920000000006</v>
      </c>
      <c r="F195" s="23">
        <v>77.315920000000006</v>
      </c>
      <c r="G195" s="23">
        <v>77.315920000000006</v>
      </c>
      <c r="H195" s="23">
        <v>77.315920000000006</v>
      </c>
      <c r="I195" s="24"/>
      <c r="J195" s="18"/>
    </row>
    <row r="196" spans="1:10">
      <c r="A196" s="13"/>
      <c r="B196" s="42" t="s">
        <v>27</v>
      </c>
      <c r="C196" s="18" t="s">
        <v>18</v>
      </c>
      <c r="D196" s="18"/>
      <c r="E196" s="23">
        <v>122.72367</v>
      </c>
      <c r="F196" s="23">
        <v>122.72367</v>
      </c>
      <c r="G196" s="23">
        <v>122.72367</v>
      </c>
      <c r="H196" s="23">
        <v>122.72367</v>
      </c>
      <c r="I196" s="24"/>
      <c r="J196" s="18"/>
    </row>
    <row r="197" spans="1:10" ht="25.5">
      <c r="A197" s="13" t="s">
        <v>181</v>
      </c>
      <c r="B197" s="47" t="s">
        <v>167</v>
      </c>
      <c r="C197" s="18" t="s">
        <v>172</v>
      </c>
      <c r="D197" s="18"/>
      <c r="E197" s="23">
        <f>SUM(E198:E200)</f>
        <v>1091.30654</v>
      </c>
      <c r="F197" s="23">
        <f t="shared" ref="F197:J197" si="82">SUM(F198:F200)</f>
        <v>1091.30654</v>
      </c>
      <c r="G197" s="23">
        <f t="shared" si="82"/>
        <v>1091.30654</v>
      </c>
      <c r="H197" s="23">
        <f t="shared" si="82"/>
        <v>1091.30654</v>
      </c>
      <c r="I197" s="23">
        <f t="shared" si="82"/>
        <v>0</v>
      </c>
      <c r="J197" s="23">
        <f t="shared" si="82"/>
        <v>0</v>
      </c>
    </row>
    <row r="198" spans="1:10">
      <c r="A198" s="13"/>
      <c r="B198" s="42" t="s">
        <v>25</v>
      </c>
      <c r="C198" s="18" t="s">
        <v>18</v>
      </c>
      <c r="D198" s="18"/>
      <c r="E198" s="23">
        <v>557.65764000000001</v>
      </c>
      <c r="F198" s="23">
        <v>557.65764000000001</v>
      </c>
      <c r="G198" s="23">
        <v>557.65764000000001</v>
      </c>
      <c r="H198" s="23">
        <v>557.65764000000001</v>
      </c>
      <c r="I198" s="24"/>
      <c r="J198" s="18"/>
    </row>
    <row r="199" spans="1:10">
      <c r="A199" s="13"/>
      <c r="B199" s="42" t="s">
        <v>26</v>
      </c>
      <c r="C199" s="18" t="s">
        <v>18</v>
      </c>
      <c r="D199" s="18"/>
      <c r="E199" s="23">
        <v>206.25693999999999</v>
      </c>
      <c r="F199" s="23">
        <v>206.25693999999999</v>
      </c>
      <c r="G199" s="23">
        <v>206.25693999999999</v>
      </c>
      <c r="H199" s="23">
        <v>206.25693999999999</v>
      </c>
      <c r="I199" s="24"/>
      <c r="J199" s="18"/>
    </row>
    <row r="200" spans="1:10">
      <c r="A200" s="13"/>
      <c r="B200" s="42" t="s">
        <v>27</v>
      </c>
      <c r="C200" s="18" t="s">
        <v>18</v>
      </c>
      <c r="D200" s="18"/>
      <c r="E200" s="23">
        <v>327.39195999999998</v>
      </c>
      <c r="F200" s="23">
        <v>327.39195999999998</v>
      </c>
      <c r="G200" s="23">
        <v>327.39195999999998</v>
      </c>
      <c r="H200" s="23">
        <v>327.39195999999998</v>
      </c>
      <c r="I200" s="24"/>
      <c r="J200" s="18"/>
    </row>
    <row r="201" spans="1:10" ht="25.5">
      <c r="A201" s="13" t="s">
        <v>182</v>
      </c>
      <c r="B201" s="47" t="s">
        <v>168</v>
      </c>
      <c r="C201" s="18" t="s">
        <v>185</v>
      </c>
      <c r="D201" s="18"/>
      <c r="E201" s="23">
        <f>SUM(E202:E204)</f>
        <v>1053.2866800000002</v>
      </c>
      <c r="F201" s="23">
        <f t="shared" ref="F201:J201" si="83">SUM(F202:F204)</f>
        <v>1053.2866800000002</v>
      </c>
      <c r="G201" s="23">
        <f t="shared" si="83"/>
        <v>1053.2866800000002</v>
      </c>
      <c r="H201" s="23">
        <f t="shared" si="83"/>
        <v>1053.2866800000002</v>
      </c>
      <c r="I201" s="23">
        <f t="shared" si="83"/>
        <v>0</v>
      </c>
      <c r="J201" s="23">
        <f t="shared" si="83"/>
        <v>0</v>
      </c>
    </row>
    <row r="202" spans="1:10">
      <c r="A202" s="13"/>
      <c r="B202" s="42" t="s">
        <v>25</v>
      </c>
      <c r="C202" s="18" t="s">
        <v>18</v>
      </c>
      <c r="D202" s="18"/>
      <c r="E202" s="23">
        <v>538.22949000000006</v>
      </c>
      <c r="F202" s="23">
        <v>538.22949000000006</v>
      </c>
      <c r="G202" s="23">
        <v>538.22949000000006</v>
      </c>
      <c r="H202" s="23">
        <v>538.22949000000006</v>
      </c>
      <c r="I202" s="24"/>
      <c r="J202" s="18"/>
    </row>
    <row r="203" spans="1:10">
      <c r="A203" s="13"/>
      <c r="B203" s="42" t="s">
        <v>26</v>
      </c>
      <c r="C203" s="18" t="s">
        <v>18</v>
      </c>
      <c r="D203" s="18"/>
      <c r="E203" s="23">
        <v>199.07118</v>
      </c>
      <c r="F203" s="23">
        <v>199.07118</v>
      </c>
      <c r="G203" s="23">
        <v>199.07118</v>
      </c>
      <c r="H203" s="23">
        <v>199.07118</v>
      </c>
      <c r="I203" s="24"/>
      <c r="J203" s="18"/>
    </row>
    <row r="204" spans="1:10">
      <c r="A204" s="13"/>
      <c r="B204" s="42" t="s">
        <v>27</v>
      </c>
      <c r="C204" s="18" t="s">
        <v>18</v>
      </c>
      <c r="D204" s="18"/>
      <c r="E204" s="23">
        <v>315.98601000000002</v>
      </c>
      <c r="F204" s="23">
        <v>315.98601000000002</v>
      </c>
      <c r="G204" s="23">
        <v>315.98601000000002</v>
      </c>
      <c r="H204" s="23">
        <v>315.98601000000002</v>
      </c>
      <c r="I204" s="24"/>
      <c r="J204" s="18"/>
    </row>
    <row r="205" spans="1:10" ht="13.5">
      <c r="A205" s="9" t="s">
        <v>47</v>
      </c>
      <c r="B205" s="45" t="s">
        <v>48</v>
      </c>
      <c r="C205" s="19"/>
      <c r="D205" s="19"/>
      <c r="E205" s="22">
        <v>3802</v>
      </c>
      <c r="F205" s="22">
        <v>3802</v>
      </c>
      <c r="G205" s="25"/>
      <c r="H205" s="25"/>
      <c r="I205" s="25"/>
      <c r="J205" s="19"/>
    </row>
    <row r="206" spans="1:10" ht="13.5">
      <c r="A206" s="9" t="s">
        <v>49</v>
      </c>
      <c r="B206" s="45" t="s">
        <v>50</v>
      </c>
      <c r="C206" s="19"/>
      <c r="D206" s="19"/>
      <c r="E206" s="19"/>
      <c r="F206" s="19">
        <f>F205+F15-F25</f>
        <v>-5.4899999522604048E-3</v>
      </c>
      <c r="G206" s="19">
        <f>F205+G15-G25</f>
        <v>493.08475000000908</v>
      </c>
      <c r="H206" s="19"/>
      <c r="I206" s="19"/>
      <c r="J206" s="19"/>
    </row>
    <row r="209" spans="1:10" s="4" customFormat="1" ht="15.75">
      <c r="A209" s="40" t="s">
        <v>186</v>
      </c>
      <c r="B209" s="40"/>
      <c r="J209" s="41" t="s">
        <v>187</v>
      </c>
    </row>
  </sheetData>
  <mergeCells count="17">
    <mergeCell ref="A3:J3"/>
    <mergeCell ref="A4:J4"/>
    <mergeCell ref="A5:J5"/>
    <mergeCell ref="B6:J6"/>
    <mergeCell ref="A7:A13"/>
    <mergeCell ref="B7:B13"/>
    <mergeCell ref="E7:E13"/>
    <mergeCell ref="G7:H8"/>
    <mergeCell ref="G9:G13"/>
    <mergeCell ref="H9:H13"/>
    <mergeCell ref="C7:D10"/>
    <mergeCell ref="C11:C13"/>
    <mergeCell ref="F7:F13"/>
    <mergeCell ref="D11:D13"/>
    <mergeCell ref="I7:J8"/>
    <mergeCell ref="I9:I11"/>
    <mergeCell ref="J9:J11"/>
  </mergeCells>
  <phoneticPr fontId="3" type="noConversion"/>
  <pageMargins left="0.39370078740157483" right="0.39370078740157483" top="0.78740157480314965" bottom="0.39370078740157483" header="0.15748031496062992" footer="0.15748031496062992"/>
  <pageSetup paperSize="9" orientation="landscape" errors="dash" r:id="rId1"/>
  <headerFooter differentFirst="1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7-г</vt:lpstr>
      <vt:lpstr>'форма 7-г'!Заголовки_для_печати</vt:lpstr>
      <vt:lpstr>'форма 7-г'!Область_печати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Пользователь</cp:lastModifiedBy>
  <cp:lastPrinted>2021-03-18T12:32:30Z</cp:lastPrinted>
  <dcterms:created xsi:type="dcterms:W3CDTF">2013-03-14T05:48:52Z</dcterms:created>
  <dcterms:modified xsi:type="dcterms:W3CDTF">2021-03-18T12:32:53Z</dcterms:modified>
</cp:coreProperties>
</file>