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<sst xmlns="http://schemas.openxmlformats.org/spreadsheetml/2006/main" count="26" uniqueCount="21">
  <si>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</si>
  <si>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</si>
  <si>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</si>
  <si>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</si>
  <si>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</si>
  <si>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</si>
  <si>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</si>
  <si>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</si>
  <si>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</si>
  <si>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</si>
  <si>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</si>
  <si>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</si>
  <si>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</si>
  <si>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</si>
  <si>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</si>
  <si>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</si>
  <si>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</si>
  <si>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</si>
  <si>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</si>
  <si>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</si>
  <si>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01.02.2024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</si>
</sst>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4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SheetLayoutView="100" workbookViewId="0" topLeftCell="A4">
      <selection activeCell="K13" sqref="K13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4</v>
      </c>
      <c r="B5" s="50" t="s">
        <v>5</v>
      </c>
      <c r="C5" s="57"/>
      <c r="D5" s="58"/>
      <c r="E5" s="50" t="s">
        <v>11</v>
      </c>
      <c r="F5" s="57"/>
      <c r="G5" s="50" t="s">
        <v>9</v>
      </c>
      <c r="H5" s="58"/>
      <c r="I5" s="45" t="s">
        <v>10</v>
      </c>
      <c r="J5" s="45" t="s">
        <v>6</v>
      </c>
      <c r="K5" s="45" t="s">
        <v>7</v>
      </c>
      <c r="L5" s="50" t="s">
        <v>8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9"/>
      <c r="J6" s="46"/>
      <c r="K6" s="49"/>
      <c r="L6" s="52"/>
      <c r="M6" s="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49"/>
      <c r="J7" s="47" t="s">
        <v>1</v>
      </c>
      <c r="K7" s="49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2023</v>
      </c>
      <c r="D8" s="4">
        <v>2024</v>
      </c>
      <c r="E8" s="52"/>
      <c r="F8" s="59"/>
      <c r="G8" s="4">
        <v>2023</v>
      </c>
      <c r="H8" s="4">
        <v>2024</v>
      </c>
      <c r="I8" s="46"/>
      <c r="J8" s="48"/>
      <c r="K8" s="46"/>
      <c r="L8" s="4">
        <v>2023</v>
      </c>
      <c r="M8" s="5">
        <v>2024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25.514705882352942</v>
      </c>
      <c r="D9" s="8">
        <f aca="true" t="shared" si="1" ref="D9:D14">H9/M9</f>
        <v>23.478947368421053</v>
      </c>
      <c r="E9" s="8">
        <f aca="true" t="shared" si="2" ref="E9:E16">D9-C9</f>
        <v>-2.0357585139318886</v>
      </c>
      <c r="F9" s="9"/>
      <c r="G9" s="15">
        <v>3470</v>
      </c>
      <c r="H9" s="28">
        <v>4461</v>
      </c>
      <c r="I9" s="10">
        <f aca="true" t="shared" si="3" ref="I9:I16">(H9-G9)</f>
        <v>991</v>
      </c>
      <c r="J9" s="10">
        <v>4342</v>
      </c>
      <c r="K9" s="11">
        <f aca="true" t="shared" si="4" ref="K9:K16">(J9/H9)*100</f>
        <v>97.33243667339163</v>
      </c>
      <c r="L9" s="15">
        <v>136</v>
      </c>
      <c r="M9" s="14">
        <v>190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15.109939759036145</v>
      </c>
      <c r="E10" s="27">
        <f t="shared" si="2"/>
        <v>15.109939759036145</v>
      </c>
      <c r="F10" s="15"/>
      <c r="G10" s="15">
        <v>0</v>
      </c>
      <c r="H10" s="28">
        <v>10033</v>
      </c>
      <c r="I10" s="10">
        <f t="shared" si="3"/>
        <v>10033</v>
      </c>
      <c r="J10" s="28">
        <v>9407</v>
      </c>
      <c r="K10" s="29">
        <f t="shared" si="4"/>
        <v>93.76059005282568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17.371111111111112</v>
      </c>
      <c r="D11" s="27">
        <f t="shared" si="1"/>
        <v>16.93111111111111</v>
      </c>
      <c r="E11" s="27">
        <f t="shared" si="2"/>
        <v>-0.4400000000000013</v>
      </c>
      <c r="F11" s="15"/>
      <c r="G11" s="15">
        <v>7817</v>
      </c>
      <c r="H11" s="28">
        <v>7619</v>
      </c>
      <c r="I11" s="10">
        <f t="shared" si="3"/>
        <v>-198</v>
      </c>
      <c r="J11" s="28">
        <v>7219</v>
      </c>
      <c r="K11" s="29">
        <f t="shared" si="4"/>
        <v>94.74996718729493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11.506849315068493</v>
      </c>
      <c r="D12" s="27">
        <f t="shared" si="1"/>
        <v>12.547945205479452</v>
      </c>
      <c r="E12" s="27">
        <f t="shared" si="2"/>
        <v>1.0410958904109595</v>
      </c>
      <c r="F12" s="15"/>
      <c r="G12" s="15">
        <v>4200</v>
      </c>
      <c r="H12" s="28">
        <v>4580</v>
      </c>
      <c r="I12" s="28">
        <f t="shared" si="3"/>
        <v>380</v>
      </c>
      <c r="J12" s="28">
        <v>4330</v>
      </c>
      <c r="K12" s="29">
        <f t="shared" si="4"/>
        <v>94.54148471615721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23.475609756097562</v>
      </c>
      <c r="D13" s="27">
        <f t="shared" si="1"/>
        <v>25.6</v>
      </c>
      <c r="E13" s="27">
        <f t="shared" si="2"/>
        <v>2.1243902439024396</v>
      </c>
      <c r="F13" s="15"/>
      <c r="G13" s="15">
        <v>11550</v>
      </c>
      <c r="H13" s="28">
        <v>12800</v>
      </c>
      <c r="I13" s="28">
        <f t="shared" si="3"/>
        <v>1250</v>
      </c>
      <c r="J13" s="28">
        <v>12500</v>
      </c>
      <c r="K13" s="29">
        <f t="shared" si="4"/>
        <v>97.65625</v>
      </c>
      <c r="L13" s="15">
        <v>492</v>
      </c>
      <c r="M13" s="14">
        <v>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26.165242165242166</v>
      </c>
      <c r="D14" s="27">
        <f t="shared" si="1"/>
        <v>29.25758697261288</v>
      </c>
      <c r="E14" s="27">
        <f t="shared" si="2"/>
        <v>3.092344807370715</v>
      </c>
      <c r="F14" s="15"/>
      <c r="G14" s="15">
        <v>64288</v>
      </c>
      <c r="H14" s="28">
        <v>79054</v>
      </c>
      <c r="I14" s="28">
        <f t="shared" si="3"/>
        <v>14766</v>
      </c>
      <c r="J14" s="28">
        <v>76412</v>
      </c>
      <c r="K14" s="29">
        <f t="shared" si="4"/>
        <v>96.65798062084146</v>
      </c>
      <c r="L14" s="15">
        <v>2457</v>
      </c>
      <c r="M14" s="14">
        <v>2702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12.39193083573487</v>
      </c>
      <c r="D15" s="32">
        <v>0</v>
      </c>
      <c r="E15" s="27">
        <f t="shared" si="2"/>
        <v>-12.39193083573487</v>
      </c>
      <c r="F15" s="33"/>
      <c r="G15" s="16">
        <v>8600</v>
      </c>
      <c r="H15" s="16">
        <v>0</v>
      </c>
      <c r="I15" s="28">
        <f t="shared" si="3"/>
        <v>-8600</v>
      </c>
      <c r="J15" s="16">
        <v>0</v>
      </c>
      <c r="K15" s="34">
        <v>0</v>
      </c>
      <c r="L15" s="16">
        <v>694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21.751197213757074</v>
      </c>
      <c r="D16" s="37">
        <f>H16/M16</f>
        <v>24.33730240197085</v>
      </c>
      <c r="E16" s="38">
        <f t="shared" si="2"/>
        <v>2.586105188213775</v>
      </c>
      <c r="F16" s="39"/>
      <c r="G16" s="39">
        <f>SUM(G9:G15)</f>
        <v>99925</v>
      </c>
      <c r="H16" s="39">
        <f>SUM(H9:H15)</f>
        <v>118547</v>
      </c>
      <c r="I16" s="40">
        <f t="shared" si="3"/>
        <v>18622</v>
      </c>
      <c r="J16" s="39">
        <f>SUM(J9:J15)</f>
        <v>114210</v>
      </c>
      <c r="K16" s="41">
        <f t="shared" si="4"/>
        <v>96.34153542476824</v>
      </c>
      <c r="L16" s="39">
        <f>SUM(L9:L15)</f>
        <v>4594</v>
      </c>
      <c r="M16" s="42">
        <f>SUM(M9:M15)</f>
        <v>4871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45322</v>
      </c>
      <c r="B17" s="44"/>
      <c r="C17" s="18"/>
      <c r="D17" s="19">
        <v>24.6</v>
      </c>
      <c r="E17" s="20"/>
      <c r="F17" s="21"/>
      <c r="G17" s="21"/>
      <c r="H17" s="21">
        <v>119846</v>
      </c>
      <c r="I17" s="22"/>
      <c r="J17" s="21">
        <v>115840</v>
      </c>
      <c r="K17" s="23">
        <v>97</v>
      </c>
      <c r="L17" s="21"/>
      <c r="M17" s="24">
        <v>4871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2024-02-01T08:35:15Z</cp:lastPrinted>
  <dcterms:created xsi:type="dcterms:W3CDTF">2010-10-07T06:08:39Z</dcterms:created>
  <dcterms:modified xsi:type="dcterms:W3CDTF">2024-02-01T08:43:28Z</dcterms:modified>
  <cp:category/>
  <cp:version/>
  <cp:contentType/>
  <cp:contentStatus/>
</cp:coreProperties>
</file>