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5480" windowHeight="7875"/>
  </bookViews>
  <sheets>
    <sheet name="2020-2025" sheetId="2" r:id="rId1"/>
  </sheets>
  <definedNames>
    <definedName name="_xlnm.Print_Area" localSheetId="0">'2020-2025'!$A$1:$R$410</definedName>
  </definedNames>
  <calcPr calcId="125725"/>
</workbook>
</file>

<file path=xl/calcChain.xml><?xml version="1.0" encoding="utf-8"?>
<calcChain xmlns="http://schemas.openxmlformats.org/spreadsheetml/2006/main">
  <c r="G227" i="2"/>
  <c r="G219"/>
  <c r="F215"/>
  <c r="F227"/>
  <c r="F219"/>
  <c r="F66"/>
  <c r="C47"/>
  <c r="F10"/>
  <c r="F16"/>
  <c r="F216"/>
  <c r="F220"/>
  <c r="H377"/>
  <c r="H310"/>
  <c r="H309"/>
  <c r="H308"/>
  <c r="G309"/>
  <c r="G308"/>
  <c r="F308"/>
  <c r="G307"/>
  <c r="C376"/>
  <c r="C378"/>
  <c r="C380"/>
  <c r="C381"/>
  <c r="C377" s="1"/>
  <c r="C382"/>
  <c r="H379"/>
  <c r="I379"/>
  <c r="G379"/>
  <c r="F379"/>
  <c r="E379"/>
  <c r="D379"/>
  <c r="C379" l="1"/>
  <c r="F65"/>
  <c r="F64"/>
  <c r="F63"/>
  <c r="G188"/>
  <c r="H188"/>
  <c r="I188"/>
  <c r="F188"/>
  <c r="E188"/>
  <c r="D188"/>
  <c r="C212"/>
  <c r="C211"/>
  <c r="C210"/>
  <c r="I209"/>
  <c r="H209"/>
  <c r="G209"/>
  <c r="F209"/>
  <c r="E209"/>
  <c r="D209"/>
  <c r="C208"/>
  <c r="C207"/>
  <c r="C206"/>
  <c r="I205"/>
  <c r="H205"/>
  <c r="G205"/>
  <c r="F205"/>
  <c r="E205"/>
  <c r="D205"/>
  <c r="C204"/>
  <c r="C203"/>
  <c r="C202"/>
  <c r="I201"/>
  <c r="H201"/>
  <c r="G201"/>
  <c r="F201"/>
  <c r="E201"/>
  <c r="D201"/>
  <c r="C209" l="1"/>
  <c r="C205"/>
  <c r="C201"/>
  <c r="C103" l="1"/>
  <c r="C102"/>
  <c r="H156"/>
  <c r="E220"/>
  <c r="E131"/>
  <c r="E132"/>
  <c r="E314"/>
  <c r="E334"/>
  <c r="C374"/>
  <c r="G314"/>
  <c r="F314"/>
  <c r="C326"/>
  <c r="E323"/>
  <c r="E221"/>
  <c r="E217" s="1"/>
  <c r="E155"/>
  <c r="C151"/>
  <c r="C337"/>
  <c r="G335"/>
  <c r="D313"/>
  <c r="D314"/>
  <c r="D327"/>
  <c r="E327"/>
  <c r="F327"/>
  <c r="G327"/>
  <c r="H327"/>
  <c r="I327"/>
  <c r="C330"/>
  <c r="C329"/>
  <c r="C328"/>
  <c r="E65"/>
  <c r="C84"/>
  <c r="C83"/>
  <c r="C82"/>
  <c r="I81"/>
  <c r="H81"/>
  <c r="G81"/>
  <c r="F81"/>
  <c r="E81"/>
  <c r="D81"/>
  <c r="C338"/>
  <c r="C373"/>
  <c r="C372"/>
  <c r="I371"/>
  <c r="H371"/>
  <c r="G371"/>
  <c r="F371"/>
  <c r="E371"/>
  <c r="D371"/>
  <c r="C152"/>
  <c r="C150"/>
  <c r="I149"/>
  <c r="H149"/>
  <c r="G149"/>
  <c r="F149"/>
  <c r="E149"/>
  <c r="D149"/>
  <c r="C327" l="1"/>
  <c r="E310"/>
  <c r="C81"/>
  <c r="C149"/>
  <c r="C371"/>
  <c r="G19"/>
  <c r="H19"/>
  <c r="I19"/>
  <c r="F19"/>
  <c r="G28"/>
  <c r="F334"/>
  <c r="F310" s="1"/>
  <c r="F12" s="1"/>
  <c r="F333"/>
  <c r="F309" s="1"/>
  <c r="F313"/>
  <c r="F247"/>
  <c r="F20"/>
  <c r="E19"/>
  <c r="D19"/>
  <c r="D28"/>
  <c r="C29"/>
  <c r="C30"/>
  <c r="C31"/>
  <c r="C32"/>
  <c r="C33"/>
  <c r="C34"/>
  <c r="I28"/>
  <c r="H28"/>
  <c r="F28"/>
  <c r="E28"/>
  <c r="D367"/>
  <c r="D335"/>
  <c r="D279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I101"/>
  <c r="H101"/>
  <c r="G101"/>
  <c r="F101"/>
  <c r="E101"/>
  <c r="D101"/>
  <c r="D312"/>
  <c r="E312"/>
  <c r="F312"/>
  <c r="G312"/>
  <c r="H312"/>
  <c r="I312"/>
  <c r="E313"/>
  <c r="G313"/>
  <c r="H313"/>
  <c r="I313"/>
  <c r="H314"/>
  <c r="I314"/>
  <c r="C325"/>
  <c r="C324"/>
  <c r="I323"/>
  <c r="H323"/>
  <c r="G323"/>
  <c r="F323"/>
  <c r="E247"/>
  <c r="G247"/>
  <c r="H247"/>
  <c r="I247"/>
  <c r="D247"/>
  <c r="D246"/>
  <c r="E246"/>
  <c r="F246"/>
  <c r="G246"/>
  <c r="H246"/>
  <c r="I246"/>
  <c r="D248"/>
  <c r="E248"/>
  <c r="F248"/>
  <c r="G248"/>
  <c r="H248"/>
  <c r="I248"/>
  <c r="E279"/>
  <c r="F279"/>
  <c r="G279"/>
  <c r="H279"/>
  <c r="I279"/>
  <c r="C282"/>
  <c r="C281"/>
  <c r="C280"/>
  <c r="E367"/>
  <c r="F367"/>
  <c r="G367"/>
  <c r="H367"/>
  <c r="I367"/>
  <c r="E363"/>
  <c r="F363"/>
  <c r="G363"/>
  <c r="H363"/>
  <c r="I363"/>
  <c r="D363"/>
  <c r="E20"/>
  <c r="G20"/>
  <c r="H20"/>
  <c r="I20"/>
  <c r="D20"/>
  <c r="E43"/>
  <c r="F43"/>
  <c r="G43"/>
  <c r="H43"/>
  <c r="I43"/>
  <c r="D43"/>
  <c r="C46"/>
  <c r="C45"/>
  <c r="C44"/>
  <c r="E39"/>
  <c r="F39"/>
  <c r="G39"/>
  <c r="H39"/>
  <c r="I39"/>
  <c r="D39"/>
  <c r="C42"/>
  <c r="C41"/>
  <c r="C40"/>
  <c r="E35"/>
  <c r="F35"/>
  <c r="G35"/>
  <c r="H35"/>
  <c r="I35"/>
  <c r="D35"/>
  <c r="C38"/>
  <c r="C37"/>
  <c r="C36"/>
  <c r="D332"/>
  <c r="E332"/>
  <c r="F332"/>
  <c r="G332"/>
  <c r="H332"/>
  <c r="I332"/>
  <c r="D333"/>
  <c r="E333"/>
  <c r="G333"/>
  <c r="H333"/>
  <c r="I333"/>
  <c r="D334"/>
  <c r="D310" s="1"/>
  <c r="G334"/>
  <c r="H334"/>
  <c r="I334"/>
  <c r="D18"/>
  <c r="E18"/>
  <c r="F18"/>
  <c r="G18"/>
  <c r="H18"/>
  <c r="I18"/>
  <c r="C368"/>
  <c r="C364"/>
  <c r="C314" l="1"/>
  <c r="F311"/>
  <c r="C323"/>
  <c r="E311"/>
  <c r="E309"/>
  <c r="C28"/>
  <c r="C101"/>
  <c r="C246"/>
  <c r="C248"/>
  <c r="C43"/>
  <c r="C39"/>
  <c r="C20"/>
  <c r="C247"/>
  <c r="C35"/>
  <c r="C362"/>
  <c r="C361"/>
  <c r="C360"/>
  <c r="I359"/>
  <c r="H359"/>
  <c r="G359"/>
  <c r="F359"/>
  <c r="E359"/>
  <c r="C359" l="1"/>
  <c r="E256"/>
  <c r="F256"/>
  <c r="G256"/>
  <c r="H256"/>
  <c r="I256"/>
  <c r="D256"/>
  <c r="C262"/>
  <c r="C261"/>
  <c r="C260"/>
  <c r="E249"/>
  <c r="F249"/>
  <c r="G249"/>
  <c r="H249"/>
  <c r="I249"/>
  <c r="D249"/>
  <c r="C255"/>
  <c r="C254"/>
  <c r="C253"/>
  <c r="D64"/>
  <c r="E64"/>
  <c r="G64"/>
  <c r="H64"/>
  <c r="I64"/>
  <c r="D65"/>
  <c r="G65"/>
  <c r="H65"/>
  <c r="I65"/>
  <c r="E63"/>
  <c r="G63"/>
  <c r="H63"/>
  <c r="I63"/>
  <c r="D63"/>
  <c r="E66"/>
  <c r="G66"/>
  <c r="H66"/>
  <c r="I66"/>
  <c r="D66"/>
  <c r="C72"/>
  <c r="C71"/>
  <c r="C70"/>
  <c r="D49"/>
  <c r="D15" s="1"/>
  <c r="E49"/>
  <c r="F49"/>
  <c r="G49"/>
  <c r="H49"/>
  <c r="I49"/>
  <c r="D50"/>
  <c r="E50"/>
  <c r="E16" s="1"/>
  <c r="F50"/>
  <c r="G50"/>
  <c r="H50"/>
  <c r="I50"/>
  <c r="E48"/>
  <c r="F48"/>
  <c r="G48"/>
  <c r="H48"/>
  <c r="I48"/>
  <c r="D48"/>
  <c r="E51"/>
  <c r="F51"/>
  <c r="G51"/>
  <c r="H51"/>
  <c r="I51"/>
  <c r="D51"/>
  <c r="C57"/>
  <c r="C56"/>
  <c r="C55"/>
  <c r="E21"/>
  <c r="F21"/>
  <c r="F17" s="1"/>
  <c r="G21"/>
  <c r="G17" s="1"/>
  <c r="H21"/>
  <c r="I21"/>
  <c r="D21"/>
  <c r="D17" s="1"/>
  <c r="C27"/>
  <c r="C26"/>
  <c r="C25"/>
  <c r="C279" l="1"/>
  <c r="E267"/>
  <c r="F267"/>
  <c r="G267"/>
  <c r="H267"/>
  <c r="I267"/>
  <c r="D267"/>
  <c r="E263"/>
  <c r="F263"/>
  <c r="G263"/>
  <c r="H263"/>
  <c r="I263"/>
  <c r="D263"/>
  <c r="D219"/>
  <c r="H219"/>
  <c r="I219"/>
  <c r="D220"/>
  <c r="H220"/>
  <c r="I220"/>
  <c r="E218"/>
  <c r="F218"/>
  <c r="G218"/>
  <c r="H218"/>
  <c r="I218"/>
  <c r="D218"/>
  <c r="F221"/>
  <c r="G221"/>
  <c r="H221"/>
  <c r="I221"/>
  <c r="D221"/>
  <c r="E133"/>
  <c r="F133"/>
  <c r="G133"/>
  <c r="H133"/>
  <c r="I133"/>
  <c r="D133"/>
  <c r="D131"/>
  <c r="F131"/>
  <c r="G131"/>
  <c r="H131"/>
  <c r="I131"/>
  <c r="D132"/>
  <c r="F132"/>
  <c r="G132"/>
  <c r="H132"/>
  <c r="I132"/>
  <c r="E130"/>
  <c r="F130"/>
  <c r="G130"/>
  <c r="H130"/>
  <c r="I130"/>
  <c r="D130"/>
  <c r="D226" l="1"/>
  <c r="E226"/>
  <c r="F226"/>
  <c r="G226"/>
  <c r="H226"/>
  <c r="I226"/>
  <c r="H227"/>
  <c r="I227"/>
  <c r="D228"/>
  <c r="E228"/>
  <c r="F228"/>
  <c r="G228"/>
  <c r="H228"/>
  <c r="I228"/>
  <c r="C240" l="1"/>
  <c r="C239"/>
  <c r="C238"/>
  <c r="I237"/>
  <c r="H237"/>
  <c r="H233" s="1"/>
  <c r="G237"/>
  <c r="G233" s="1"/>
  <c r="F237"/>
  <c r="F233" s="1"/>
  <c r="E237"/>
  <c r="D237"/>
  <c r="D233" s="1"/>
  <c r="I236"/>
  <c r="I216" s="1"/>
  <c r="H236"/>
  <c r="H216" s="1"/>
  <c r="G236"/>
  <c r="F236"/>
  <c r="E236"/>
  <c r="E216" s="1"/>
  <c r="D236"/>
  <c r="D216" s="1"/>
  <c r="I235"/>
  <c r="I215" s="1"/>
  <c r="H235"/>
  <c r="H215" s="1"/>
  <c r="G235"/>
  <c r="G215" s="1"/>
  <c r="F235"/>
  <c r="E235"/>
  <c r="E215" s="1"/>
  <c r="D235"/>
  <c r="D215" s="1"/>
  <c r="I234"/>
  <c r="I214" s="1"/>
  <c r="H234"/>
  <c r="H214" s="1"/>
  <c r="G234"/>
  <c r="G214" s="1"/>
  <c r="F234"/>
  <c r="F214" s="1"/>
  <c r="E234"/>
  <c r="E214" s="1"/>
  <c r="D234"/>
  <c r="D214" s="1"/>
  <c r="I233"/>
  <c r="E233"/>
  <c r="C235" l="1"/>
  <c r="C233"/>
  <c r="C234"/>
  <c r="C236"/>
  <c r="C237"/>
  <c r="D388" l="1"/>
  <c r="E388"/>
  <c r="F388"/>
  <c r="G388"/>
  <c r="H388"/>
  <c r="I388"/>
  <c r="D389"/>
  <c r="E389"/>
  <c r="F389"/>
  <c r="G389"/>
  <c r="H389"/>
  <c r="I389"/>
  <c r="E390"/>
  <c r="F390"/>
  <c r="G390"/>
  <c r="H390"/>
  <c r="I390"/>
  <c r="C402"/>
  <c r="C401"/>
  <c r="C400"/>
  <c r="I399"/>
  <c r="H399"/>
  <c r="G399"/>
  <c r="F399"/>
  <c r="E399"/>
  <c r="C399" l="1"/>
  <c r="D284"/>
  <c r="E284"/>
  <c r="F284"/>
  <c r="G284"/>
  <c r="H284"/>
  <c r="I284"/>
  <c r="D285"/>
  <c r="E285"/>
  <c r="F285"/>
  <c r="G285"/>
  <c r="H285"/>
  <c r="I285"/>
  <c r="D286"/>
  <c r="E286"/>
  <c r="F286"/>
  <c r="G286"/>
  <c r="H286"/>
  <c r="I286"/>
  <c r="D404" l="1"/>
  <c r="D384" s="1"/>
  <c r="E404"/>
  <c r="E384" s="1"/>
  <c r="F404"/>
  <c r="F384" s="1"/>
  <c r="G404"/>
  <c r="G384" s="1"/>
  <c r="H404"/>
  <c r="H384" s="1"/>
  <c r="I404"/>
  <c r="I384" s="1"/>
  <c r="D405"/>
  <c r="D385" s="1"/>
  <c r="D376" s="1"/>
  <c r="E405"/>
  <c r="E385" s="1"/>
  <c r="E376" s="1"/>
  <c r="F405"/>
  <c r="F385" s="1"/>
  <c r="F376" s="1"/>
  <c r="G405"/>
  <c r="G385" s="1"/>
  <c r="G376" s="1"/>
  <c r="H405"/>
  <c r="H385" s="1"/>
  <c r="H376" s="1"/>
  <c r="I405"/>
  <c r="I385" s="1"/>
  <c r="I376" s="1"/>
  <c r="D406"/>
  <c r="D386" s="1"/>
  <c r="D378" s="1"/>
  <c r="E406"/>
  <c r="E386" s="1"/>
  <c r="E378" s="1"/>
  <c r="F406"/>
  <c r="F386" s="1"/>
  <c r="F378" s="1"/>
  <c r="G406"/>
  <c r="G386" s="1"/>
  <c r="G378" s="1"/>
  <c r="H406"/>
  <c r="H386" s="1"/>
  <c r="H378" s="1"/>
  <c r="I406"/>
  <c r="I386" s="1"/>
  <c r="I378" s="1"/>
  <c r="C410"/>
  <c r="C409"/>
  <c r="C408"/>
  <c r="I407"/>
  <c r="I403" s="1"/>
  <c r="H407"/>
  <c r="H403" s="1"/>
  <c r="G407"/>
  <c r="G403" s="1"/>
  <c r="F407"/>
  <c r="F403" s="1"/>
  <c r="E407"/>
  <c r="E403" s="1"/>
  <c r="D407"/>
  <c r="D403" s="1"/>
  <c r="C406"/>
  <c r="C405"/>
  <c r="C404"/>
  <c r="C403"/>
  <c r="E395"/>
  <c r="F395"/>
  <c r="G395"/>
  <c r="H395"/>
  <c r="I395"/>
  <c r="D395"/>
  <c r="D106"/>
  <c r="E106"/>
  <c r="F106"/>
  <c r="G106"/>
  <c r="H106"/>
  <c r="I106"/>
  <c r="D107"/>
  <c r="E107"/>
  <c r="F107"/>
  <c r="G107"/>
  <c r="H107"/>
  <c r="I107"/>
  <c r="D108"/>
  <c r="E108"/>
  <c r="E61" s="1"/>
  <c r="F108"/>
  <c r="G108"/>
  <c r="H108"/>
  <c r="I108"/>
  <c r="E121"/>
  <c r="F121"/>
  <c r="G121"/>
  <c r="H121"/>
  <c r="I121"/>
  <c r="D121"/>
  <c r="E391"/>
  <c r="E387" s="1"/>
  <c r="E383" s="1"/>
  <c r="E375" s="1"/>
  <c r="F391"/>
  <c r="F387" s="1"/>
  <c r="F383" s="1"/>
  <c r="F375" s="1"/>
  <c r="G391"/>
  <c r="G387" s="1"/>
  <c r="G383" s="1"/>
  <c r="G375" s="1"/>
  <c r="H391"/>
  <c r="H387" s="1"/>
  <c r="H383" s="1"/>
  <c r="H375" s="1"/>
  <c r="I391"/>
  <c r="I387" s="1"/>
  <c r="I383" s="1"/>
  <c r="I375" s="1"/>
  <c r="D391"/>
  <c r="D383" s="1"/>
  <c r="D375" s="1"/>
  <c r="E197"/>
  <c r="F197"/>
  <c r="G197"/>
  <c r="H197"/>
  <c r="I197"/>
  <c r="D197"/>
  <c r="E193"/>
  <c r="F193"/>
  <c r="G193"/>
  <c r="H193"/>
  <c r="I193"/>
  <c r="D193"/>
  <c r="E189"/>
  <c r="F189"/>
  <c r="F185" s="1"/>
  <c r="G189"/>
  <c r="H189"/>
  <c r="I189"/>
  <c r="D189"/>
  <c r="D154"/>
  <c r="E154"/>
  <c r="F154"/>
  <c r="G154"/>
  <c r="H154"/>
  <c r="I154"/>
  <c r="D155"/>
  <c r="F155"/>
  <c r="G155"/>
  <c r="H155"/>
  <c r="I155"/>
  <c r="D156"/>
  <c r="E156"/>
  <c r="F156"/>
  <c r="G156"/>
  <c r="I156"/>
  <c r="E181"/>
  <c r="F181"/>
  <c r="G181"/>
  <c r="H181"/>
  <c r="I181"/>
  <c r="D181"/>
  <c r="E177"/>
  <c r="F177"/>
  <c r="G177"/>
  <c r="H177"/>
  <c r="I177"/>
  <c r="D177"/>
  <c r="E173"/>
  <c r="F173"/>
  <c r="G173"/>
  <c r="H173"/>
  <c r="I173"/>
  <c r="D173"/>
  <c r="E169"/>
  <c r="F169"/>
  <c r="G169"/>
  <c r="H169"/>
  <c r="I169"/>
  <c r="D169"/>
  <c r="E165"/>
  <c r="F165"/>
  <c r="G165"/>
  <c r="H165"/>
  <c r="I165"/>
  <c r="D165"/>
  <c r="E161"/>
  <c r="F161"/>
  <c r="G161"/>
  <c r="H161"/>
  <c r="I161"/>
  <c r="D161"/>
  <c r="E157"/>
  <c r="F157"/>
  <c r="F153" s="1"/>
  <c r="G157"/>
  <c r="G153" s="1"/>
  <c r="H157"/>
  <c r="I157"/>
  <c r="D157"/>
  <c r="D153" s="1"/>
  <c r="E117"/>
  <c r="F117"/>
  <c r="G117"/>
  <c r="H117"/>
  <c r="I117"/>
  <c r="D117"/>
  <c r="E113"/>
  <c r="F113"/>
  <c r="G113"/>
  <c r="H113"/>
  <c r="I113"/>
  <c r="D113"/>
  <c r="E109"/>
  <c r="E105" s="1"/>
  <c r="F109"/>
  <c r="G109"/>
  <c r="G105" s="1"/>
  <c r="H109"/>
  <c r="I109"/>
  <c r="I105" s="1"/>
  <c r="D109"/>
  <c r="E355"/>
  <c r="F355"/>
  <c r="G355"/>
  <c r="H355"/>
  <c r="I355"/>
  <c r="D355"/>
  <c r="E351"/>
  <c r="F351"/>
  <c r="G351"/>
  <c r="H351"/>
  <c r="I351"/>
  <c r="D351"/>
  <c r="E347"/>
  <c r="F347"/>
  <c r="G347"/>
  <c r="H347"/>
  <c r="I347"/>
  <c r="D347"/>
  <c r="E343"/>
  <c r="F343"/>
  <c r="G343"/>
  <c r="H343"/>
  <c r="I343"/>
  <c r="D343"/>
  <c r="C336"/>
  <c r="C335" s="1"/>
  <c r="C340"/>
  <c r="C341"/>
  <c r="C342"/>
  <c r="E339"/>
  <c r="F339"/>
  <c r="G339"/>
  <c r="H339"/>
  <c r="I339"/>
  <c r="D339"/>
  <c r="E335"/>
  <c r="E331" s="1"/>
  <c r="F335"/>
  <c r="G331"/>
  <c r="H335"/>
  <c r="H331" s="1"/>
  <c r="I335"/>
  <c r="I331" s="1"/>
  <c r="D331"/>
  <c r="D308"/>
  <c r="E308"/>
  <c r="E307" s="1"/>
  <c r="I308"/>
  <c r="D309"/>
  <c r="I309"/>
  <c r="G310"/>
  <c r="E319"/>
  <c r="F319"/>
  <c r="G319"/>
  <c r="H319"/>
  <c r="I319"/>
  <c r="D319"/>
  <c r="E315"/>
  <c r="F315"/>
  <c r="G315"/>
  <c r="H315"/>
  <c r="H311" s="1"/>
  <c r="I315"/>
  <c r="D315"/>
  <c r="D311" s="1"/>
  <c r="H307" l="1"/>
  <c r="C375"/>
  <c r="C155"/>
  <c r="D105"/>
  <c r="H105"/>
  <c r="F105"/>
  <c r="E153"/>
  <c r="F331"/>
  <c r="F307" s="1"/>
  <c r="D307"/>
  <c r="I311"/>
  <c r="I307" s="1"/>
  <c r="G311"/>
  <c r="I153"/>
  <c r="I310"/>
  <c r="H153"/>
  <c r="C390"/>
  <c r="C389"/>
  <c r="C388"/>
  <c r="C387"/>
  <c r="C407"/>
  <c r="C312"/>
  <c r="C313"/>
  <c r="C339"/>
  <c r="C285"/>
  <c r="C286"/>
  <c r="C284"/>
  <c r="E303"/>
  <c r="F303"/>
  <c r="G303"/>
  <c r="H303"/>
  <c r="I303"/>
  <c r="D303"/>
  <c r="E299"/>
  <c r="F299"/>
  <c r="G299"/>
  <c r="H299"/>
  <c r="I299"/>
  <c r="D299"/>
  <c r="E295"/>
  <c r="F295"/>
  <c r="G295"/>
  <c r="H295"/>
  <c r="I295"/>
  <c r="D295"/>
  <c r="E291"/>
  <c r="F291"/>
  <c r="G291"/>
  <c r="H291"/>
  <c r="I291"/>
  <c r="D291"/>
  <c r="E287"/>
  <c r="F287"/>
  <c r="G287"/>
  <c r="H287"/>
  <c r="H283" s="1"/>
  <c r="I287"/>
  <c r="I283" s="1"/>
  <c r="D287"/>
  <c r="C331" l="1"/>
  <c r="C307"/>
  <c r="E283"/>
  <c r="C310"/>
  <c r="C311"/>
  <c r="D283"/>
  <c r="F283"/>
  <c r="G283"/>
  <c r="E275"/>
  <c r="F275"/>
  <c r="G275"/>
  <c r="H275"/>
  <c r="I275"/>
  <c r="D275"/>
  <c r="E271"/>
  <c r="E245" s="1"/>
  <c r="F271"/>
  <c r="F245" s="1"/>
  <c r="G271"/>
  <c r="G245" s="1"/>
  <c r="H271"/>
  <c r="H245" s="1"/>
  <c r="I271"/>
  <c r="I245" s="1"/>
  <c r="D271"/>
  <c r="D245" s="1"/>
  <c r="D241" s="1"/>
  <c r="C268"/>
  <c r="C269"/>
  <c r="C270"/>
  <c r="E229"/>
  <c r="E225" s="1"/>
  <c r="E213" s="1"/>
  <c r="F229"/>
  <c r="F225" s="1"/>
  <c r="G229"/>
  <c r="G225" s="1"/>
  <c r="H229"/>
  <c r="H225" s="1"/>
  <c r="I229"/>
  <c r="I225" s="1"/>
  <c r="D229"/>
  <c r="D225" s="1"/>
  <c r="C232"/>
  <c r="C231"/>
  <c r="C230"/>
  <c r="F217"/>
  <c r="G217"/>
  <c r="H217"/>
  <c r="I217"/>
  <c r="D217"/>
  <c r="E137"/>
  <c r="F137"/>
  <c r="G137"/>
  <c r="H137"/>
  <c r="I137"/>
  <c r="D137"/>
  <c r="E145"/>
  <c r="F145"/>
  <c r="G145"/>
  <c r="H145"/>
  <c r="I145"/>
  <c r="D145"/>
  <c r="E141"/>
  <c r="F141"/>
  <c r="F129" s="1"/>
  <c r="G141"/>
  <c r="H141"/>
  <c r="H129" s="1"/>
  <c r="I141"/>
  <c r="I129" s="1"/>
  <c r="D141"/>
  <c r="D129" s="1"/>
  <c r="G129"/>
  <c r="C98"/>
  <c r="C99"/>
  <c r="C100"/>
  <c r="E97"/>
  <c r="F97"/>
  <c r="G97"/>
  <c r="H97"/>
  <c r="I97"/>
  <c r="D97"/>
  <c r="E129" l="1"/>
  <c r="I213"/>
  <c r="G213"/>
  <c r="C245"/>
  <c r="D213"/>
  <c r="H213"/>
  <c r="F213"/>
  <c r="C283"/>
  <c r="F60"/>
  <c r="D60"/>
  <c r="F59"/>
  <c r="D59"/>
  <c r="I60"/>
  <c r="G60"/>
  <c r="E60"/>
  <c r="I59"/>
  <c r="G59"/>
  <c r="E59"/>
  <c r="H60"/>
  <c r="H59"/>
  <c r="I61"/>
  <c r="H61"/>
  <c r="G61"/>
  <c r="F61"/>
  <c r="D61"/>
  <c r="C219"/>
  <c r="C131"/>
  <c r="C267"/>
  <c r="C130"/>
  <c r="C220"/>
  <c r="C218"/>
  <c r="C227"/>
  <c r="C229"/>
  <c r="C228"/>
  <c r="C226"/>
  <c r="C132"/>
  <c r="C97"/>
  <c r="C88"/>
  <c r="C86"/>
  <c r="C87"/>
  <c r="E93"/>
  <c r="F93"/>
  <c r="G93"/>
  <c r="H93"/>
  <c r="I93"/>
  <c r="D93"/>
  <c r="C129" l="1"/>
  <c r="C241"/>
  <c r="C217"/>
  <c r="C225"/>
  <c r="E89"/>
  <c r="E85" s="1"/>
  <c r="F89"/>
  <c r="F85" s="1"/>
  <c r="G89"/>
  <c r="G85" s="1"/>
  <c r="H89"/>
  <c r="H85" s="1"/>
  <c r="I89"/>
  <c r="I85" s="1"/>
  <c r="D89"/>
  <c r="D85" s="1"/>
  <c r="C64"/>
  <c r="C54"/>
  <c r="E77"/>
  <c r="F77"/>
  <c r="G77"/>
  <c r="H77"/>
  <c r="I77"/>
  <c r="D77"/>
  <c r="E73"/>
  <c r="E62" s="1"/>
  <c r="F73"/>
  <c r="F62" s="1"/>
  <c r="G73"/>
  <c r="H73"/>
  <c r="H62" s="1"/>
  <c r="H58" s="1"/>
  <c r="I73"/>
  <c r="D73"/>
  <c r="F58" l="1"/>
  <c r="E58"/>
  <c r="D62"/>
  <c r="D58" s="1"/>
  <c r="I62"/>
  <c r="I58" s="1"/>
  <c r="G62"/>
  <c r="G58" s="1"/>
  <c r="C85"/>
  <c r="C65"/>
  <c r="C63"/>
  <c r="E17"/>
  <c r="H17"/>
  <c r="I17"/>
  <c r="E47"/>
  <c r="F47"/>
  <c r="G47"/>
  <c r="H47"/>
  <c r="I47"/>
  <c r="D47"/>
  <c r="D13" s="1"/>
  <c r="G13"/>
  <c r="C58" l="1"/>
  <c r="E13"/>
  <c r="F15"/>
  <c r="F13"/>
  <c r="C17"/>
  <c r="I13"/>
  <c r="H13"/>
  <c r="C62"/>
  <c r="I16"/>
  <c r="G16"/>
  <c r="I15"/>
  <c r="G15"/>
  <c r="E15"/>
  <c r="I14"/>
  <c r="G14"/>
  <c r="E14"/>
  <c r="H16"/>
  <c r="D16"/>
  <c r="H15"/>
  <c r="H14"/>
  <c r="F14"/>
  <c r="D14"/>
  <c r="C322"/>
  <c r="C321"/>
  <c r="C320"/>
  <c r="C15" l="1"/>
  <c r="C13"/>
  <c r="C332"/>
  <c r="C14"/>
  <c r="C16"/>
  <c r="C319"/>
  <c r="C386" l="1"/>
  <c r="C385"/>
  <c r="C384"/>
  <c r="D186"/>
  <c r="D126" s="1"/>
  <c r="E186"/>
  <c r="E126" s="1"/>
  <c r="F186"/>
  <c r="F126" s="1"/>
  <c r="G186"/>
  <c r="G126" s="1"/>
  <c r="H186"/>
  <c r="H126" s="1"/>
  <c r="I186"/>
  <c r="I126" s="1"/>
  <c r="D187"/>
  <c r="D127" s="1"/>
  <c r="E187"/>
  <c r="E127" s="1"/>
  <c r="F187"/>
  <c r="F127" s="1"/>
  <c r="G187"/>
  <c r="G127" s="1"/>
  <c r="H187"/>
  <c r="H127" s="1"/>
  <c r="I187"/>
  <c r="I127" s="1"/>
  <c r="D128"/>
  <c r="E128"/>
  <c r="F128"/>
  <c r="G128"/>
  <c r="H128"/>
  <c r="I128"/>
  <c r="D243"/>
  <c r="D11" s="1"/>
  <c r="E243"/>
  <c r="F243"/>
  <c r="F11" s="1"/>
  <c r="G243"/>
  <c r="H243"/>
  <c r="D244"/>
  <c r="E244"/>
  <c r="F244"/>
  <c r="G244"/>
  <c r="H244"/>
  <c r="I244"/>
  <c r="D242"/>
  <c r="E242"/>
  <c r="F242"/>
  <c r="H242"/>
  <c r="I242"/>
  <c r="E12" l="1"/>
  <c r="I12"/>
  <c r="G12"/>
  <c r="G11"/>
  <c r="E11"/>
  <c r="I10"/>
  <c r="E10"/>
  <c r="H12"/>
  <c r="H11"/>
  <c r="H10"/>
  <c r="D10"/>
  <c r="D12"/>
  <c r="G242"/>
  <c r="G10" s="1"/>
  <c r="I243"/>
  <c r="I11" l="1"/>
  <c r="C11" s="1"/>
  <c r="C10"/>
  <c r="C12"/>
  <c r="C308"/>
  <c r="C309"/>
  <c r="C216"/>
  <c r="C215"/>
  <c r="C214"/>
  <c r="C127"/>
  <c r="C126"/>
  <c r="C128"/>
  <c r="C60"/>
  <c r="C49"/>
  <c r="C89"/>
  <c r="C59" l="1"/>
  <c r="C61"/>
  <c r="C48"/>
  <c r="C50"/>
  <c r="C19" l="1"/>
  <c r="C18"/>
  <c r="C398"/>
  <c r="C397"/>
  <c r="C396"/>
  <c r="C200"/>
  <c r="C199"/>
  <c r="C198"/>
  <c r="C196"/>
  <c r="C188" s="1"/>
  <c r="C195"/>
  <c r="C194"/>
  <c r="C192"/>
  <c r="C191"/>
  <c r="C190"/>
  <c r="C180"/>
  <c r="C179"/>
  <c r="C178"/>
  <c r="C176"/>
  <c r="C175"/>
  <c r="C174"/>
  <c r="C172"/>
  <c r="C171"/>
  <c r="C170"/>
  <c r="C168"/>
  <c r="C167"/>
  <c r="C166"/>
  <c r="C164"/>
  <c r="C163"/>
  <c r="C162"/>
  <c r="C160"/>
  <c r="C159"/>
  <c r="C158"/>
  <c r="C120"/>
  <c r="C119"/>
  <c r="C118"/>
  <c r="C116"/>
  <c r="C115"/>
  <c r="C114"/>
  <c r="C112"/>
  <c r="C111"/>
  <c r="C110"/>
  <c r="C124"/>
  <c r="C123"/>
  <c r="C122"/>
  <c r="C394"/>
  <c r="C393"/>
  <c r="C392"/>
  <c r="C148"/>
  <c r="C147"/>
  <c r="C146"/>
  <c r="C144"/>
  <c r="C143"/>
  <c r="C142"/>
  <c r="D185" l="1"/>
  <c r="D125" s="1"/>
  <c r="D9" s="1"/>
  <c r="F125"/>
  <c r="H185"/>
  <c r="H125" s="1"/>
  <c r="C186"/>
  <c r="E185"/>
  <c r="E125" s="1"/>
  <c r="G185"/>
  <c r="G125" s="1"/>
  <c r="I185"/>
  <c r="I125" s="1"/>
  <c r="C187"/>
  <c r="C154"/>
  <c r="C107"/>
  <c r="C117"/>
  <c r="C106"/>
  <c r="C108"/>
  <c r="C197"/>
  <c r="C395"/>
  <c r="C177"/>
  <c r="C109"/>
  <c r="C173"/>
  <c r="C189"/>
  <c r="C185" s="1"/>
  <c r="C165"/>
  <c r="C113"/>
  <c r="C193"/>
  <c r="C169"/>
  <c r="C141"/>
  <c r="C145"/>
  <c r="C157"/>
  <c r="C161"/>
  <c r="C121"/>
  <c r="C391"/>
  <c r="C358"/>
  <c r="C357"/>
  <c r="C356"/>
  <c r="C383" l="1"/>
  <c r="C105"/>
  <c r="C355"/>
  <c r="C354"/>
  <c r="C353"/>
  <c r="C352"/>
  <c r="C350"/>
  <c r="C349"/>
  <c r="C348"/>
  <c r="C346"/>
  <c r="C345"/>
  <c r="C344"/>
  <c r="C318"/>
  <c r="C317"/>
  <c r="C316"/>
  <c r="C306"/>
  <c r="C305"/>
  <c r="C304"/>
  <c r="C302"/>
  <c r="C301"/>
  <c r="C300"/>
  <c r="C298"/>
  <c r="C297"/>
  <c r="C296"/>
  <c r="C294"/>
  <c r="C293"/>
  <c r="C292"/>
  <c r="C290"/>
  <c r="C289"/>
  <c r="C288"/>
  <c r="C278"/>
  <c r="C277"/>
  <c r="C276"/>
  <c r="C274"/>
  <c r="C273"/>
  <c r="C272"/>
  <c r="C266"/>
  <c r="C265"/>
  <c r="C264"/>
  <c r="C259"/>
  <c r="C258"/>
  <c r="C257"/>
  <c r="C252"/>
  <c r="C251"/>
  <c r="C250"/>
  <c r="C213"/>
  <c r="C224"/>
  <c r="C223"/>
  <c r="C222"/>
  <c r="C184"/>
  <c r="C156" s="1"/>
  <c r="C153" s="1"/>
  <c r="C183"/>
  <c r="C182"/>
  <c r="C96"/>
  <c r="C95"/>
  <c r="C94"/>
  <c r="C92"/>
  <c r="C91"/>
  <c r="C90"/>
  <c r="C140"/>
  <c r="C139"/>
  <c r="C138"/>
  <c r="C136"/>
  <c r="C135"/>
  <c r="C134"/>
  <c r="C80"/>
  <c r="C79"/>
  <c r="C78"/>
  <c r="C76"/>
  <c r="C75"/>
  <c r="C74"/>
  <c r="C69"/>
  <c r="C68"/>
  <c r="C67"/>
  <c r="C53"/>
  <c r="C52"/>
  <c r="C333" l="1"/>
  <c r="C334"/>
  <c r="C242"/>
  <c r="C243"/>
  <c r="C299"/>
  <c r="C66"/>
  <c r="C287"/>
  <c r="C347"/>
  <c r="C249"/>
  <c r="C271"/>
  <c r="C343"/>
  <c r="C221"/>
  <c r="C295"/>
  <c r="C275"/>
  <c r="C315"/>
  <c r="C77"/>
  <c r="C256"/>
  <c r="C263"/>
  <c r="C291"/>
  <c r="C303"/>
  <c r="C351"/>
  <c r="C181"/>
  <c r="C93"/>
  <c r="C73"/>
  <c r="C133"/>
  <c r="C137"/>
  <c r="C51"/>
  <c r="C244" l="1"/>
  <c r="H241"/>
  <c r="H9" s="1"/>
  <c r="F241"/>
  <c r="F9" s="1"/>
  <c r="C125"/>
  <c r="G241"/>
  <c r="G9" s="1"/>
  <c r="I241"/>
  <c r="I9" s="1"/>
  <c r="E241"/>
  <c r="E9" s="1"/>
  <c r="C23"/>
  <c r="C24"/>
  <c r="C22"/>
  <c r="C9" l="1"/>
  <c r="C21" l="1"/>
</calcChain>
</file>

<file path=xl/sharedStrings.xml><?xml version="1.0" encoding="utf-8"?>
<sst xmlns="http://schemas.openxmlformats.org/spreadsheetml/2006/main" count="643" uniqueCount="194">
  <si>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</si>
  <si>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</si>
  <si>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</si>
  <si>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</si>
  <si>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</si>
  <si>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</si>
  <si>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</si>
  <si>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</si>
  <si>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</si>
  <si>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</si>
  <si>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</si>
  <si>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</si>
  <si>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</si>
  <si>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</si>
  <si>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</si>
  <si>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</si>
  <si>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</si>
  <si>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</si>
  <si>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</si>
  <si>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"Развитие системы дошкольного образования"</t>
  </si>
  <si>
    <t>Мероприятие 3.1.2. Реализация приоритетного регионального проекта "Доступное дополнительное образование для детей"</t>
  </si>
  <si>
    <t>Мероприятие 2.2.2.  Обеспечение бесплатным питанием обучающихся с ограниченными возможностями здоровья</t>
  </si>
  <si>
    <t>Подпрограмма 4 "Организация отдыха и оздоровления детей в каникулярное время"</t>
  </si>
  <si>
    <t xml:space="preserve">Мероприятие 4.1.1. Мероприятия по организации оздоровления и отдыха детей </t>
  </si>
  <si>
    <t>Подпрограмма 5 "Кадры системы образования"</t>
  </si>
  <si>
    <t>Мероприятие 5.1.5. Стимулирование педагогических работников по результатам обучения школьников</t>
  </si>
  <si>
    <t>Мероприятие 5.1.6. Приобретение (строительство) жилых помещений для педагогических работников муниципальных общеобразовательных учреждений</t>
  </si>
  <si>
    <t xml:space="preserve">Мероприятие 5.2.4.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</si>
  <si>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Основное мероприятие 1.1. "Предоставление дошкольного образования в общеобразовательных организациях"</t>
  </si>
  <si>
    <t>Мероприятие 6.1.1. Строительство корпуса №2 на 675 учащихся МАОУ "СОШ № 121" в г. Верещагино по адресу: Пермский край, г. Верещагино, ул. Железнодорожная, 20</t>
  </si>
  <si>
    <t>Основное мероприятие 6.2. "Приведение образовательных организаций в нормативное состояние"</t>
  </si>
  <si>
    <t>Мероприятие 6.2.1. Ремонт и капитальный ремонт зданий и сооружений организаций образования</t>
  </si>
  <si>
    <t>Мероприятие 6.2.2. Усиление антитеррористической защищенности организаций образования</t>
  </si>
  <si>
    <t>%</t>
  </si>
  <si>
    <t>чел.</t>
  </si>
  <si>
    <t xml:space="preserve">Показатель 5.2.4.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</si>
  <si>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6.1.1. Доля обучающихся во вторую смену в организациях общего образования</t>
  </si>
  <si>
    <t>Показатель 6.2.1. Доля образовательных организаций, в которых созданы безопасные условия для образовательного процесса</t>
  </si>
  <si>
    <t>ед.</t>
  </si>
  <si>
    <t>Мероприятие 5.2.1. Научная поддержка педагогических коллективов образовательных организаций</t>
  </si>
  <si>
    <t>Мероприятие 5.2.2. Повышение квалификации педагогов, осуществляющих подготовку обучающихся к государственной итоговой аттестации и олимпиадам</t>
  </si>
  <si>
    <t>Мероприятие 6.2.4. Капитальный ремонт спортзала (лит. Б) МБОУ "Верещагинская школа-интернат" по адресу: Пермский край, Верещагинский район, г. Верещагино, ул. Садовая, 6</t>
  </si>
  <si>
    <t>Показатель 6.2.4.  Количество отремонтированных спортивных залов</t>
  </si>
  <si>
    <t>Мероприятие 6.2.6. Капитальный ремонт 1-го этажа МБОУ "Нижне-Галинская ООШ" (литер В) для размещения помещений детского сада на 30 мест по адресу: Пермский край, Верещагинский район, д.Нижнее Галино, ул.Советская,9</t>
  </si>
  <si>
    <t>"Развитие системы образования"</t>
  </si>
  <si>
    <t>Муниципальная программа"Развитие системы образования"</t>
  </si>
  <si>
    <t>Местный бюджет</t>
  </si>
  <si>
    <t>Мероприятие 1.1.1. Предоставление дошкольного образования, присмотр и уход за детьми в организациях, реализующих программу дошкольного образования</t>
  </si>
  <si>
    <t>Показатель 1.1.1. Доля детей в возрасте от 3 до 7 лет, получающих услугу дошкольного образования, в общей численности детей, заявившихся на получение услуги дошкольного образования в текущем году</t>
  </si>
  <si>
    <t>Основное мероприятие 1.2. "Предоставление дошкольного образования на дому"</t>
  </si>
  <si>
    <t>Мероприятие 1.2.1. Компенсация части затрат родителям по воспитанию и обучению на дому детей-инвалидов дошкольного возраста, которые временно или постоянно не могут посещать образовательные организации</t>
  </si>
  <si>
    <t>Мероприятие 1.1.2. Компенсация части родительской платы за присмотр и уход за ребенком в организациях, реализующих программу дошкольного образования</t>
  </si>
  <si>
    <t xml:space="preserve">Показатель 1.1.2. Количество детей в организациях, реализующих программу дошкольного образования, которым предоставлется компенсация части родительсокй платы за присмотр и уход </t>
  </si>
  <si>
    <t>Подпрограмма 2 "Развитие системы начального, основного, среднего общего образования"</t>
  </si>
  <si>
    <t>Основное мероприятие 2.1. "Предоставление начального, основного, среднего общего образования в общеобразовательных организациях"</t>
  </si>
  <si>
    <t>Мероприятие 2.1.1. Предоставление начального, основного, среднего общего образования в общеобразовательных организациях</t>
  </si>
  <si>
    <t>Показатель 2.1.1. Численность обучающихся по программам начального, основного, среднего общего образования в общеобразовательных организациях</t>
  </si>
  <si>
    <t>Мероприятие 2.1.2. Предоставление общедоступного и бесплатного начального, основного,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</si>
  <si>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Показатель 2.1.2. Численность обучающихся по программам начального, основного, среднего общего образования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</si>
  <si>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Мероприятие 2.1.3. Выплата вознаграждения за выполнение функций классного руководителя педагогическим работникам общеобразовательных организаций</t>
  </si>
  <si>
    <t>Основное мероприятие 2.2. "Меры социальной поддержки обучающихся в общеобразовательных организациях"</t>
  </si>
  <si>
    <t>Мероприятие 2.2.1. Предоставление мер социальной поддержки учащимся из малоимущих семей и многодетных малоимущих семей</t>
  </si>
  <si>
    <t xml:space="preserve">Показатель 2.2.1. Численность обучающихся из малоимущих семей и многодетных малоимущих семей, которым предоставляются меры социальной поддержки </t>
  </si>
  <si>
    <t>Показатель 2.2.2. Численность обучающихся с ограниченными возможностями здоровья</t>
  </si>
  <si>
    <t xml:space="preserve">Мероприятие 2.2.3. Обеспечение питанием обучающихся 1-й ступени, ожидающих перевозку к месту жительства </t>
  </si>
  <si>
    <t xml:space="preserve">Показатель 2.2.3. Обеспечение питанием обучающихся 1-й ступени, ожидающих транспортное обеспечение </t>
  </si>
  <si>
    <t>Подпрограмма 3 "Развитие способностей и интересов обучающихся, воспитание детей в образовательных организациях"</t>
  </si>
  <si>
    <t>Основное мероприятие 3.1. "Предоставление дополнительного образования в общеобразовательных организациях и в организациях дополнительного образования"</t>
  </si>
  <si>
    <t>Мероприятие 3.1.1. Предоставление дополнительного образования в организациях, реализующих программы  дополнительного образования</t>
  </si>
  <si>
    <t>Показатель 3.1.1. Доля детей, охваченных программами дополнительного образования, в общей численности детей и молодежи 5-18 лет</t>
  </si>
  <si>
    <t xml:space="preserve">Мероприятие 3.1.3.  Приобретение оборудования для реализации  программ дополнительного образования детей по радиотехнике и робототехнике </t>
  </si>
  <si>
    <t>Показатель 3.1.3. Привлечение детей к радиотехническим и робототехническим  направлениям обучения</t>
  </si>
  <si>
    <t xml:space="preserve">Мероприятие 3.1.4.  Приобретение оборудования для реализации программ дополнительного образования детей  естественно-научного направления </t>
  </si>
  <si>
    <t>Показатель 3.1.4. Привлечение детей к проектно-исследовательской деятельности естественно-научной направленности</t>
  </si>
  <si>
    <t>Основное мероприятие 4.2. "Организация оздоровления и отдыха детей в загородных лагерях отдыха и оздоровления детей, и санаторно-оздоровительных детских лагерях"</t>
  </si>
  <si>
    <t xml:space="preserve">Мероприятие 4.2.1. Мероприятия по организации оздоровления и отдыха детей </t>
  </si>
  <si>
    <t>Основное мероприятие 5.1. "Оказание мер государственной поддержки работникам муниципальных образовательных организаций"</t>
  </si>
  <si>
    <t xml:space="preserve">Мероприятие 5.1.1. Предоставление мер социальной поддержки педагогическим работникам образовательных организаций </t>
  </si>
  <si>
    <t>Показатель 5.1.1. Количество получателей, которым предоставлены меры социальной поддержки (23 статья закона 308-ПК от 12.03.2014г.)</t>
  </si>
  <si>
    <t>Мероприятие 5.1.2.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образовательных организациях</t>
  </si>
  <si>
    <t xml:space="preserve">Показатель 5.1.2. Количество получателей (кандидатов наук), которым предоставлены дополнительные меры социальной поддержки </t>
  </si>
  <si>
    <t>Показатель 5.1.5. Количество педагогических работников, обеспечивших высокие результаты обучения школьников</t>
  </si>
  <si>
    <t>Показатель 5.1.6. Количество педагогических работников, улучшивших жилищные условия в результате получения единовременной денежной выплаты</t>
  </si>
  <si>
    <t>Показатель 5.2.1. Количество педагогических коллективов, которым оказывается научная поддрежка</t>
  </si>
  <si>
    <t>Показатель 5.2.2. Количество педагогов, осуществляющих подготовку обучающихся к ГИА и олимпиадам, прошедших обучение по программам ДПО не менее 16 часов</t>
  </si>
  <si>
    <t xml:space="preserve">Мероприятие 5.2.3. Организация и проведение мероприятий с работниками образования </t>
  </si>
  <si>
    <t>Показатель 5.2.3. Количество работников образования принимаюшие участие в мероприятиях</t>
  </si>
  <si>
    <t>Мероприятие 5.2.5. Организация перехода педагогов на профессиональные стандарты</t>
  </si>
  <si>
    <t>Показатель 5.2.5. Доля педагогов, соответствующих требованиям профессиональных стандартов</t>
  </si>
  <si>
    <t>Подпрограмма 6 "Строительство (реконструкция) образовательных организаций и  приведение их в нормативное состояние"</t>
  </si>
  <si>
    <t>Основное мероприятие 6.1. "Строительство (реконструкция) образовательных организаций и их материально-техническое оснащение</t>
  </si>
  <si>
    <t>Показатель 6.1.2. Доля образовательных организаций, в которых созданы безопасные условия для образовательного процесса</t>
  </si>
  <si>
    <t>Мероприятие 6.1.2. Реконструкция здания станции юных натуралистов по адресу: г. Верещагино, ул. Крупская, 48</t>
  </si>
  <si>
    <t>Показатель 6.2.2. Доля образовательных организаций, в которых созданы условия отвечающие требованиям антитеррористической безопасности</t>
  </si>
  <si>
    <t>Показатель 6.2.5. Количество дополнительно созданных мест дошкольного образования</t>
  </si>
  <si>
    <t>Показатель 6.2.6. Количество дополнительно созданных мест дошкольного образования</t>
  </si>
  <si>
    <t>Основное мероприятие 2.3. "Обеспечение инновационного характера содержания общего образования учащихся выпускных классов"</t>
  </si>
  <si>
    <t>Мероприятие 2.3.1. Привлечение преподавателей организаций высшего образования для подготовки выпускников к итоговой аттестации</t>
  </si>
  <si>
    <t>Показатель 2.3.1. Доля учащихся с 225 баллами и выше по результатам ЕГЭ, по отношению ко всем обучающимся, сдающим ЕГЭ</t>
  </si>
  <si>
    <t>Мероприятие 2.3.2. Организация межшкольных консультаций для выпускников 9,11 классов</t>
  </si>
  <si>
    <t>Показатель 2.3.2. Доля выпускников, участвующих в консультациях</t>
  </si>
  <si>
    <t xml:space="preserve">Мероприятие 2.3.3. Организация электронного (цифрового) обучения обучающихся </t>
  </si>
  <si>
    <t>Показатель 2.3.3. Количество обучающихся, участвующих в электронном обучении</t>
  </si>
  <si>
    <t>Основное мероприятие 3.2. "Создание условий для развития молодых талантов и детей с высокой мотивацией к обучению"</t>
  </si>
  <si>
    <t>Мероприятие 3.2.1.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</si>
  <si>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3.2.1. Удельный вес численности обучающихся по программам общего образования, участвующих в олимпиадах, конкусах и мероприятиях различного уровня, в общей численности обучающихся по программам общего образования</t>
  </si>
  <si>
    <t>Мероприятие 3.2.2. Участие обучающихся в межмуниципальных, межрегиональных, региональных и всероссийских мероприятиях</t>
  </si>
  <si>
    <t>Показатель 3.2.2. Удельный вес численности победителей и призеров в общей численности обучающихся, учавствовавших в межмуниципальных, межрегиональных, региональных и всероссийских мероприятиях</t>
  </si>
  <si>
    <t>Мероприятие 3.2.3. Торжественный прием главой Верещагинского городского округа одаренных выпускников</t>
  </si>
  <si>
    <t>Показатель 3.2.3. Количество обучающихся одаренных выпускников 9,11 классов</t>
  </si>
  <si>
    <t>Мероприятие 3.2.4. Новогодний прием главой Верещагинского городского округа одаренных детей</t>
  </si>
  <si>
    <t xml:space="preserve">Показатель 3.2.4. Количество одаренных детей </t>
  </si>
  <si>
    <t xml:space="preserve">Мероприятие 3.2.5. Организация базовой пилотной площадки по поддержке технического конструирования для детей дошкольного возраста </t>
  </si>
  <si>
    <t>Показатель 3.2.5. Доля детей дошкольного возраста занимающихся техническим конструированием</t>
  </si>
  <si>
    <t>Мероприятие 3.2.6. Проведение конкурса  "Юные дарования Верещагинского городского округа"</t>
  </si>
  <si>
    <t>Мероприятие 3.2.7. Единовременная премия обучающимся, награжденным знаком отличия Пермского края "Гордость Пермского края"</t>
  </si>
  <si>
    <t>Основное мероприятие 3.3. "Реализация стратегии воспитания детей в образовательных организациях"</t>
  </si>
  <si>
    <t>Мероприятие 3.3.1. Развитие российского движения школьников, Юнармии, Волонтерства</t>
  </si>
  <si>
    <t xml:space="preserve">Показатель 3.3.1. Доля обучающихся,  участвующих в движениях </t>
  </si>
  <si>
    <t>Мероприятие 3.3.2. Пропаганда ответственного родительства среди детей и молодежи</t>
  </si>
  <si>
    <t>Показатель 3.3.2. Доля обучающихся 15-18 лет, охваченных пропагандай ответственного родительства</t>
  </si>
  <si>
    <t>Мероприятие 3.3.3.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</si>
  <si>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3.3.3. Доля обучающихся, охваченных практическими занятиями по обучению безопасности</t>
  </si>
  <si>
    <t>Подпрограмма 7 "Эффективное управление системой образования"</t>
  </si>
  <si>
    <t>Показатель 1.2.1. Количество детей-инвалидов на дому</t>
  </si>
  <si>
    <t xml:space="preserve">Показатель 3.1.2. Доля детей получивших сертификаты на дополнительное образование, в общей численности детей и молодежи 5-18 лет </t>
  </si>
  <si>
    <t>Основное мероприятие 7.1. "Управление сетью образовательных организаций"</t>
  </si>
  <si>
    <t>Основное мероприятие 7.2. "Административное обеспечение деятельности образовательных организаций"</t>
  </si>
  <si>
    <t xml:space="preserve">Мероприятие 7.2.1. Возмещение расходов образовательных организаций по уплате административных штрафов за нарушение требований законодательства  </t>
  </si>
  <si>
    <t>Показатель 7.2.1. Отсутствие несвоевременно уплаченных административных штрафов</t>
  </si>
  <si>
    <t>Мероприятие 2.3.4.  Развитие сетевого взаимодействия среди школ</t>
  </si>
  <si>
    <t>Мероприятие 5.1.3.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</si>
  <si>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5.1.4. Обеспечение работников муниципальных учреждений бюджетной сферы путевками на санаторно-курортное лечение и оздоровление</t>
  </si>
  <si>
    <t>Показатель 5.1.4. Количество работников муниципальных учреждений бюджетной сферы, обеспеченных путевками на санаторно-курортное лечение и оздоровление</t>
  </si>
  <si>
    <t>Основное мероприятие 5.2. "Повышение эффективности работы руководящих и педагогических кадров в системе образования"</t>
  </si>
  <si>
    <t xml:space="preserve">Мероприятие 4.3.1. Мероприятия по организации оздоровления и отдыха детей 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</si>
  <si>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</si>
  <si>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</si>
  <si>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Показатель 2.1.3. Количество педагогов, получающих ежемесячное денежное вознаграждение за выполнение функций классного руководителя</t>
  </si>
  <si>
    <t>Показатель 3.2.7. Количество обучающихся награжденных знаком отличия "Гордость Пермского края"</t>
  </si>
  <si>
    <t xml:space="preserve">Показатель 4.1.1.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</si>
  <si>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 xml:space="preserve">Показатель 4.2.1.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</si>
  <si>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Основное мероприятие 4.3. "Администрирование полномочий по организации оздоровления и отдыха детей"</t>
  </si>
  <si>
    <t xml:space="preserve">Показатель 4.3.1.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</si>
  <si>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Показатель 5.1.3. Количество педагогических работников, работающих и проживающих в сельской местности, которым предоставлены меры социальной поддержки по оплате жилого помещения и коммунальных услуг</t>
  </si>
  <si>
    <t>Мероприятие 7.1.1.  Мероприятия по оптимизации сети образовательных организаций</t>
  </si>
  <si>
    <t xml:space="preserve">Мероприятие 7.1.2. Мероприятия по подготовке образовательных организаций к началу нового учебного года </t>
  </si>
  <si>
    <t>Мероприятие 7.1.3. Сопровождение, поддержка и развитие программного обеспечения для организации комплексной работы системы образования</t>
  </si>
  <si>
    <t>Показатель 7.1.1. Количество организаций системы образования (юридических лиц)</t>
  </si>
  <si>
    <t>Показатель 7.1.2. Доля образовательных организаций, готовых к новому учебному году</t>
  </si>
  <si>
    <t>Показатель 7.1.3.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</si>
  <si>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Управление финансов администрации Верещагинского городского округа</t>
  </si>
  <si>
    <t>Основное мероприятие 4.1. "Организация оздоровления и отдыха детей в каникулярное время в формах отдыха, оздоровления и занятости, организуемых муниципальными учреждениями Верещагинского городского округа"</t>
  </si>
  <si>
    <t>Мероприятие 6.2.7. Техническое переоснащение систем теплоснабжения образовательных организаций (переход на газовое оборудование)</t>
  </si>
  <si>
    <t>Показатель 6.2.7. Количество образовательных организаций перешедших на газовое оборудование</t>
  </si>
  <si>
    <t>Мероприятие 1.1.3. Обеспечение семей, освобожденных или имеющих льготу по уплате родительской платы за присмотр и уход за детьми в возрасте от 3 до 7 лет, в организациях, реализующих программу дошкольного образования, наборами продуктов питания</t>
  </si>
  <si>
    <t>Мероприятие 1.1.4. Обеспечение малоимущих семей, имеющих детей в возрасте от 3 до 7 лет, наборами продуктов питания</t>
  </si>
  <si>
    <t>Мероприятие 1.1.5.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</si>
  <si>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Показатель 1.1.4.  Доля детей в возрасте от 3 до 7 лет из малоимущих семей, обеспеченных наборами продуктов питания</t>
  </si>
  <si>
    <t>Мероприятие 6.2.8. Ремонт кровли здания интерната (Лит Б) СП Путинская школа МБОУ "ВОК" по адресу: Пермский край, Верещагинский городской округ, с. Путино, ул. Трактовая, д. 14</t>
  </si>
  <si>
    <t>Мероприятие 6.2.9. Ремонт кровли здания МБУ ДО "Верещагинская школа искусств" по адресу: Пермский край, г. Верещагино, ул. Ленина, 22</t>
  </si>
  <si>
    <t>Показатель 6.2.8.Доля образовательных организаций, в которых созданы безопасные условия для образовательного процесса</t>
  </si>
  <si>
    <t>Показатель 6.2.9.Доля образовательных организаций, в которых созданы безопасные условия для образовательного процесса</t>
  </si>
  <si>
    <t>Показатель 1.1.3. Доля детей в возрасте от 3 до 7 лет из семей, освобожденных или имеющих льготу по уплате родительской платы за присмотр и уход за детьми, обеспеченных наборами продуктов питания</t>
  </si>
  <si>
    <t>Показатель 1.1.5.  Доля образовательных организаций (структурных подразделений), реализующих программы дошкольного образования оснащенных современным интерактивным оборудованием</t>
  </si>
  <si>
    <t>Мероприятие 5.1.7. Предоставление единовременной выплаты работникам образовательных организаций, обеспечившим дистанционное обучение учащихся и работу дошкольных групп</t>
  </si>
  <si>
    <t>Показатель 5.1.7. Количество работников обеспечивших дистанционное обучение учащихся и работу дошкольных дежурных групп</t>
  </si>
  <si>
    <t>Показатель 6.1.3. Доля образовательных организаций, в которых созданы безопасные условия для образовательного процесса</t>
  </si>
  <si>
    <t>Мероприятие 6.1.3. Реконструкция здания начальной школы на 72 учащихся для размещения детского сада и пищеблока по адресу: Пермский край, Верещагинский городской округ, д. Бородули, ул. Центральная, 11</t>
  </si>
  <si>
    <t xml:space="preserve">Показатель 2.2.4. Обеспечение бесплатным горячим питанием обучающихся, получающих начальное общее образование </t>
  </si>
  <si>
    <t>Мероприятие 2.2.4 Обеспечение бесплатным горячим питанием обучающихся, получающих начальное общее образование</t>
  </si>
  <si>
    <t>Мероприятие 6.2.5. Капитальный ремонт 1-го этажа корпуса (литер "Б") МБОУ Ленинская СОШ для размещения помещений детского сада на 40 мест.</t>
  </si>
  <si>
    <t>Мероприятие 3.1.5.  Обеспечение музыкальными инструментами, оборудованием и материалами образовательных учреждений в сфере культуры</t>
  </si>
  <si>
    <t>Показатель 2.3.4. Количество обучающихся изучающие отдельные предметы на углубленном уровне</t>
  </si>
  <si>
    <t>Показатель 3.1.5. Доля учреждений культуры (структурных подразделений) обеспеченных музыкальными инструментами, оборудованием и материалами</t>
  </si>
  <si>
    <t>Мероприятие 6.2.10. Оснащение пищеблоков в образовательных организациях в соответствии с нормативными требованиями</t>
  </si>
  <si>
    <t>Показатель 6.2.10. Доля пищеблоков в образовательных организациях соответствующих  нормативным требованиям</t>
  </si>
  <si>
    <t>Мероприятие 2.1.4 .Обследование обучающихся территориальной психолого-медико-педагогической комиссией</t>
  </si>
  <si>
    <t>Показатель 2.1.4. Количество детей обследованных ТПМПК</t>
  </si>
  <si>
    <t>Мероприятие 6.2.3. Обустройство игровых и физкультурных площадок образовательных организаций</t>
  </si>
  <si>
    <t>Показатель 6.2.3. Количество обустроенных  игровых и физкультурных площадок образовательных организаций</t>
  </si>
  <si>
    <t>Показатель 6.1.4. Доля образовательных организаций, в которых созданы безопасные условия для образовательного процесса</t>
  </si>
  <si>
    <t>Мероприятие 6.1.4. Строительство здания детского сада на 25 мест, Пермский край, Верещагинский городской округ, д. Бородули, ул. Центральная, 11</t>
  </si>
  <si>
    <t>Мероприятие 3.3.4. Проведение ежегодной родительской конференции</t>
  </si>
  <si>
    <t>Мероприятие 3.3.5. Организация и проведение акции "Поезд безопасности"</t>
  </si>
  <si>
    <t>Мероприятие 3.3.6.Реализация мероприятий с обучающимися по профилактике безопасности дорожного движения</t>
  </si>
  <si>
    <t>Основное мероприятие 6.3. Федеральный проект "Успех каждого ребенка"</t>
  </si>
  <si>
    <t>Мероприятие 6.3.1. Создание в общеобразовательных организациях, расположенных в сельской местности и малых городах, условийдля занятий физической культурой и спортом</t>
  </si>
  <si>
    <t>Показатель 3.3.6. Количество проведенных мероприятий с обучающимися по профилактике безопасности дорожного движения</t>
  </si>
  <si>
    <t>Показатель 3.3.4. Количество родителей (законных представителей) учавствующих в родительской конференции</t>
  </si>
  <si>
    <t xml:space="preserve">Показатель 6.3.1. Доля общеобразовательных организаций,  расположенных в сельской местности и малых городах, в которых созданы условия для занятий физической культурой и спортом </t>
  </si>
  <si>
    <t>Показатель 3.2.6. Количество детей, заявившихся на участие в конкурсе</t>
  </si>
  <si>
    <t>Показатель 3.3.5. Количество организованных и проведенных мероприятий в рамках акции "Поезд безопасности"</t>
  </si>
  <si>
    <t xml:space="preserve">Приложение  к постановлению администрации Верещагинского городского округа  от 03.02.2022 № 254-01-01-198   Приложение к муниципальной программе "Развитие системы образования"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</si>
</sst>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0"/>
  <sheetViews>
    <sheetView tabSelected="1" view="pageBreakPreview" zoomScale="70" zoomScaleSheetLayoutView="70" workbookViewId="0">
      <selection activeCell="J9" sqref="J9"/>
    </sheetView>
  </sheetViews>
  <sheetFormatPr defaultRowHeight="15"/>
  <cols>
    <col min="1" max="1" width="55.28515625" style="1" customWidth="1"/>
    <col min="2" max="2" width="25.140625" style="1" customWidth="1"/>
    <col min="3" max="3" width="14" style="7" customWidth="1"/>
    <col min="4" max="4" width="12" style="7" customWidth="1"/>
    <col min="5" max="5" width="11.42578125" style="7" customWidth="1"/>
    <col min="6" max="6" width="12.28515625" style="7" customWidth="1"/>
    <col min="7" max="9" width="12.140625" style="7" customWidth="1"/>
    <col min="10" max="10" width="28.7109375" style="8" customWidth="1"/>
    <col min="11" max="11" width="8.7109375" style="9" customWidth="1"/>
    <col min="12" max="12" width="14.85546875" style="9" customWidth="1"/>
    <col min="13" max="14" width="7.5703125" style="9" customWidth="1"/>
    <col min="15" max="15" width="7" style="9" customWidth="1"/>
    <col min="16" max="16" width="7.5703125" style="9" customWidth="1"/>
    <col min="17" max="18" width="7.85546875" style="9" customWidth="1"/>
    <col min="19" max="19" width="9.140625" style="1" hidden="1" customWidth="1"/>
    <col min="20" max="20" width="9.140625" style="1"/>
    <col min="21" max="21" width="9.85546875" style="1" bestFit="1" customWidth="1"/>
    <col min="22" max="16384" width="9.140625" style="1"/>
  </cols>
  <sheetData>
    <row r="1" spans="1:22" ht="63.75" customHeight="1">
      <c r="L1" s="65" t="s">
        <v>193</v>
      </c>
      <c r="M1" s="65"/>
      <c r="N1" s="65"/>
      <c r="O1" s="65"/>
      <c r="P1" s="65"/>
      <c r="Q1" s="65"/>
      <c r="R1" s="65"/>
    </row>
    <row r="2" spans="1:22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2">
      <c r="A3" s="67" t="s">
        <v>44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5" spans="1:22" ht="15.75" customHeight="1">
      <c r="A5" s="68" t="s">
        <v>7</v>
      </c>
      <c r="B5" s="51" t="s">
        <v>2</v>
      </c>
      <c r="C5" s="69" t="s">
        <v>5</v>
      </c>
      <c r="D5" s="70"/>
      <c r="E5" s="70"/>
      <c r="F5" s="70"/>
      <c r="G5" s="70"/>
      <c r="H5" s="70"/>
      <c r="I5" s="20"/>
      <c r="J5" s="71" t="s">
        <v>9</v>
      </c>
      <c r="K5" s="71"/>
      <c r="L5" s="71"/>
      <c r="M5" s="71"/>
      <c r="N5" s="71"/>
      <c r="O5" s="71"/>
      <c r="P5" s="71"/>
      <c r="Q5" s="71"/>
      <c r="R5" s="71"/>
      <c r="S5" s="71"/>
    </row>
    <row r="6" spans="1:22">
      <c r="A6" s="68"/>
      <c r="B6" s="52"/>
      <c r="C6" s="72" t="s">
        <v>6</v>
      </c>
      <c r="D6" s="74" t="s">
        <v>0</v>
      </c>
      <c r="E6" s="75"/>
      <c r="F6" s="75"/>
      <c r="G6" s="75"/>
      <c r="H6" s="75"/>
      <c r="I6" s="21"/>
      <c r="J6" s="58" t="s">
        <v>8</v>
      </c>
      <c r="K6" s="64" t="s">
        <v>1</v>
      </c>
      <c r="L6" s="58" t="s">
        <v>10</v>
      </c>
      <c r="M6" s="64" t="s">
        <v>11</v>
      </c>
      <c r="N6" s="64"/>
      <c r="O6" s="64"/>
      <c r="P6" s="64"/>
      <c r="Q6" s="64"/>
      <c r="R6" s="64"/>
      <c r="S6" s="64"/>
      <c r="T6" s="10"/>
    </row>
    <row r="7" spans="1:22" ht="105" customHeight="1">
      <c r="A7" s="68"/>
      <c r="B7" s="57"/>
      <c r="C7" s="73"/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58"/>
      <c r="K7" s="64"/>
      <c r="L7" s="58"/>
      <c r="M7" s="18" t="s">
        <v>13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18</v>
      </c>
      <c r="S7" s="11"/>
      <c r="T7" s="5"/>
      <c r="U7" s="5"/>
      <c r="V7" s="5"/>
    </row>
    <row r="8" spans="1:2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5"/>
      <c r="T8" s="5"/>
      <c r="U8" s="5"/>
      <c r="V8" s="5"/>
    </row>
    <row r="9" spans="1:22" ht="32.25" customHeight="1">
      <c r="A9" s="76" t="s">
        <v>45</v>
      </c>
      <c r="B9" s="77"/>
      <c r="C9" s="16">
        <f>D9+E9+F9+G9+H9+I9</f>
        <v>5544922.5999999996</v>
      </c>
      <c r="D9" s="13">
        <f t="shared" ref="D9:I9" si="0">D13+D58+D125+D213+D241+D307</f>
        <v>978726.2</v>
      </c>
      <c r="E9" s="13">
        <f t="shared" si="0"/>
        <v>871916.19999999984</v>
      </c>
      <c r="F9" s="43">
        <f>F13+F58+F125+F213+F241+F307</f>
        <v>1056318.3999999999</v>
      </c>
      <c r="G9" s="43">
        <f t="shared" si="0"/>
        <v>963308.3</v>
      </c>
      <c r="H9" s="43">
        <f t="shared" si="0"/>
        <v>889869.20000000007</v>
      </c>
      <c r="I9" s="13">
        <f t="shared" si="0"/>
        <v>784784.29999999981</v>
      </c>
      <c r="J9" s="14"/>
      <c r="K9" s="18"/>
      <c r="L9" s="18"/>
      <c r="M9" s="18"/>
      <c r="N9" s="18"/>
      <c r="O9" s="18"/>
      <c r="P9" s="18"/>
      <c r="Q9" s="18"/>
      <c r="R9" s="18"/>
      <c r="S9" s="5"/>
      <c r="T9" s="5"/>
      <c r="U9" s="5"/>
      <c r="V9" s="5"/>
    </row>
    <row r="10" spans="1:22">
      <c r="A10" s="78" t="s">
        <v>4</v>
      </c>
      <c r="B10" s="79"/>
      <c r="C10" s="16">
        <f t="shared" ref="C10:C12" si="1">D10+E10+F10+G10+H10+I10</f>
        <v>216426.3</v>
      </c>
      <c r="D10" s="13">
        <f t="shared" ref="D10:I12" si="2">D14+D59+D126+D214+D242+D308+D384</f>
        <v>17324.699999999997</v>
      </c>
      <c r="E10" s="13">
        <f t="shared" si="2"/>
        <v>50117.5</v>
      </c>
      <c r="F10" s="43">
        <f>F14+F59+F126+F214+F242+F308+F384</f>
        <v>49842.899999999994</v>
      </c>
      <c r="G10" s="43">
        <f t="shared" si="2"/>
        <v>49501.899999999994</v>
      </c>
      <c r="H10" s="43">
        <f t="shared" si="2"/>
        <v>49639.3</v>
      </c>
      <c r="I10" s="13">
        <f t="shared" si="2"/>
        <v>0</v>
      </c>
      <c r="J10" s="14"/>
      <c r="K10" s="18"/>
      <c r="L10" s="18"/>
      <c r="M10" s="18"/>
      <c r="N10" s="18"/>
      <c r="O10" s="18"/>
      <c r="P10" s="18"/>
      <c r="Q10" s="18"/>
      <c r="R10" s="18"/>
      <c r="S10" s="5"/>
      <c r="T10" s="5"/>
      <c r="U10" s="5"/>
      <c r="V10" s="5"/>
    </row>
    <row r="11" spans="1:22">
      <c r="A11" s="78" t="s">
        <v>12</v>
      </c>
      <c r="B11" s="79"/>
      <c r="C11" s="16">
        <f>D11+E11+F11+G11+H11+I11</f>
        <v>4143818</v>
      </c>
      <c r="D11" s="13">
        <f t="shared" si="2"/>
        <v>756338.7</v>
      </c>
      <c r="E11" s="13">
        <f t="shared" si="2"/>
        <v>615999.5</v>
      </c>
      <c r="F11" s="43">
        <f>F15+F60+F127+F215+F243+F309+F385</f>
        <v>798919.60000000009</v>
      </c>
      <c r="G11" s="43">
        <f t="shared" si="2"/>
        <v>729699.4</v>
      </c>
      <c r="H11" s="43">
        <f t="shared" si="2"/>
        <v>655566.1</v>
      </c>
      <c r="I11" s="13">
        <f t="shared" si="2"/>
        <v>587294.69999999995</v>
      </c>
      <c r="J11" s="14"/>
      <c r="K11" s="18"/>
      <c r="L11" s="18"/>
      <c r="M11" s="18"/>
      <c r="N11" s="18"/>
      <c r="O11" s="18"/>
      <c r="P11" s="18"/>
      <c r="Q11" s="18"/>
      <c r="R11" s="18"/>
      <c r="S11" s="5"/>
      <c r="T11" s="5"/>
      <c r="U11" s="5"/>
      <c r="V11" s="5"/>
    </row>
    <row r="12" spans="1:22">
      <c r="A12" s="78" t="s">
        <v>46</v>
      </c>
      <c r="B12" s="79"/>
      <c r="C12" s="16">
        <f t="shared" si="1"/>
        <v>1184678.3</v>
      </c>
      <c r="D12" s="13">
        <f t="shared" si="2"/>
        <v>205062.8</v>
      </c>
      <c r="E12" s="13">
        <f t="shared" si="2"/>
        <v>205799.19999999998</v>
      </c>
      <c r="F12" s="43">
        <f>F16+F61+F128+F216+F244+F310+F386</f>
        <v>207555.90000000002</v>
      </c>
      <c r="G12" s="43">
        <f t="shared" si="2"/>
        <v>184107</v>
      </c>
      <c r="H12" s="43">
        <f t="shared" si="2"/>
        <v>184663.8</v>
      </c>
      <c r="I12" s="13">
        <f t="shared" si="2"/>
        <v>197489.6</v>
      </c>
      <c r="J12" s="14"/>
      <c r="K12" s="18"/>
      <c r="L12" s="18"/>
      <c r="M12" s="18"/>
      <c r="N12" s="18"/>
      <c r="O12" s="18"/>
      <c r="P12" s="18"/>
      <c r="Q12" s="18"/>
      <c r="R12" s="18"/>
      <c r="S12" s="5"/>
      <c r="T12" s="5"/>
      <c r="U12" s="5"/>
      <c r="V12" s="5"/>
    </row>
    <row r="13" spans="1:22" ht="30.75" customHeight="1">
      <c r="A13" s="62" t="s">
        <v>19</v>
      </c>
      <c r="B13" s="63"/>
      <c r="C13" s="3">
        <f>D13+E13+F13+G13+H13+I13</f>
        <v>1515782.2</v>
      </c>
      <c r="D13" s="30">
        <f t="shared" ref="D13:I16" si="3">D17+D47</f>
        <v>231446</v>
      </c>
      <c r="E13" s="34">
        <f>E17+E47</f>
        <v>258186.69999999998</v>
      </c>
      <c r="F13" s="34">
        <f>F17+F47</f>
        <v>262185.69999999995</v>
      </c>
      <c r="G13" s="34">
        <f t="shared" si="3"/>
        <v>253633.9</v>
      </c>
      <c r="H13" s="34">
        <f t="shared" si="3"/>
        <v>252909.1</v>
      </c>
      <c r="I13" s="3">
        <f t="shared" si="3"/>
        <v>257420.79999999999</v>
      </c>
      <c r="J13" s="14"/>
      <c r="K13" s="18"/>
      <c r="L13" s="18"/>
      <c r="M13" s="18"/>
      <c r="N13" s="18"/>
      <c r="O13" s="18"/>
      <c r="P13" s="18"/>
      <c r="Q13" s="18"/>
      <c r="R13" s="18"/>
      <c r="S13" s="5"/>
      <c r="T13" s="5"/>
      <c r="U13" s="5"/>
      <c r="V13" s="5"/>
    </row>
    <row r="14" spans="1:22" ht="15.75" customHeight="1">
      <c r="A14" s="80" t="s">
        <v>4</v>
      </c>
      <c r="B14" s="81"/>
      <c r="C14" s="3">
        <f t="shared" ref="C14:C16" si="4">D14+E14+F14+G14+H14+I14</f>
        <v>0</v>
      </c>
      <c r="D14" s="3">
        <f t="shared" si="3"/>
        <v>0</v>
      </c>
      <c r="E14" s="3">
        <f t="shared" si="3"/>
        <v>0</v>
      </c>
      <c r="F14" s="44">
        <f t="shared" si="3"/>
        <v>0</v>
      </c>
      <c r="G14" s="44">
        <f t="shared" si="3"/>
        <v>0</v>
      </c>
      <c r="H14" s="44">
        <f t="shared" si="3"/>
        <v>0</v>
      </c>
      <c r="I14" s="3">
        <f t="shared" si="3"/>
        <v>0</v>
      </c>
      <c r="J14" s="14"/>
      <c r="K14" s="18"/>
      <c r="L14" s="18"/>
      <c r="M14" s="18"/>
      <c r="N14" s="18"/>
      <c r="O14" s="18"/>
      <c r="P14" s="18"/>
      <c r="Q14" s="18"/>
      <c r="R14" s="18"/>
      <c r="S14" s="5"/>
      <c r="T14" s="5"/>
      <c r="U14" s="5"/>
      <c r="V14" s="5"/>
    </row>
    <row r="15" spans="1:22" ht="15.75" customHeight="1">
      <c r="A15" s="80" t="s">
        <v>12</v>
      </c>
      <c r="B15" s="81"/>
      <c r="C15" s="3">
        <f>D15+E15+F15+G15+H15+I15</f>
        <v>1153587.2</v>
      </c>
      <c r="D15" s="3">
        <f>D19+D49</f>
        <v>175375</v>
      </c>
      <c r="E15" s="3">
        <f t="shared" si="3"/>
        <v>195170.4</v>
      </c>
      <c r="F15" s="44">
        <f>F19+F47</f>
        <v>202379.19999999998</v>
      </c>
      <c r="G15" s="44">
        <f t="shared" si="3"/>
        <v>193827.4</v>
      </c>
      <c r="H15" s="44">
        <f t="shared" si="3"/>
        <v>193102.6</v>
      </c>
      <c r="I15" s="3">
        <f t="shared" si="3"/>
        <v>193732.6</v>
      </c>
      <c r="J15" s="14"/>
      <c r="K15" s="18"/>
      <c r="L15" s="18"/>
      <c r="M15" s="18"/>
      <c r="N15" s="18"/>
      <c r="O15" s="18"/>
      <c r="P15" s="18"/>
      <c r="Q15" s="18"/>
      <c r="R15" s="18"/>
      <c r="S15" s="5"/>
      <c r="T15" s="5"/>
      <c r="U15" s="5"/>
      <c r="V15" s="5"/>
    </row>
    <row r="16" spans="1:22" ht="15.75" customHeight="1">
      <c r="A16" s="80" t="s">
        <v>46</v>
      </c>
      <c r="B16" s="81"/>
      <c r="C16" s="3">
        <f t="shared" si="4"/>
        <v>362195</v>
      </c>
      <c r="D16" s="3">
        <f t="shared" si="3"/>
        <v>56071</v>
      </c>
      <c r="E16" s="3">
        <f>E20+E50</f>
        <v>63016.3</v>
      </c>
      <c r="F16" s="44">
        <f>F20+F50</f>
        <v>59806.5</v>
      </c>
      <c r="G16" s="44">
        <f t="shared" si="3"/>
        <v>59806.5</v>
      </c>
      <c r="H16" s="44">
        <f t="shared" si="3"/>
        <v>59806.5</v>
      </c>
      <c r="I16" s="3">
        <f t="shared" si="3"/>
        <v>63688.2</v>
      </c>
      <c r="J16" s="14"/>
      <c r="K16" s="18"/>
      <c r="L16" s="18"/>
      <c r="M16" s="18"/>
      <c r="N16" s="18"/>
      <c r="O16" s="18"/>
      <c r="P16" s="18"/>
      <c r="Q16" s="18"/>
      <c r="R16" s="18"/>
      <c r="S16" s="5"/>
      <c r="T16" s="5"/>
      <c r="U16" s="5"/>
      <c r="V16" s="5"/>
    </row>
    <row r="17" spans="1:22" ht="39.75" customHeight="1">
      <c r="A17" s="82" t="s">
        <v>28</v>
      </c>
      <c r="B17" s="83"/>
      <c r="C17" s="3">
        <f>E17+F17+H17+D17+G17+I17</f>
        <v>1515566.9</v>
      </c>
      <c r="D17" s="30">
        <f t="shared" ref="D17:I18" si="5">D21+D28+D35+D39+D43</f>
        <v>231403.6</v>
      </c>
      <c r="E17" s="30">
        <f t="shared" si="5"/>
        <v>258144.3</v>
      </c>
      <c r="F17" s="30">
        <f>F21+F28+F35+F39+F43</f>
        <v>262163.69999999995</v>
      </c>
      <c r="G17" s="30">
        <f>G21+G28+G35+G39+G43</f>
        <v>253611.9</v>
      </c>
      <c r="H17" s="30">
        <f t="shared" si="5"/>
        <v>252887.1</v>
      </c>
      <c r="I17" s="3">
        <f t="shared" si="5"/>
        <v>257356.3</v>
      </c>
      <c r="J17" s="14"/>
      <c r="K17" s="18"/>
      <c r="L17" s="18"/>
      <c r="M17" s="18"/>
      <c r="N17" s="18"/>
      <c r="O17" s="18"/>
      <c r="P17" s="18"/>
      <c r="Q17" s="18"/>
      <c r="R17" s="18"/>
      <c r="S17" s="5"/>
      <c r="T17" s="5"/>
      <c r="U17" s="5"/>
      <c r="V17" s="5"/>
    </row>
    <row r="18" spans="1:22" ht="15.75" customHeight="1">
      <c r="A18" s="80" t="s">
        <v>4</v>
      </c>
      <c r="B18" s="81"/>
      <c r="C18" s="3">
        <f t="shared" ref="C18:C19" si="6">E18+F18+H18+D18+G18+I18</f>
        <v>0</v>
      </c>
      <c r="D18" s="3">
        <f t="shared" si="5"/>
        <v>0</v>
      </c>
      <c r="E18" s="3">
        <f t="shared" si="5"/>
        <v>0</v>
      </c>
      <c r="F18" s="44">
        <f t="shared" si="5"/>
        <v>0</v>
      </c>
      <c r="G18" s="44">
        <f t="shared" si="5"/>
        <v>0</v>
      </c>
      <c r="H18" s="44">
        <f t="shared" si="5"/>
        <v>0</v>
      </c>
      <c r="I18" s="3">
        <f t="shared" si="5"/>
        <v>0</v>
      </c>
      <c r="J18" s="14"/>
      <c r="K18" s="18"/>
      <c r="L18" s="18"/>
      <c r="M18" s="18"/>
      <c r="N18" s="18"/>
      <c r="O18" s="18"/>
      <c r="P18" s="18"/>
      <c r="Q18" s="18"/>
      <c r="R18" s="18"/>
      <c r="S18" s="5"/>
      <c r="T18" s="5"/>
      <c r="U18" s="5"/>
      <c r="V18" s="5"/>
    </row>
    <row r="19" spans="1:22" ht="15.75" customHeight="1">
      <c r="A19" s="80" t="s">
        <v>12</v>
      </c>
      <c r="B19" s="81"/>
      <c r="C19" s="3">
        <f t="shared" si="6"/>
        <v>1153371.8999999999</v>
      </c>
      <c r="D19" s="3">
        <f>D23+D30+D37+D41+D45+D26+D33</f>
        <v>175332.6</v>
      </c>
      <c r="E19" s="3">
        <f>E23+E30+E37+E41+E45+E26+E33</f>
        <v>195128</v>
      </c>
      <c r="F19" s="44">
        <f>F23+F30+F37+F41+F45+F26+F33</f>
        <v>202357.19999999998</v>
      </c>
      <c r="G19" s="44">
        <f t="shared" ref="G19:I19" si="7">G23+G30+G37+G41+G45+G26+G33</f>
        <v>193805.4</v>
      </c>
      <c r="H19" s="44">
        <f t="shared" si="7"/>
        <v>193080.6</v>
      </c>
      <c r="I19" s="3">
        <f t="shared" si="7"/>
        <v>193668.1</v>
      </c>
      <c r="J19" s="14"/>
      <c r="K19" s="18"/>
      <c r="L19" s="18"/>
      <c r="M19" s="18"/>
      <c r="N19" s="18"/>
      <c r="O19" s="18"/>
      <c r="P19" s="18"/>
      <c r="Q19" s="18"/>
      <c r="R19" s="18"/>
      <c r="S19" s="5"/>
      <c r="T19" s="5"/>
      <c r="U19" s="5"/>
      <c r="V19" s="5"/>
    </row>
    <row r="20" spans="1:22" ht="15.75" customHeight="1">
      <c r="A20" s="80" t="s">
        <v>46</v>
      </c>
      <c r="B20" s="81"/>
      <c r="C20" s="3">
        <f>E20+F20+H20+D20+G20+I20</f>
        <v>362195</v>
      </c>
      <c r="D20" s="3">
        <f t="shared" ref="D20:I20" si="8">D24+D31+D38+D42+D46</f>
        <v>56071</v>
      </c>
      <c r="E20" s="3">
        <f t="shared" si="8"/>
        <v>63016.3</v>
      </c>
      <c r="F20" s="44">
        <f>F24+F31+F38+F42+F46</f>
        <v>59806.5</v>
      </c>
      <c r="G20" s="44">
        <f t="shared" si="8"/>
        <v>59806.5</v>
      </c>
      <c r="H20" s="44">
        <f t="shared" si="8"/>
        <v>59806.5</v>
      </c>
      <c r="I20" s="3">
        <f t="shared" si="8"/>
        <v>63688.2</v>
      </c>
      <c r="J20" s="14"/>
      <c r="K20" s="18"/>
      <c r="L20" s="18"/>
      <c r="M20" s="18"/>
      <c r="N20" s="18"/>
      <c r="O20" s="18"/>
      <c r="P20" s="18"/>
      <c r="Q20" s="18"/>
      <c r="R20" s="18"/>
      <c r="S20" s="5"/>
      <c r="T20" s="5"/>
      <c r="U20" s="5"/>
      <c r="V20" s="5"/>
    </row>
    <row r="21" spans="1:22" ht="88.5" customHeight="1">
      <c r="A21" s="84" t="s">
        <v>47</v>
      </c>
      <c r="B21" s="85"/>
      <c r="C21" s="3">
        <f>E21+F21+H21+D21+G21+I21</f>
        <v>1451711.9</v>
      </c>
      <c r="D21" s="15">
        <f>D22+D23+D24+D25+D26+D27</f>
        <v>219459.1</v>
      </c>
      <c r="E21" s="31">
        <f t="shared" ref="E21:I21" si="9">E22+E23+E24+E25+E26+E27</f>
        <v>248274.09999999998</v>
      </c>
      <c r="F21" s="45">
        <f t="shared" si="9"/>
        <v>251769.9</v>
      </c>
      <c r="G21" s="45">
        <f t="shared" si="9"/>
        <v>243500.79999999999</v>
      </c>
      <c r="H21" s="45">
        <f t="shared" si="9"/>
        <v>240507.5</v>
      </c>
      <c r="I21" s="15">
        <f t="shared" si="9"/>
        <v>248200.5</v>
      </c>
      <c r="J21" s="53" t="s">
        <v>48</v>
      </c>
      <c r="K21" s="51" t="s">
        <v>33</v>
      </c>
      <c r="L21" s="51">
        <v>100</v>
      </c>
      <c r="M21" s="51">
        <v>100</v>
      </c>
      <c r="N21" s="51">
        <v>100</v>
      </c>
      <c r="O21" s="51">
        <v>100</v>
      </c>
      <c r="P21" s="51">
        <v>100</v>
      </c>
      <c r="Q21" s="51">
        <v>100</v>
      </c>
      <c r="R21" s="51">
        <v>100</v>
      </c>
      <c r="S21" s="5"/>
      <c r="T21" s="5"/>
      <c r="U21" s="5"/>
      <c r="V21" s="5"/>
    </row>
    <row r="22" spans="1:22" ht="17.25" customHeight="1">
      <c r="A22" s="6" t="s">
        <v>4</v>
      </c>
      <c r="B22" s="58" t="s">
        <v>136</v>
      </c>
      <c r="C22" s="3">
        <f>E22+F22+H22+D22+G22+I22</f>
        <v>0</v>
      </c>
      <c r="D22" s="4">
        <v>0</v>
      </c>
      <c r="E22" s="4">
        <v>0</v>
      </c>
      <c r="F22" s="46">
        <v>0</v>
      </c>
      <c r="G22" s="46">
        <v>0</v>
      </c>
      <c r="H22" s="46">
        <v>0</v>
      </c>
      <c r="I22" s="4">
        <v>0</v>
      </c>
      <c r="J22" s="54"/>
      <c r="K22" s="52"/>
      <c r="L22" s="52"/>
      <c r="M22" s="52"/>
      <c r="N22" s="52"/>
      <c r="O22" s="52"/>
      <c r="P22" s="52"/>
      <c r="Q22" s="52"/>
      <c r="R22" s="52"/>
      <c r="S22" s="5"/>
      <c r="T22" s="5"/>
      <c r="U22" s="5"/>
      <c r="V22" s="5"/>
    </row>
    <row r="23" spans="1:22" ht="15" customHeight="1">
      <c r="A23" s="6" t="s">
        <v>12</v>
      </c>
      <c r="B23" s="58"/>
      <c r="C23" s="3">
        <f t="shared" ref="C23:C50" si="10">E23+F23+H23+D23+G23+I23</f>
        <v>1052626.5</v>
      </c>
      <c r="D23" s="29">
        <v>157359.9</v>
      </c>
      <c r="E23" s="29">
        <v>179075.3</v>
      </c>
      <c r="F23" s="46">
        <v>185780.9</v>
      </c>
      <c r="G23" s="46">
        <v>177511.8</v>
      </c>
      <c r="H23" s="46">
        <v>174518.5</v>
      </c>
      <c r="I23" s="4">
        <v>178380.1</v>
      </c>
      <c r="J23" s="54"/>
      <c r="K23" s="52"/>
      <c r="L23" s="52"/>
      <c r="M23" s="52"/>
      <c r="N23" s="52"/>
      <c r="O23" s="52"/>
      <c r="P23" s="52"/>
      <c r="Q23" s="52"/>
      <c r="R23" s="52"/>
      <c r="S23" s="5"/>
      <c r="T23" s="5"/>
      <c r="U23" s="5"/>
      <c r="V23" s="5"/>
    </row>
    <row r="24" spans="1:22" ht="16.5" customHeight="1">
      <c r="A24" s="6" t="s">
        <v>46</v>
      </c>
      <c r="B24" s="58"/>
      <c r="C24" s="3">
        <f t="shared" si="10"/>
        <v>362091</v>
      </c>
      <c r="D24" s="29">
        <v>55967</v>
      </c>
      <c r="E24" s="29">
        <v>63016.3</v>
      </c>
      <c r="F24" s="46">
        <v>59806.5</v>
      </c>
      <c r="G24" s="46">
        <v>59806.5</v>
      </c>
      <c r="H24" s="46">
        <v>59806.5</v>
      </c>
      <c r="I24" s="4">
        <v>63688.2</v>
      </c>
      <c r="J24" s="54"/>
      <c r="K24" s="52"/>
      <c r="L24" s="52"/>
      <c r="M24" s="52"/>
      <c r="N24" s="52"/>
      <c r="O24" s="52"/>
      <c r="P24" s="52"/>
      <c r="Q24" s="52"/>
      <c r="R24" s="52"/>
      <c r="S24" s="5"/>
      <c r="T24" s="5"/>
      <c r="U24" s="5"/>
      <c r="V24" s="5"/>
    </row>
    <row r="25" spans="1:22" ht="24.75" customHeight="1">
      <c r="A25" s="6" t="s">
        <v>4</v>
      </c>
      <c r="B25" s="58" t="s">
        <v>151</v>
      </c>
      <c r="C25" s="3">
        <f>E25+F25+H25+D25+G25+I25</f>
        <v>0</v>
      </c>
      <c r="D25" s="29">
        <v>0</v>
      </c>
      <c r="E25" s="29">
        <v>0</v>
      </c>
      <c r="F25" s="46">
        <v>0</v>
      </c>
      <c r="G25" s="46">
        <v>0</v>
      </c>
      <c r="H25" s="46">
        <v>0</v>
      </c>
      <c r="I25" s="4">
        <v>0</v>
      </c>
      <c r="J25" s="54"/>
      <c r="K25" s="52"/>
      <c r="L25" s="52"/>
      <c r="M25" s="52"/>
      <c r="N25" s="52"/>
      <c r="O25" s="52"/>
      <c r="P25" s="52"/>
      <c r="Q25" s="52"/>
      <c r="R25" s="52"/>
      <c r="S25" s="5"/>
      <c r="T25" s="5"/>
      <c r="U25" s="5"/>
      <c r="V25" s="5"/>
    </row>
    <row r="26" spans="1:22" ht="24.75" customHeight="1">
      <c r="A26" s="6" t="s">
        <v>12</v>
      </c>
      <c r="B26" s="58"/>
      <c r="C26" s="3">
        <f t="shared" ref="C26:C27" si="11">E26+F26+H26+D26+G26+I26</f>
        <v>36994.400000000001</v>
      </c>
      <c r="D26" s="29">
        <v>6132.2</v>
      </c>
      <c r="E26" s="29">
        <v>6182.5</v>
      </c>
      <c r="F26" s="46">
        <v>6182.5</v>
      </c>
      <c r="G26" s="46">
        <v>6182.5</v>
      </c>
      <c r="H26" s="46">
        <v>6182.5</v>
      </c>
      <c r="I26" s="4">
        <v>6132.2</v>
      </c>
      <c r="J26" s="54"/>
      <c r="K26" s="52"/>
      <c r="L26" s="52"/>
      <c r="M26" s="52"/>
      <c r="N26" s="52"/>
      <c r="O26" s="52"/>
      <c r="P26" s="52"/>
      <c r="Q26" s="52"/>
      <c r="R26" s="52"/>
      <c r="S26" s="5"/>
      <c r="T26" s="5"/>
      <c r="U26" s="5"/>
      <c r="V26" s="5"/>
    </row>
    <row r="27" spans="1:22" ht="22.5" customHeight="1">
      <c r="A27" s="6" t="s">
        <v>46</v>
      </c>
      <c r="B27" s="58"/>
      <c r="C27" s="3">
        <f t="shared" si="11"/>
        <v>0</v>
      </c>
      <c r="D27" s="4">
        <v>0</v>
      </c>
      <c r="E27" s="4">
        <v>0</v>
      </c>
      <c r="F27" s="46">
        <v>0</v>
      </c>
      <c r="G27" s="46">
        <v>0</v>
      </c>
      <c r="H27" s="46">
        <v>0</v>
      </c>
      <c r="I27" s="4">
        <v>0</v>
      </c>
      <c r="J27" s="59"/>
      <c r="K27" s="57"/>
      <c r="L27" s="57"/>
      <c r="M27" s="57"/>
      <c r="N27" s="57"/>
      <c r="O27" s="57"/>
      <c r="P27" s="57"/>
      <c r="Q27" s="57"/>
      <c r="R27" s="57"/>
      <c r="S27" s="5"/>
      <c r="T27" s="5"/>
      <c r="U27" s="5"/>
      <c r="V27" s="5"/>
    </row>
    <row r="28" spans="1:22" ht="89.25" customHeight="1">
      <c r="A28" s="19" t="s">
        <v>51</v>
      </c>
      <c r="B28" s="51" t="s">
        <v>137</v>
      </c>
      <c r="C28" s="3">
        <f>E28+F28+H28+D28+G28+I28</f>
        <v>57375</v>
      </c>
      <c r="D28" s="15">
        <f>D29+D30+D31+D32+D33+D34</f>
        <v>8434.5</v>
      </c>
      <c r="E28" s="31">
        <f t="shared" ref="E28:I28" si="12">E29+E30+E31+E32+E33+E34</f>
        <v>9350.2000000000007</v>
      </c>
      <c r="F28" s="45">
        <f t="shared" si="12"/>
        <v>9693.7999999999993</v>
      </c>
      <c r="G28" s="45">
        <f>G29+G30+G31+G32+G33+G34</f>
        <v>9411.1</v>
      </c>
      <c r="H28" s="45">
        <f t="shared" si="12"/>
        <v>11329.6</v>
      </c>
      <c r="I28" s="15">
        <f t="shared" si="12"/>
        <v>9155.7999999999993</v>
      </c>
      <c r="J28" s="53" t="s">
        <v>52</v>
      </c>
      <c r="K28" s="51" t="s">
        <v>34</v>
      </c>
      <c r="L28" s="51">
        <v>2619</v>
      </c>
      <c r="M28" s="51">
        <v>2610</v>
      </c>
      <c r="N28" s="51">
        <v>2600</v>
      </c>
      <c r="O28" s="51">
        <v>2600</v>
      </c>
      <c r="P28" s="51">
        <v>2600</v>
      </c>
      <c r="Q28" s="51">
        <v>2600</v>
      </c>
      <c r="R28" s="51">
        <v>2600</v>
      </c>
    </row>
    <row r="29" spans="1:22">
      <c r="A29" s="6" t="s">
        <v>4</v>
      </c>
      <c r="B29" s="52"/>
      <c r="C29" s="3">
        <f t="shared" ref="C29:C34" si="13">E29+F29+H29+D29+G29+I29</f>
        <v>0</v>
      </c>
      <c r="D29" s="4">
        <v>0</v>
      </c>
      <c r="E29" s="4">
        <v>0</v>
      </c>
      <c r="F29" s="46">
        <v>0</v>
      </c>
      <c r="G29" s="46">
        <v>0</v>
      </c>
      <c r="H29" s="46">
        <v>0</v>
      </c>
      <c r="I29" s="4">
        <v>0</v>
      </c>
      <c r="J29" s="54"/>
      <c r="K29" s="52"/>
      <c r="L29" s="52"/>
      <c r="M29" s="52"/>
      <c r="N29" s="52"/>
      <c r="O29" s="52"/>
      <c r="P29" s="52"/>
      <c r="Q29" s="52"/>
      <c r="R29" s="52"/>
    </row>
    <row r="30" spans="1:22">
      <c r="A30" s="6" t="s">
        <v>12</v>
      </c>
      <c r="B30" s="52"/>
      <c r="C30" s="3">
        <f t="shared" si="13"/>
        <v>55870.3</v>
      </c>
      <c r="D30" s="30">
        <v>8273.7000000000007</v>
      </c>
      <c r="E30" s="30">
        <v>9078.2000000000007</v>
      </c>
      <c r="F30" s="44">
        <v>9411.7999999999993</v>
      </c>
      <c r="G30" s="44">
        <v>9137.1</v>
      </c>
      <c r="H30" s="44">
        <v>10999.6</v>
      </c>
      <c r="I30" s="30">
        <v>8969.9</v>
      </c>
      <c r="J30" s="54"/>
      <c r="K30" s="52"/>
      <c r="L30" s="52"/>
      <c r="M30" s="52"/>
      <c r="N30" s="52"/>
      <c r="O30" s="52"/>
      <c r="P30" s="52"/>
      <c r="Q30" s="52"/>
      <c r="R30" s="52"/>
    </row>
    <row r="31" spans="1:22" ht="15.75" customHeight="1">
      <c r="A31" s="6" t="s">
        <v>46</v>
      </c>
      <c r="B31" s="57"/>
      <c r="C31" s="3">
        <f t="shared" si="13"/>
        <v>0</v>
      </c>
      <c r="D31" s="29">
        <v>0</v>
      </c>
      <c r="E31" s="29">
        <v>0</v>
      </c>
      <c r="F31" s="46">
        <v>0</v>
      </c>
      <c r="G31" s="46">
        <v>0</v>
      </c>
      <c r="H31" s="46">
        <v>0</v>
      </c>
      <c r="I31" s="4">
        <v>0</v>
      </c>
      <c r="J31" s="54"/>
      <c r="K31" s="52"/>
      <c r="L31" s="52"/>
      <c r="M31" s="52"/>
      <c r="N31" s="52"/>
      <c r="O31" s="52"/>
      <c r="P31" s="52"/>
      <c r="Q31" s="52"/>
      <c r="R31" s="52"/>
    </row>
    <row r="32" spans="1:22" ht="24.75" customHeight="1">
      <c r="A32" s="32" t="s">
        <v>4</v>
      </c>
      <c r="B32" s="86" t="s">
        <v>151</v>
      </c>
      <c r="C32" s="30">
        <f t="shared" si="13"/>
        <v>0</v>
      </c>
      <c r="D32" s="29">
        <v>0</v>
      </c>
      <c r="E32" s="29">
        <v>0</v>
      </c>
      <c r="F32" s="46">
        <v>0</v>
      </c>
      <c r="G32" s="46">
        <v>0</v>
      </c>
      <c r="H32" s="46">
        <v>0</v>
      </c>
      <c r="I32" s="29">
        <v>0</v>
      </c>
      <c r="J32" s="27"/>
      <c r="K32" s="52"/>
      <c r="L32" s="52"/>
      <c r="M32" s="52"/>
      <c r="N32" s="52"/>
      <c r="O32" s="52"/>
      <c r="P32" s="52"/>
      <c r="Q32" s="52"/>
      <c r="R32" s="52"/>
      <c r="S32" s="5"/>
      <c r="T32" s="5"/>
      <c r="U32" s="5"/>
      <c r="V32" s="5"/>
    </row>
    <row r="33" spans="1:22" ht="24.75" customHeight="1">
      <c r="A33" s="32" t="s">
        <v>12</v>
      </c>
      <c r="B33" s="86"/>
      <c r="C33" s="30">
        <f t="shared" si="13"/>
        <v>1504.7</v>
      </c>
      <c r="D33" s="29">
        <v>160.80000000000001</v>
      </c>
      <c r="E33" s="29">
        <v>272</v>
      </c>
      <c r="F33" s="46">
        <v>282</v>
      </c>
      <c r="G33" s="46">
        <v>274</v>
      </c>
      <c r="H33" s="46">
        <v>330</v>
      </c>
      <c r="I33" s="29">
        <v>185.9</v>
      </c>
      <c r="J33" s="27"/>
      <c r="K33" s="52"/>
      <c r="L33" s="52"/>
      <c r="M33" s="52"/>
      <c r="N33" s="52"/>
      <c r="O33" s="52"/>
      <c r="P33" s="52"/>
      <c r="Q33" s="52"/>
      <c r="R33" s="52"/>
      <c r="S33" s="5"/>
      <c r="T33" s="5"/>
      <c r="U33" s="5"/>
      <c r="V33" s="5"/>
    </row>
    <row r="34" spans="1:22" ht="22.5" customHeight="1">
      <c r="A34" s="32" t="s">
        <v>46</v>
      </c>
      <c r="B34" s="86"/>
      <c r="C34" s="30">
        <f t="shared" si="13"/>
        <v>0</v>
      </c>
      <c r="D34" s="29">
        <v>0</v>
      </c>
      <c r="E34" s="29">
        <v>0</v>
      </c>
      <c r="F34" s="46">
        <v>0</v>
      </c>
      <c r="G34" s="46">
        <v>0</v>
      </c>
      <c r="H34" s="46">
        <v>0</v>
      </c>
      <c r="I34" s="29">
        <v>0</v>
      </c>
      <c r="J34" s="27"/>
      <c r="K34" s="57"/>
      <c r="L34" s="57"/>
      <c r="M34" s="57"/>
      <c r="N34" s="57"/>
      <c r="O34" s="57"/>
      <c r="P34" s="57"/>
      <c r="Q34" s="57"/>
      <c r="R34" s="57"/>
      <c r="S34" s="5"/>
      <c r="T34" s="5"/>
      <c r="U34" s="5"/>
      <c r="V34" s="5"/>
    </row>
    <row r="35" spans="1:22" ht="93" customHeight="1">
      <c r="A35" s="24" t="s">
        <v>155</v>
      </c>
      <c r="B35" s="51" t="s">
        <v>137</v>
      </c>
      <c r="C35" s="3">
        <f t="shared" ref="C35:C46" si="14">E35+F35+H35+D35+G35+I35</f>
        <v>104</v>
      </c>
      <c r="D35" s="30">
        <f>D36+D37+D38</f>
        <v>104</v>
      </c>
      <c r="E35" s="30">
        <f t="shared" ref="E35:I35" si="15">E36+E37+E38</f>
        <v>0</v>
      </c>
      <c r="F35" s="44">
        <f t="shared" si="15"/>
        <v>0</v>
      </c>
      <c r="G35" s="44">
        <f t="shared" si="15"/>
        <v>0</v>
      </c>
      <c r="H35" s="44">
        <f t="shared" si="15"/>
        <v>0</v>
      </c>
      <c r="I35" s="3">
        <f t="shared" si="15"/>
        <v>0</v>
      </c>
      <c r="J35" s="53" t="s">
        <v>163</v>
      </c>
      <c r="K35" s="51" t="s">
        <v>33</v>
      </c>
      <c r="L35" s="51">
        <v>0</v>
      </c>
      <c r="M35" s="51">
        <v>100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"/>
      <c r="T35" s="5"/>
      <c r="U35" s="5"/>
      <c r="V35" s="5"/>
    </row>
    <row r="36" spans="1:22" ht="15.75" customHeight="1">
      <c r="A36" s="17" t="s">
        <v>4</v>
      </c>
      <c r="B36" s="52"/>
      <c r="C36" s="3">
        <f t="shared" si="14"/>
        <v>0</v>
      </c>
      <c r="D36" s="29">
        <v>0</v>
      </c>
      <c r="E36" s="29">
        <v>0</v>
      </c>
      <c r="F36" s="46">
        <v>0</v>
      </c>
      <c r="G36" s="46">
        <v>0</v>
      </c>
      <c r="H36" s="46">
        <v>0</v>
      </c>
      <c r="I36" s="4">
        <v>0</v>
      </c>
      <c r="J36" s="54"/>
      <c r="K36" s="52"/>
      <c r="L36" s="52"/>
      <c r="M36" s="52"/>
      <c r="N36" s="52"/>
      <c r="O36" s="52"/>
      <c r="P36" s="52"/>
      <c r="Q36" s="52"/>
      <c r="R36" s="52"/>
      <c r="S36" s="5"/>
      <c r="T36" s="5"/>
      <c r="U36" s="5"/>
      <c r="V36" s="5"/>
    </row>
    <row r="37" spans="1:22" ht="15.75" customHeight="1">
      <c r="A37" s="6" t="s">
        <v>12</v>
      </c>
      <c r="B37" s="52"/>
      <c r="C37" s="3">
        <f t="shared" si="14"/>
        <v>0</v>
      </c>
      <c r="D37" s="30">
        <v>0</v>
      </c>
      <c r="E37" s="30">
        <v>0</v>
      </c>
      <c r="F37" s="46">
        <v>0</v>
      </c>
      <c r="G37" s="46">
        <v>0</v>
      </c>
      <c r="H37" s="46">
        <v>0</v>
      </c>
      <c r="I37" s="4">
        <v>0</v>
      </c>
      <c r="J37" s="54"/>
      <c r="K37" s="52"/>
      <c r="L37" s="52"/>
      <c r="M37" s="52"/>
      <c r="N37" s="52"/>
      <c r="O37" s="52"/>
      <c r="P37" s="52"/>
      <c r="Q37" s="52"/>
      <c r="R37" s="52"/>
      <c r="S37" s="5"/>
      <c r="T37" s="5"/>
      <c r="U37" s="5"/>
      <c r="V37" s="5"/>
    </row>
    <row r="38" spans="1:22" ht="15.75" customHeight="1">
      <c r="A38" s="6" t="s">
        <v>46</v>
      </c>
      <c r="B38" s="57"/>
      <c r="C38" s="3">
        <f t="shared" si="14"/>
        <v>104</v>
      </c>
      <c r="D38" s="30">
        <v>104</v>
      </c>
      <c r="E38" s="29">
        <v>0</v>
      </c>
      <c r="F38" s="46">
        <v>0</v>
      </c>
      <c r="G38" s="46">
        <v>0</v>
      </c>
      <c r="H38" s="46">
        <v>0</v>
      </c>
      <c r="I38" s="4">
        <v>0</v>
      </c>
      <c r="J38" s="54"/>
      <c r="K38" s="57"/>
      <c r="L38" s="57"/>
      <c r="M38" s="57"/>
      <c r="N38" s="57"/>
      <c r="O38" s="57"/>
      <c r="P38" s="57"/>
      <c r="Q38" s="57"/>
      <c r="R38" s="57"/>
      <c r="S38" s="5"/>
      <c r="T38" s="5"/>
      <c r="U38" s="5"/>
      <c r="V38" s="5"/>
    </row>
    <row r="39" spans="1:22" ht="79.5" customHeight="1">
      <c r="A39" s="23" t="s">
        <v>156</v>
      </c>
      <c r="B39" s="51" t="s">
        <v>137</v>
      </c>
      <c r="C39" s="3">
        <f t="shared" si="14"/>
        <v>2886</v>
      </c>
      <c r="D39" s="3">
        <f>D40+D41+D42</f>
        <v>2886</v>
      </c>
      <c r="E39" s="3">
        <f t="shared" ref="E39:I39" si="16">E40+E41+E42</f>
        <v>0</v>
      </c>
      <c r="F39" s="44">
        <f t="shared" si="16"/>
        <v>0</v>
      </c>
      <c r="G39" s="44">
        <f t="shared" si="16"/>
        <v>0</v>
      </c>
      <c r="H39" s="44">
        <f t="shared" si="16"/>
        <v>0</v>
      </c>
      <c r="I39" s="3">
        <f t="shared" si="16"/>
        <v>0</v>
      </c>
      <c r="J39" s="53" t="s">
        <v>158</v>
      </c>
      <c r="K39" s="51" t="s">
        <v>33</v>
      </c>
      <c r="L39" s="51">
        <v>0</v>
      </c>
      <c r="M39" s="51">
        <v>100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</row>
    <row r="40" spans="1:22" ht="15" customHeight="1">
      <c r="A40" s="17" t="s">
        <v>4</v>
      </c>
      <c r="B40" s="52"/>
      <c r="C40" s="3">
        <f t="shared" si="14"/>
        <v>0</v>
      </c>
      <c r="D40" s="29">
        <v>0</v>
      </c>
      <c r="E40" s="29">
        <v>0</v>
      </c>
      <c r="F40" s="46">
        <v>0</v>
      </c>
      <c r="G40" s="46">
        <v>0</v>
      </c>
      <c r="H40" s="46">
        <v>0</v>
      </c>
      <c r="I40" s="4">
        <v>0</v>
      </c>
      <c r="J40" s="54"/>
      <c r="K40" s="52"/>
      <c r="L40" s="52"/>
      <c r="M40" s="52"/>
      <c r="N40" s="52"/>
      <c r="O40" s="52"/>
      <c r="P40" s="52"/>
      <c r="Q40" s="52"/>
      <c r="R40" s="52"/>
    </row>
    <row r="41" spans="1:22">
      <c r="A41" s="6" t="s">
        <v>12</v>
      </c>
      <c r="B41" s="52"/>
      <c r="C41" s="3">
        <f t="shared" si="14"/>
        <v>2886</v>
      </c>
      <c r="D41" s="30">
        <v>2886</v>
      </c>
      <c r="E41" s="30">
        <v>0</v>
      </c>
      <c r="F41" s="46">
        <v>0</v>
      </c>
      <c r="G41" s="46">
        <v>0</v>
      </c>
      <c r="H41" s="46">
        <v>0</v>
      </c>
      <c r="I41" s="4">
        <v>0</v>
      </c>
      <c r="J41" s="54"/>
      <c r="K41" s="52"/>
      <c r="L41" s="52"/>
      <c r="M41" s="52"/>
      <c r="N41" s="52"/>
      <c r="O41" s="52"/>
      <c r="P41" s="52"/>
      <c r="Q41" s="52"/>
      <c r="R41" s="52"/>
    </row>
    <row r="42" spans="1:22" ht="15" customHeight="1">
      <c r="A42" s="6" t="s">
        <v>46</v>
      </c>
      <c r="B42" s="57"/>
      <c r="C42" s="3">
        <f t="shared" si="14"/>
        <v>0</v>
      </c>
      <c r="D42" s="29">
        <v>0</v>
      </c>
      <c r="E42" s="29">
        <v>0</v>
      </c>
      <c r="F42" s="46">
        <v>0</v>
      </c>
      <c r="G42" s="46">
        <v>0</v>
      </c>
      <c r="H42" s="46">
        <v>0</v>
      </c>
      <c r="I42" s="4">
        <v>0</v>
      </c>
      <c r="J42" s="54"/>
      <c r="K42" s="57"/>
      <c r="L42" s="57"/>
      <c r="M42" s="57"/>
      <c r="N42" s="57"/>
      <c r="O42" s="57"/>
      <c r="P42" s="57"/>
      <c r="Q42" s="57"/>
      <c r="R42" s="57"/>
    </row>
    <row r="43" spans="1:22" ht="93.75" customHeight="1">
      <c r="A43" s="23" t="s">
        <v>157</v>
      </c>
      <c r="B43" s="51" t="s">
        <v>137</v>
      </c>
      <c r="C43" s="3">
        <f t="shared" si="14"/>
        <v>3490</v>
      </c>
      <c r="D43" s="30">
        <f>D44+D45+D46</f>
        <v>520</v>
      </c>
      <c r="E43" s="30">
        <f t="shared" ref="E43:I43" si="17">E44+E45+E46</f>
        <v>520</v>
      </c>
      <c r="F43" s="44">
        <f t="shared" si="17"/>
        <v>700</v>
      </c>
      <c r="G43" s="44">
        <f t="shared" si="17"/>
        <v>700</v>
      </c>
      <c r="H43" s="44">
        <f t="shared" si="17"/>
        <v>1050</v>
      </c>
      <c r="I43" s="3">
        <f t="shared" si="17"/>
        <v>0</v>
      </c>
      <c r="J43" s="53" t="s">
        <v>164</v>
      </c>
      <c r="K43" s="51" t="s">
        <v>33</v>
      </c>
      <c r="L43" s="51">
        <v>0</v>
      </c>
      <c r="M43" s="51">
        <v>18.2</v>
      </c>
      <c r="N43" s="51">
        <v>36.4</v>
      </c>
      <c r="O43" s="51">
        <v>54.6</v>
      </c>
      <c r="P43" s="51">
        <v>54.6</v>
      </c>
      <c r="Q43" s="51">
        <v>54.6</v>
      </c>
      <c r="R43" s="51">
        <v>54.6</v>
      </c>
      <c r="S43" s="5"/>
      <c r="T43" s="5"/>
      <c r="U43" s="5"/>
      <c r="V43" s="5"/>
    </row>
    <row r="44" spans="1:22" ht="18.75" customHeight="1">
      <c r="A44" s="17" t="s">
        <v>4</v>
      </c>
      <c r="B44" s="52"/>
      <c r="C44" s="3">
        <f t="shared" si="14"/>
        <v>0</v>
      </c>
      <c r="D44" s="29">
        <v>0</v>
      </c>
      <c r="E44" s="29">
        <v>0</v>
      </c>
      <c r="F44" s="46">
        <v>0</v>
      </c>
      <c r="G44" s="46">
        <v>0</v>
      </c>
      <c r="H44" s="46">
        <v>0</v>
      </c>
      <c r="I44" s="4">
        <v>0</v>
      </c>
      <c r="J44" s="54"/>
      <c r="K44" s="52"/>
      <c r="L44" s="52"/>
      <c r="M44" s="52"/>
      <c r="N44" s="52"/>
      <c r="O44" s="52"/>
      <c r="P44" s="52"/>
      <c r="Q44" s="52"/>
      <c r="R44" s="52"/>
      <c r="S44" s="5"/>
      <c r="T44" s="5"/>
      <c r="U44" s="5"/>
      <c r="V44" s="5"/>
    </row>
    <row r="45" spans="1:22" ht="20.25" customHeight="1">
      <c r="A45" s="6" t="s">
        <v>12</v>
      </c>
      <c r="B45" s="52"/>
      <c r="C45" s="3">
        <f t="shared" si="14"/>
        <v>3490</v>
      </c>
      <c r="D45" s="30">
        <v>520</v>
      </c>
      <c r="E45" s="30">
        <v>520</v>
      </c>
      <c r="F45" s="44">
        <v>700</v>
      </c>
      <c r="G45" s="44">
        <v>700</v>
      </c>
      <c r="H45" s="46">
        <v>1050</v>
      </c>
      <c r="I45" s="4">
        <v>0</v>
      </c>
      <c r="J45" s="54"/>
      <c r="K45" s="52"/>
      <c r="L45" s="52"/>
      <c r="M45" s="52"/>
      <c r="N45" s="52"/>
      <c r="O45" s="52"/>
      <c r="P45" s="52"/>
      <c r="Q45" s="52"/>
      <c r="R45" s="52"/>
      <c r="S45" s="5"/>
      <c r="T45" s="5"/>
      <c r="U45" s="5"/>
      <c r="V45" s="5"/>
    </row>
    <row r="46" spans="1:22" ht="18" customHeight="1">
      <c r="A46" s="6" t="s">
        <v>46</v>
      </c>
      <c r="B46" s="57"/>
      <c r="C46" s="3">
        <f t="shared" si="14"/>
        <v>0</v>
      </c>
      <c r="D46" s="4">
        <v>0</v>
      </c>
      <c r="E46" s="4">
        <v>0</v>
      </c>
      <c r="F46" s="46">
        <v>0</v>
      </c>
      <c r="G46" s="46">
        <v>0</v>
      </c>
      <c r="H46" s="46">
        <v>0</v>
      </c>
      <c r="I46" s="4">
        <v>0</v>
      </c>
      <c r="J46" s="54"/>
      <c r="K46" s="57"/>
      <c r="L46" s="57"/>
      <c r="M46" s="57"/>
      <c r="N46" s="57"/>
      <c r="O46" s="57"/>
      <c r="P46" s="57"/>
      <c r="Q46" s="57"/>
      <c r="R46" s="57"/>
      <c r="S46" s="5"/>
      <c r="T46" s="5"/>
      <c r="U46" s="5"/>
      <c r="V46" s="5"/>
    </row>
    <row r="47" spans="1:22" ht="15.75" customHeight="1">
      <c r="A47" s="82" t="s">
        <v>49</v>
      </c>
      <c r="B47" s="83"/>
      <c r="C47" s="3">
        <f>E47+F47+H47+D47+G47+I47</f>
        <v>215.3</v>
      </c>
      <c r="D47" s="3">
        <f>D51</f>
        <v>42.4</v>
      </c>
      <c r="E47" s="30">
        <f t="shared" ref="E47:I47" si="18">E51</f>
        <v>42.4</v>
      </c>
      <c r="F47" s="30">
        <f t="shared" si="18"/>
        <v>22</v>
      </c>
      <c r="G47" s="30">
        <f t="shared" si="18"/>
        <v>22</v>
      </c>
      <c r="H47" s="30">
        <f t="shared" si="18"/>
        <v>22</v>
      </c>
      <c r="I47" s="3">
        <f t="shared" si="18"/>
        <v>64.5</v>
      </c>
      <c r="J47" s="14"/>
      <c r="K47" s="18"/>
      <c r="L47" s="18"/>
      <c r="M47" s="18"/>
      <c r="N47" s="18"/>
      <c r="O47" s="18"/>
      <c r="P47" s="18"/>
      <c r="Q47" s="18"/>
      <c r="R47" s="18"/>
      <c r="S47" s="5"/>
      <c r="T47" s="5"/>
      <c r="U47" s="5"/>
      <c r="V47" s="5"/>
    </row>
    <row r="48" spans="1:22" ht="15.75" customHeight="1">
      <c r="A48" s="80" t="s">
        <v>4</v>
      </c>
      <c r="B48" s="81"/>
      <c r="C48" s="3">
        <f t="shared" si="10"/>
        <v>0</v>
      </c>
      <c r="D48" s="3">
        <f>D52+D55</f>
        <v>0</v>
      </c>
      <c r="E48" s="3">
        <f t="shared" ref="E48:I48" si="19">E52+E55</f>
        <v>0</v>
      </c>
      <c r="F48" s="44">
        <f t="shared" si="19"/>
        <v>0</v>
      </c>
      <c r="G48" s="44">
        <f t="shared" si="19"/>
        <v>0</v>
      </c>
      <c r="H48" s="44">
        <f t="shared" si="19"/>
        <v>0</v>
      </c>
      <c r="I48" s="3">
        <f t="shared" si="19"/>
        <v>0</v>
      </c>
      <c r="J48" s="14"/>
      <c r="K48" s="18"/>
      <c r="L48" s="18"/>
      <c r="M48" s="18"/>
      <c r="N48" s="18"/>
      <c r="O48" s="18"/>
      <c r="P48" s="18"/>
      <c r="Q48" s="18"/>
      <c r="R48" s="18"/>
      <c r="S48" s="5"/>
      <c r="T48" s="5"/>
      <c r="U48" s="5"/>
      <c r="V48" s="5"/>
    </row>
    <row r="49" spans="1:22" ht="15.75" customHeight="1">
      <c r="A49" s="80" t="s">
        <v>12</v>
      </c>
      <c r="B49" s="81"/>
      <c r="C49" s="3">
        <f t="shared" si="10"/>
        <v>215.3</v>
      </c>
      <c r="D49" s="3">
        <f t="shared" ref="D49:I49" si="20">D53+D56</f>
        <v>42.4</v>
      </c>
      <c r="E49" s="3">
        <f t="shared" si="20"/>
        <v>42.4</v>
      </c>
      <c r="F49" s="44">
        <f t="shared" si="20"/>
        <v>22</v>
      </c>
      <c r="G49" s="44">
        <f t="shared" si="20"/>
        <v>22</v>
      </c>
      <c r="H49" s="44">
        <f t="shared" si="20"/>
        <v>22</v>
      </c>
      <c r="I49" s="3">
        <f t="shared" si="20"/>
        <v>64.5</v>
      </c>
      <c r="J49" s="14"/>
      <c r="K49" s="18"/>
      <c r="L49" s="18"/>
      <c r="M49" s="18"/>
      <c r="N49" s="18"/>
      <c r="O49" s="18"/>
      <c r="P49" s="18"/>
      <c r="Q49" s="18"/>
      <c r="R49" s="18"/>
      <c r="S49" s="5"/>
      <c r="T49" s="5"/>
      <c r="U49" s="5"/>
      <c r="V49" s="5"/>
    </row>
    <row r="50" spans="1:22" ht="38.25" customHeight="1">
      <c r="A50" s="80" t="s">
        <v>46</v>
      </c>
      <c r="B50" s="81"/>
      <c r="C50" s="3">
        <f t="shared" si="10"/>
        <v>0</v>
      </c>
      <c r="D50" s="3">
        <f t="shared" ref="D50:I50" si="21">D54+D57</f>
        <v>0</v>
      </c>
      <c r="E50" s="3">
        <f t="shared" si="21"/>
        <v>0</v>
      </c>
      <c r="F50" s="44">
        <f t="shared" si="21"/>
        <v>0</v>
      </c>
      <c r="G50" s="44">
        <f t="shared" si="21"/>
        <v>0</v>
      </c>
      <c r="H50" s="44">
        <f t="shared" si="21"/>
        <v>0</v>
      </c>
      <c r="I50" s="3">
        <f t="shared" si="21"/>
        <v>0</v>
      </c>
      <c r="J50" s="14"/>
      <c r="K50" s="18"/>
      <c r="L50" s="18"/>
      <c r="M50" s="18"/>
      <c r="N50" s="18"/>
      <c r="O50" s="18"/>
      <c r="P50" s="18"/>
      <c r="Q50" s="18"/>
      <c r="R50" s="18"/>
      <c r="S50" s="5"/>
      <c r="T50" s="5"/>
      <c r="U50" s="5"/>
      <c r="V50" s="5"/>
    </row>
    <row r="51" spans="1:22" ht="49.5" customHeight="1">
      <c r="A51" s="61" t="s">
        <v>50</v>
      </c>
      <c r="B51" s="61"/>
      <c r="C51" s="3">
        <f t="shared" ref="C51:C53" si="22">E51+F51+H51+D51+G51+I51</f>
        <v>215.3</v>
      </c>
      <c r="D51" s="3">
        <f>D52+D53+D54+D55+D56+D57</f>
        <v>42.4</v>
      </c>
      <c r="E51" s="3">
        <f t="shared" ref="E51:I51" si="23">E52+E53+E54+E55+E56+E57</f>
        <v>42.4</v>
      </c>
      <c r="F51" s="44">
        <f t="shared" si="23"/>
        <v>22</v>
      </c>
      <c r="G51" s="44">
        <f t="shared" si="23"/>
        <v>22</v>
      </c>
      <c r="H51" s="44">
        <f t="shared" si="23"/>
        <v>22</v>
      </c>
      <c r="I51" s="3">
        <f t="shared" si="23"/>
        <v>64.5</v>
      </c>
      <c r="J51" s="53" t="s">
        <v>124</v>
      </c>
      <c r="K51" s="51" t="s">
        <v>34</v>
      </c>
      <c r="L51" s="51">
        <v>3</v>
      </c>
      <c r="M51" s="51">
        <v>0</v>
      </c>
      <c r="N51" s="51">
        <v>2</v>
      </c>
      <c r="O51" s="51">
        <v>2</v>
      </c>
      <c r="P51" s="51">
        <v>2</v>
      </c>
      <c r="Q51" s="51">
        <v>2</v>
      </c>
      <c r="R51" s="51">
        <v>2</v>
      </c>
      <c r="S51" s="5"/>
      <c r="T51" s="5"/>
      <c r="U51" s="5"/>
      <c r="V51" s="5"/>
    </row>
    <row r="52" spans="1:22" ht="15.75" customHeight="1">
      <c r="A52" s="17" t="s">
        <v>4</v>
      </c>
      <c r="B52" s="52" t="s">
        <v>137</v>
      </c>
      <c r="C52" s="3">
        <f t="shared" si="22"/>
        <v>0</v>
      </c>
      <c r="D52" s="4">
        <v>0</v>
      </c>
      <c r="E52" s="4">
        <v>0</v>
      </c>
      <c r="F52" s="46">
        <v>0</v>
      </c>
      <c r="G52" s="46">
        <v>0</v>
      </c>
      <c r="H52" s="46">
        <v>0</v>
      </c>
      <c r="I52" s="4">
        <v>0</v>
      </c>
      <c r="J52" s="54"/>
      <c r="K52" s="52"/>
      <c r="L52" s="52"/>
      <c r="M52" s="52"/>
      <c r="N52" s="52"/>
      <c r="O52" s="52"/>
      <c r="P52" s="52"/>
      <c r="Q52" s="52"/>
      <c r="R52" s="52"/>
      <c r="S52" s="5"/>
      <c r="T52" s="5"/>
      <c r="U52" s="5"/>
      <c r="V52" s="5"/>
    </row>
    <row r="53" spans="1:22" ht="15.75" customHeight="1">
      <c r="A53" s="6" t="s">
        <v>12</v>
      </c>
      <c r="B53" s="52"/>
      <c r="C53" s="3">
        <f t="shared" si="22"/>
        <v>214.3</v>
      </c>
      <c r="D53" s="3">
        <v>42.4</v>
      </c>
      <c r="E53" s="3">
        <v>42.4</v>
      </c>
      <c r="F53" s="44">
        <v>22</v>
      </c>
      <c r="G53" s="44">
        <v>22</v>
      </c>
      <c r="H53" s="44">
        <v>22</v>
      </c>
      <c r="I53" s="4">
        <v>63.5</v>
      </c>
      <c r="J53" s="54"/>
      <c r="K53" s="52"/>
      <c r="L53" s="52"/>
      <c r="M53" s="52"/>
      <c r="N53" s="52"/>
      <c r="O53" s="52"/>
      <c r="P53" s="52"/>
      <c r="Q53" s="52"/>
      <c r="R53" s="52"/>
      <c r="S53" s="5"/>
      <c r="T53" s="5"/>
      <c r="U53" s="5"/>
      <c r="V53" s="5"/>
    </row>
    <row r="54" spans="1:22" ht="69" customHeight="1">
      <c r="A54" s="6" t="s">
        <v>46</v>
      </c>
      <c r="B54" s="57"/>
      <c r="C54" s="3">
        <f>E54+F54+H54+D54+G54+I54</f>
        <v>0</v>
      </c>
      <c r="D54" s="4">
        <v>0</v>
      </c>
      <c r="E54" s="4">
        <v>0</v>
      </c>
      <c r="F54" s="46">
        <v>0</v>
      </c>
      <c r="G54" s="46">
        <v>0</v>
      </c>
      <c r="H54" s="46">
        <v>0</v>
      </c>
      <c r="I54" s="4">
        <v>0</v>
      </c>
      <c r="J54" s="54"/>
      <c r="K54" s="52"/>
      <c r="L54" s="52"/>
      <c r="M54" s="52"/>
      <c r="N54" s="52"/>
      <c r="O54" s="52"/>
      <c r="P54" s="52"/>
      <c r="Q54" s="52"/>
      <c r="R54" s="52"/>
      <c r="S54" s="5"/>
      <c r="T54" s="5"/>
      <c r="U54" s="5"/>
      <c r="V54" s="5"/>
    </row>
    <row r="55" spans="1:22" ht="17.25" customHeight="1">
      <c r="A55" s="6" t="s">
        <v>4</v>
      </c>
      <c r="B55" s="58" t="s">
        <v>151</v>
      </c>
      <c r="C55" s="3">
        <f>E55+F55+H55+D55+G55+I55</f>
        <v>0</v>
      </c>
      <c r="D55" s="4">
        <v>0</v>
      </c>
      <c r="E55" s="4">
        <v>0</v>
      </c>
      <c r="F55" s="46">
        <v>0</v>
      </c>
      <c r="G55" s="46">
        <v>0</v>
      </c>
      <c r="H55" s="46">
        <v>0</v>
      </c>
      <c r="I55" s="4">
        <v>0</v>
      </c>
      <c r="J55" s="54"/>
      <c r="K55" s="52"/>
      <c r="L55" s="52"/>
      <c r="M55" s="52"/>
      <c r="N55" s="52"/>
      <c r="O55" s="52"/>
      <c r="P55" s="52"/>
      <c r="Q55" s="52"/>
      <c r="R55" s="52"/>
      <c r="S55" s="5"/>
      <c r="T55" s="5"/>
      <c r="U55" s="5"/>
      <c r="V55" s="5"/>
    </row>
    <row r="56" spans="1:22" ht="15" customHeight="1">
      <c r="A56" s="6" t="s">
        <v>12</v>
      </c>
      <c r="B56" s="58"/>
      <c r="C56" s="3">
        <f t="shared" ref="C56:C57" si="24">E56+F56+H56+D56+G56+I56</f>
        <v>1</v>
      </c>
      <c r="D56" s="4">
        <v>0</v>
      </c>
      <c r="E56" s="4">
        <v>0</v>
      </c>
      <c r="F56" s="46">
        <v>0</v>
      </c>
      <c r="G56" s="46">
        <v>0</v>
      </c>
      <c r="H56" s="46">
        <v>0</v>
      </c>
      <c r="I56" s="4">
        <v>1</v>
      </c>
      <c r="J56" s="54"/>
      <c r="K56" s="52"/>
      <c r="L56" s="52"/>
      <c r="M56" s="52"/>
      <c r="N56" s="52"/>
      <c r="O56" s="52"/>
      <c r="P56" s="52"/>
      <c r="Q56" s="52"/>
      <c r="R56" s="52"/>
      <c r="S56" s="5"/>
      <c r="T56" s="5"/>
      <c r="U56" s="5"/>
      <c r="V56" s="5"/>
    </row>
    <row r="57" spans="1:22" ht="16.5" customHeight="1">
      <c r="A57" s="6" t="s">
        <v>46</v>
      </c>
      <c r="B57" s="58"/>
      <c r="C57" s="3">
        <f t="shared" si="24"/>
        <v>0</v>
      </c>
      <c r="D57" s="4">
        <v>0</v>
      </c>
      <c r="E57" s="4">
        <v>0</v>
      </c>
      <c r="F57" s="46">
        <v>0</v>
      </c>
      <c r="G57" s="46">
        <v>0</v>
      </c>
      <c r="H57" s="46">
        <v>0</v>
      </c>
      <c r="I57" s="4">
        <v>0</v>
      </c>
      <c r="J57" s="59"/>
      <c r="K57" s="57"/>
      <c r="L57" s="57"/>
      <c r="M57" s="57"/>
      <c r="N57" s="57"/>
      <c r="O57" s="57"/>
      <c r="P57" s="57"/>
      <c r="Q57" s="57"/>
      <c r="R57" s="57"/>
      <c r="S57" s="5"/>
      <c r="T57" s="5"/>
      <c r="U57" s="5"/>
      <c r="V57" s="5"/>
    </row>
    <row r="58" spans="1:22" ht="31.5" customHeight="1">
      <c r="A58" s="62" t="s">
        <v>53</v>
      </c>
      <c r="B58" s="63"/>
      <c r="C58" s="3">
        <f>E58+F58+H58+D58+G58+I58</f>
        <v>2866399.8</v>
      </c>
      <c r="D58" s="30">
        <f t="shared" ref="D58:I61" si="25">D62+D85+D105</f>
        <v>429952.69999999995</v>
      </c>
      <c r="E58" s="34">
        <f t="shared" si="25"/>
        <v>482240</v>
      </c>
      <c r="F58" s="34">
        <f t="shared" si="25"/>
        <v>499705.39999999997</v>
      </c>
      <c r="G58" s="34">
        <f t="shared" si="25"/>
        <v>510591.69999999995</v>
      </c>
      <c r="H58" s="34">
        <f t="shared" si="25"/>
        <v>513844.89999999997</v>
      </c>
      <c r="I58" s="3">
        <f t="shared" si="25"/>
        <v>430065.1</v>
      </c>
      <c r="J58" s="14"/>
      <c r="K58" s="18"/>
      <c r="L58" s="18"/>
      <c r="M58" s="18"/>
      <c r="N58" s="18"/>
      <c r="O58" s="18"/>
      <c r="P58" s="18"/>
      <c r="Q58" s="18"/>
      <c r="R58" s="18"/>
      <c r="S58" s="5"/>
      <c r="T58" s="5"/>
      <c r="U58" s="5"/>
      <c r="V58" s="5"/>
    </row>
    <row r="59" spans="1:22" ht="24.75" customHeight="1">
      <c r="A59" s="80" t="s">
        <v>4</v>
      </c>
      <c r="B59" s="81"/>
      <c r="C59" s="3">
        <f t="shared" ref="C59:C65" si="26">E59+F59+H59+D59+G59+I59</f>
        <v>214362.99999999997</v>
      </c>
      <c r="D59" s="3">
        <f t="shared" si="25"/>
        <v>17324.699999999997</v>
      </c>
      <c r="E59" s="3">
        <f t="shared" si="25"/>
        <v>50117.5</v>
      </c>
      <c r="F59" s="44">
        <f t="shared" si="25"/>
        <v>49842.899999999994</v>
      </c>
      <c r="G59" s="44">
        <f t="shared" si="25"/>
        <v>49501.899999999994</v>
      </c>
      <c r="H59" s="44">
        <f t="shared" si="25"/>
        <v>47576</v>
      </c>
      <c r="I59" s="3">
        <f t="shared" si="25"/>
        <v>0</v>
      </c>
      <c r="J59" s="14"/>
      <c r="K59" s="18"/>
      <c r="L59" s="18"/>
      <c r="M59" s="18"/>
      <c r="N59" s="18"/>
      <c r="O59" s="18"/>
      <c r="P59" s="18"/>
      <c r="Q59" s="18"/>
      <c r="R59" s="18"/>
      <c r="S59" s="5"/>
      <c r="T59" s="5"/>
      <c r="U59" s="5"/>
      <c r="V59" s="5"/>
    </row>
    <row r="60" spans="1:22" ht="24.75" customHeight="1">
      <c r="A60" s="80" t="s">
        <v>12</v>
      </c>
      <c r="B60" s="81"/>
      <c r="C60" s="3">
        <f t="shared" si="26"/>
        <v>2271839.1</v>
      </c>
      <c r="D60" s="3">
        <f t="shared" si="25"/>
        <v>349209.2</v>
      </c>
      <c r="E60" s="3">
        <f t="shared" si="25"/>
        <v>369569.49999999994</v>
      </c>
      <c r="F60" s="44">
        <f t="shared" si="25"/>
        <v>386067.9</v>
      </c>
      <c r="G60" s="44">
        <f t="shared" si="25"/>
        <v>397703.10000000003</v>
      </c>
      <c r="H60" s="44">
        <f t="shared" si="25"/>
        <v>402875.5</v>
      </c>
      <c r="I60" s="3">
        <f t="shared" si="25"/>
        <v>366413.9</v>
      </c>
      <c r="J60" s="14"/>
      <c r="K60" s="18"/>
      <c r="L60" s="18"/>
      <c r="M60" s="18"/>
      <c r="N60" s="18"/>
      <c r="O60" s="18"/>
      <c r="P60" s="18"/>
      <c r="Q60" s="18"/>
      <c r="R60" s="18"/>
      <c r="S60" s="5"/>
      <c r="T60" s="5"/>
      <c r="U60" s="5"/>
      <c r="V60" s="5"/>
    </row>
    <row r="61" spans="1:22" ht="28.5" customHeight="1">
      <c r="A61" s="80" t="s">
        <v>46</v>
      </c>
      <c r="B61" s="81"/>
      <c r="C61" s="3">
        <f t="shared" si="26"/>
        <v>380197.7</v>
      </c>
      <c r="D61" s="3">
        <f t="shared" si="25"/>
        <v>63418.8</v>
      </c>
      <c r="E61" s="3">
        <f>E65+E88+E108</f>
        <v>62553</v>
      </c>
      <c r="F61" s="44">
        <f t="shared" si="25"/>
        <v>63794.6</v>
      </c>
      <c r="G61" s="44">
        <f t="shared" si="25"/>
        <v>63386.7</v>
      </c>
      <c r="H61" s="44">
        <f t="shared" si="25"/>
        <v>63393.4</v>
      </c>
      <c r="I61" s="3">
        <f t="shared" si="25"/>
        <v>63651.199999999997</v>
      </c>
      <c r="J61" s="14"/>
      <c r="K61" s="18"/>
      <c r="L61" s="18"/>
      <c r="M61" s="18"/>
      <c r="N61" s="18"/>
      <c r="O61" s="18"/>
      <c r="P61" s="18"/>
      <c r="Q61" s="18"/>
      <c r="R61" s="18"/>
      <c r="S61" s="5"/>
      <c r="T61" s="5"/>
      <c r="U61" s="5"/>
      <c r="V61" s="5"/>
    </row>
    <row r="62" spans="1:22" ht="35.25" customHeight="1">
      <c r="A62" s="82" t="s">
        <v>54</v>
      </c>
      <c r="B62" s="83"/>
      <c r="C62" s="3">
        <f>E62+F62+H62+D62+G62+I62</f>
        <v>2512212.6999999997</v>
      </c>
      <c r="D62" s="30">
        <f>D66+D73+D77</f>
        <v>375470.3</v>
      </c>
      <c r="E62" s="30">
        <f>E66+E73+E77+E81</f>
        <v>418953.1</v>
      </c>
      <c r="F62" s="30">
        <f>F66+F73+F77+F81</f>
        <v>434477.69999999995</v>
      </c>
      <c r="G62" s="30">
        <f t="shared" ref="G62:I62" si="27">G66+G73+G77</f>
        <v>446898.39999999997</v>
      </c>
      <c r="H62" s="30">
        <f t="shared" si="27"/>
        <v>451153.8</v>
      </c>
      <c r="I62" s="3">
        <f t="shared" si="27"/>
        <v>385259.39999999997</v>
      </c>
      <c r="J62" s="14"/>
      <c r="K62" s="18"/>
      <c r="L62" s="18"/>
      <c r="M62" s="18"/>
      <c r="N62" s="18"/>
      <c r="O62" s="18"/>
      <c r="P62" s="18"/>
      <c r="Q62" s="18"/>
      <c r="R62" s="18"/>
      <c r="S62" s="5"/>
      <c r="T62" s="5"/>
      <c r="U62" s="5"/>
      <c r="V62" s="5"/>
    </row>
    <row r="63" spans="1:22" ht="15" customHeight="1">
      <c r="A63" s="80" t="s">
        <v>4</v>
      </c>
      <c r="B63" s="81"/>
      <c r="C63" s="3">
        <f t="shared" si="26"/>
        <v>121161.5</v>
      </c>
      <c r="D63" s="3">
        <f>D67+D74+D78+D70</f>
        <v>8953.9</v>
      </c>
      <c r="E63" s="3">
        <f t="shared" ref="E63:I63" si="28">E67+E74+E78+E70</f>
        <v>28388.799999999999</v>
      </c>
      <c r="F63" s="44">
        <f>F67+F74+F78+F70</f>
        <v>28388.799999999999</v>
      </c>
      <c r="G63" s="44">
        <f t="shared" si="28"/>
        <v>28388.799999999999</v>
      </c>
      <c r="H63" s="44">
        <f t="shared" si="28"/>
        <v>27041.200000000001</v>
      </c>
      <c r="I63" s="3">
        <f t="shared" si="28"/>
        <v>0</v>
      </c>
      <c r="J63" s="14"/>
      <c r="K63" s="18"/>
      <c r="L63" s="18"/>
      <c r="M63" s="18"/>
      <c r="N63" s="18"/>
      <c r="O63" s="18"/>
      <c r="P63" s="18"/>
      <c r="Q63" s="18"/>
      <c r="R63" s="18"/>
      <c r="S63" s="5"/>
      <c r="T63" s="5"/>
      <c r="U63" s="5"/>
      <c r="V63" s="5"/>
    </row>
    <row r="64" spans="1:22" ht="16.5" customHeight="1">
      <c r="A64" s="80" t="s">
        <v>12</v>
      </c>
      <c r="B64" s="81"/>
      <c r="C64" s="3">
        <f t="shared" si="26"/>
        <v>2030861.1</v>
      </c>
      <c r="D64" s="3">
        <f t="shared" ref="D64:I64" si="29">D68+D75+D79+D71</f>
        <v>307192.2</v>
      </c>
      <c r="E64" s="3">
        <f t="shared" si="29"/>
        <v>331324.99999999994</v>
      </c>
      <c r="F64" s="44">
        <f>F68+F75+F79+F71</f>
        <v>345639</v>
      </c>
      <c r="G64" s="44">
        <f t="shared" si="29"/>
        <v>358117.60000000003</v>
      </c>
      <c r="H64" s="44">
        <f t="shared" si="29"/>
        <v>363713.9</v>
      </c>
      <c r="I64" s="3">
        <f t="shared" si="29"/>
        <v>324873.40000000002</v>
      </c>
      <c r="J64" s="14"/>
      <c r="K64" s="18"/>
      <c r="L64" s="18"/>
      <c r="M64" s="18"/>
      <c r="N64" s="18"/>
      <c r="O64" s="18"/>
      <c r="P64" s="18"/>
      <c r="Q64" s="18"/>
      <c r="R64" s="18"/>
      <c r="S64" s="5"/>
      <c r="T64" s="5"/>
      <c r="U64" s="5"/>
      <c r="V64" s="5"/>
    </row>
    <row r="65" spans="1:22" ht="30.75" customHeight="1">
      <c r="A65" s="80" t="s">
        <v>46</v>
      </c>
      <c r="B65" s="81"/>
      <c r="C65" s="3">
        <f t="shared" si="26"/>
        <v>360190.10000000003</v>
      </c>
      <c r="D65" s="3">
        <f t="shared" ref="D65:I65" si="30">D69+D76+D80+D72</f>
        <v>59324.200000000004</v>
      </c>
      <c r="E65" s="3">
        <f>E69+E76+E80+E72+E84</f>
        <v>59239.3</v>
      </c>
      <c r="F65" s="44">
        <f>F69+F76+F80+F72+F84</f>
        <v>60449.9</v>
      </c>
      <c r="G65" s="44">
        <f t="shared" si="30"/>
        <v>60392</v>
      </c>
      <c r="H65" s="44">
        <f t="shared" si="30"/>
        <v>60398.700000000004</v>
      </c>
      <c r="I65" s="3">
        <f t="shared" si="30"/>
        <v>60386</v>
      </c>
      <c r="J65" s="14"/>
      <c r="K65" s="18"/>
      <c r="L65" s="18"/>
      <c r="M65" s="18"/>
      <c r="N65" s="18"/>
      <c r="O65" s="18"/>
      <c r="P65" s="18"/>
      <c r="Q65" s="18"/>
      <c r="R65" s="18"/>
      <c r="S65" s="5"/>
      <c r="T65" s="5"/>
      <c r="U65" s="5"/>
      <c r="V65" s="5"/>
    </row>
    <row r="66" spans="1:22" ht="36" customHeight="1">
      <c r="A66" s="61" t="s">
        <v>55</v>
      </c>
      <c r="B66" s="61"/>
      <c r="C66" s="3">
        <f>E66+F66+H66+D66+G66+I66</f>
        <v>2240005.4000000004</v>
      </c>
      <c r="D66" s="15">
        <f>D67+D68+D69+D70+D71+D72</f>
        <v>340696.1</v>
      </c>
      <c r="E66" s="15">
        <f t="shared" ref="E66:I66" si="31">E67+E68+E69+E70+E71+E72</f>
        <v>365087.39999999997</v>
      </c>
      <c r="F66" s="45">
        <f>F67+F68+F69+F70+F71+F72</f>
        <v>382276.1</v>
      </c>
      <c r="G66" s="45">
        <f t="shared" si="31"/>
        <v>394457.1</v>
      </c>
      <c r="H66" s="45">
        <f t="shared" si="31"/>
        <v>399829.6</v>
      </c>
      <c r="I66" s="15">
        <f t="shared" si="31"/>
        <v>357659.1</v>
      </c>
      <c r="J66" s="53" t="s">
        <v>56</v>
      </c>
      <c r="K66" s="51" t="s">
        <v>34</v>
      </c>
      <c r="L66" s="51">
        <v>5528</v>
      </c>
      <c r="M66" s="51">
        <v>5580</v>
      </c>
      <c r="N66" s="51">
        <v>5665</v>
      </c>
      <c r="O66" s="51">
        <v>5650</v>
      </c>
      <c r="P66" s="51">
        <v>5670</v>
      </c>
      <c r="Q66" s="51">
        <v>5690</v>
      </c>
      <c r="R66" s="51">
        <v>5700</v>
      </c>
      <c r="S66" s="5"/>
      <c r="T66" s="5"/>
      <c r="U66" s="5"/>
      <c r="V66" s="5"/>
    </row>
    <row r="67" spans="1:22" ht="15" customHeight="1">
      <c r="A67" s="6" t="s">
        <v>4</v>
      </c>
      <c r="B67" s="58" t="s">
        <v>136</v>
      </c>
      <c r="C67" s="3">
        <f>E67+F67+H67+D67+G67+I67</f>
        <v>0</v>
      </c>
      <c r="D67" s="4">
        <v>0</v>
      </c>
      <c r="E67" s="4">
        <v>0</v>
      </c>
      <c r="F67" s="46">
        <v>0</v>
      </c>
      <c r="G67" s="46">
        <v>0</v>
      </c>
      <c r="H67" s="46">
        <v>0</v>
      </c>
      <c r="I67" s="4">
        <v>0</v>
      </c>
      <c r="J67" s="54"/>
      <c r="K67" s="52"/>
      <c r="L67" s="52"/>
      <c r="M67" s="52"/>
      <c r="N67" s="52"/>
      <c r="O67" s="52"/>
      <c r="P67" s="52"/>
      <c r="Q67" s="52"/>
      <c r="R67" s="52"/>
      <c r="S67" s="5"/>
      <c r="T67" s="5"/>
      <c r="U67" s="5"/>
      <c r="V67" s="5"/>
    </row>
    <row r="68" spans="1:22" ht="16.5" customHeight="1">
      <c r="A68" s="6" t="s">
        <v>12</v>
      </c>
      <c r="B68" s="58"/>
      <c r="C68" s="3">
        <f t="shared" ref="C68:C69" si="32">E68+F68+H68+D68+G68+I68</f>
        <v>1829520.5</v>
      </c>
      <c r="D68" s="29">
        <v>273316.3</v>
      </c>
      <c r="E68" s="29">
        <v>297219.09999999998</v>
      </c>
      <c r="F68" s="46">
        <v>313186.3</v>
      </c>
      <c r="G68" s="46">
        <v>325367.3</v>
      </c>
      <c r="H68" s="46">
        <v>330739.8</v>
      </c>
      <c r="I68" s="4">
        <v>289691.7</v>
      </c>
      <c r="J68" s="54"/>
      <c r="K68" s="52"/>
      <c r="L68" s="52"/>
      <c r="M68" s="52"/>
      <c r="N68" s="52"/>
      <c r="O68" s="52"/>
      <c r="P68" s="52"/>
      <c r="Q68" s="52"/>
      <c r="R68" s="52"/>
      <c r="S68" s="5"/>
      <c r="T68" s="5"/>
      <c r="U68" s="5"/>
      <c r="V68" s="5"/>
    </row>
    <row r="69" spans="1:22" ht="16.5" customHeight="1">
      <c r="A69" s="6" t="s">
        <v>46</v>
      </c>
      <c r="B69" s="58"/>
      <c r="C69" s="3">
        <f t="shared" si="32"/>
        <v>352555.3</v>
      </c>
      <c r="D69" s="29">
        <v>57871.8</v>
      </c>
      <c r="E69" s="29">
        <v>58023.3</v>
      </c>
      <c r="F69" s="46">
        <v>59244.800000000003</v>
      </c>
      <c r="G69" s="46">
        <v>59244.800000000003</v>
      </c>
      <c r="H69" s="46">
        <v>59244.800000000003</v>
      </c>
      <c r="I69" s="4">
        <v>58925.8</v>
      </c>
      <c r="J69" s="54"/>
      <c r="K69" s="52"/>
      <c r="L69" s="52"/>
      <c r="M69" s="52"/>
      <c r="N69" s="52"/>
      <c r="O69" s="52"/>
      <c r="P69" s="52"/>
      <c r="Q69" s="52"/>
      <c r="R69" s="52"/>
      <c r="S69" s="5"/>
      <c r="T69" s="5"/>
      <c r="U69" s="5"/>
      <c r="V69" s="5"/>
    </row>
    <row r="70" spans="1:22" ht="15.75" customHeight="1">
      <c r="A70" s="6" t="s">
        <v>4</v>
      </c>
      <c r="B70" s="58" t="s">
        <v>151</v>
      </c>
      <c r="C70" s="3">
        <f>E70+F70+H70+D70+G70+I70</f>
        <v>0</v>
      </c>
      <c r="D70" s="29">
        <v>0</v>
      </c>
      <c r="E70" s="29">
        <v>0</v>
      </c>
      <c r="F70" s="46">
        <v>0</v>
      </c>
      <c r="G70" s="46">
        <v>0</v>
      </c>
      <c r="H70" s="46">
        <v>0</v>
      </c>
      <c r="I70" s="4">
        <v>0</v>
      </c>
      <c r="J70" s="54"/>
      <c r="K70" s="52"/>
      <c r="L70" s="52"/>
      <c r="M70" s="52"/>
      <c r="N70" s="52"/>
      <c r="O70" s="52"/>
      <c r="P70" s="52"/>
      <c r="Q70" s="52"/>
      <c r="R70" s="52"/>
      <c r="S70" s="5"/>
      <c r="T70" s="5"/>
      <c r="U70" s="35"/>
      <c r="V70" s="5"/>
    </row>
    <row r="71" spans="1:22" ht="15.75" customHeight="1">
      <c r="A71" s="6" t="s">
        <v>12</v>
      </c>
      <c r="B71" s="58"/>
      <c r="C71" s="3">
        <f t="shared" ref="C71:C72" si="33">E71+F71+H71+D71+G71+I71</f>
        <v>57929.599999999999</v>
      </c>
      <c r="D71" s="29">
        <v>9508</v>
      </c>
      <c r="E71" s="29">
        <v>9845</v>
      </c>
      <c r="F71" s="46">
        <v>9845</v>
      </c>
      <c r="G71" s="46">
        <v>9845</v>
      </c>
      <c r="H71" s="46">
        <v>9845</v>
      </c>
      <c r="I71" s="4">
        <v>9041.6</v>
      </c>
      <c r="J71" s="54"/>
      <c r="K71" s="52"/>
      <c r="L71" s="52"/>
      <c r="M71" s="52"/>
      <c r="N71" s="52"/>
      <c r="O71" s="52"/>
      <c r="P71" s="52"/>
      <c r="Q71" s="52"/>
      <c r="R71" s="52"/>
      <c r="S71" s="5"/>
      <c r="T71" s="5"/>
      <c r="U71" s="5"/>
      <c r="V71" s="5"/>
    </row>
    <row r="72" spans="1:22" ht="15.75" customHeight="1">
      <c r="A72" s="6" t="s">
        <v>46</v>
      </c>
      <c r="B72" s="58"/>
      <c r="C72" s="3">
        <f t="shared" si="33"/>
        <v>0</v>
      </c>
      <c r="D72" s="29">
        <v>0</v>
      </c>
      <c r="E72" s="29">
        <v>0</v>
      </c>
      <c r="F72" s="46">
        <v>0</v>
      </c>
      <c r="G72" s="46">
        <v>0</v>
      </c>
      <c r="H72" s="46">
        <v>0</v>
      </c>
      <c r="I72" s="4">
        <v>0</v>
      </c>
      <c r="J72" s="59"/>
      <c r="K72" s="57"/>
      <c r="L72" s="57"/>
      <c r="M72" s="57"/>
      <c r="N72" s="57"/>
      <c r="O72" s="57"/>
      <c r="P72" s="57"/>
      <c r="Q72" s="57"/>
      <c r="R72" s="57"/>
      <c r="S72" s="5"/>
      <c r="T72" s="5"/>
      <c r="U72" s="5"/>
      <c r="V72" s="5"/>
    </row>
    <row r="73" spans="1:22" ht="140.25" customHeight="1">
      <c r="A73" s="19" t="s">
        <v>57</v>
      </c>
      <c r="B73" s="51" t="s">
        <v>137</v>
      </c>
      <c r="C73" s="3">
        <f>E73+F73+H73+D73+G73+I73</f>
        <v>97863.800000000017</v>
      </c>
      <c r="D73" s="15">
        <f>D74+D75+D76</f>
        <v>17727.3</v>
      </c>
      <c r="E73" s="15">
        <f t="shared" ref="E73:I73" si="34">E74+E75+E76</f>
        <v>14672.9</v>
      </c>
      <c r="F73" s="45">
        <f t="shared" si="34"/>
        <v>15312.6</v>
      </c>
      <c r="G73" s="45">
        <f t="shared" si="34"/>
        <v>15295.6</v>
      </c>
      <c r="H73" s="45">
        <f t="shared" si="34"/>
        <v>15385.8</v>
      </c>
      <c r="I73" s="15">
        <f t="shared" si="34"/>
        <v>19469.600000000002</v>
      </c>
      <c r="J73" s="53" t="s">
        <v>58</v>
      </c>
      <c r="K73" s="51" t="s">
        <v>34</v>
      </c>
      <c r="L73" s="51">
        <v>404</v>
      </c>
      <c r="M73" s="51">
        <v>420</v>
      </c>
      <c r="N73" s="51">
        <v>420</v>
      </c>
      <c r="O73" s="51">
        <v>421</v>
      </c>
      <c r="P73" s="51">
        <v>425</v>
      </c>
      <c r="Q73" s="51">
        <v>435</v>
      </c>
      <c r="R73" s="51">
        <v>435</v>
      </c>
      <c r="S73" s="5"/>
      <c r="T73" s="5"/>
      <c r="U73" s="5"/>
      <c r="V73" s="5"/>
    </row>
    <row r="74" spans="1:22" ht="17.25" customHeight="1">
      <c r="A74" s="6" t="s">
        <v>4</v>
      </c>
      <c r="B74" s="52"/>
      <c r="C74" s="3">
        <f>E74+F74+H74+D74+G74+I74</f>
        <v>0</v>
      </c>
      <c r="D74" s="4">
        <v>0</v>
      </c>
      <c r="E74" s="4">
        <v>0</v>
      </c>
      <c r="F74" s="46">
        <v>0</v>
      </c>
      <c r="G74" s="46">
        <v>0</v>
      </c>
      <c r="H74" s="46">
        <v>0</v>
      </c>
      <c r="I74" s="4">
        <v>0</v>
      </c>
      <c r="J74" s="54"/>
      <c r="K74" s="52"/>
      <c r="L74" s="52"/>
      <c r="M74" s="52"/>
      <c r="N74" s="52"/>
      <c r="O74" s="52"/>
      <c r="P74" s="52"/>
      <c r="Q74" s="52"/>
      <c r="R74" s="52"/>
      <c r="S74" s="5"/>
      <c r="T74" s="5"/>
      <c r="U74" s="5"/>
      <c r="V74" s="5"/>
    </row>
    <row r="75" spans="1:22" ht="15" customHeight="1">
      <c r="A75" s="6" t="s">
        <v>12</v>
      </c>
      <c r="B75" s="52"/>
      <c r="C75" s="3">
        <f t="shared" ref="C75:C76" si="35">E75+F75+H75+D75+G75+I75</f>
        <v>90332.4</v>
      </c>
      <c r="D75" s="29">
        <v>16274.9</v>
      </c>
      <c r="E75" s="4">
        <v>13503.6</v>
      </c>
      <c r="F75" s="46">
        <v>14164.2</v>
      </c>
      <c r="G75" s="46">
        <v>14148.4</v>
      </c>
      <c r="H75" s="46">
        <v>14231.9</v>
      </c>
      <c r="I75" s="4">
        <v>18009.400000000001</v>
      </c>
      <c r="J75" s="54"/>
      <c r="K75" s="52"/>
      <c r="L75" s="52"/>
      <c r="M75" s="52"/>
      <c r="N75" s="52"/>
      <c r="O75" s="52"/>
      <c r="P75" s="52"/>
      <c r="Q75" s="52"/>
      <c r="R75" s="52"/>
      <c r="S75" s="5"/>
      <c r="T75" s="5"/>
      <c r="U75" s="5"/>
      <c r="V75" s="5"/>
    </row>
    <row r="76" spans="1:22" ht="72.75" customHeight="1">
      <c r="A76" s="6" t="s">
        <v>46</v>
      </c>
      <c r="B76" s="52"/>
      <c r="C76" s="3">
        <f t="shared" si="35"/>
        <v>7531.4</v>
      </c>
      <c r="D76" s="29">
        <v>1452.4</v>
      </c>
      <c r="E76" s="4">
        <v>1169.3</v>
      </c>
      <c r="F76" s="46">
        <v>1148.4000000000001</v>
      </c>
      <c r="G76" s="46">
        <v>1147.2</v>
      </c>
      <c r="H76" s="46">
        <v>1153.9000000000001</v>
      </c>
      <c r="I76" s="4">
        <v>1460.2</v>
      </c>
      <c r="J76" s="54"/>
      <c r="K76" s="52"/>
      <c r="L76" s="52"/>
      <c r="M76" s="52"/>
      <c r="N76" s="52"/>
      <c r="O76" s="52"/>
      <c r="P76" s="52"/>
      <c r="Q76" s="52"/>
      <c r="R76" s="52"/>
      <c r="S76" s="5"/>
      <c r="T76" s="5"/>
      <c r="U76" s="5"/>
      <c r="V76" s="5"/>
    </row>
    <row r="77" spans="1:22" ht="62.25" customHeight="1">
      <c r="A77" s="19" t="s">
        <v>59</v>
      </c>
      <c r="B77" s="51" t="s">
        <v>136</v>
      </c>
      <c r="C77" s="3">
        <f>E77+F77+H77+D77+G77+I77</f>
        <v>174240.09999999998</v>
      </c>
      <c r="D77" s="31">
        <f>D78+D79+D80</f>
        <v>17046.900000000001</v>
      </c>
      <c r="E77" s="15">
        <f t="shared" ref="E77:I77" si="36">E78+E79+E80</f>
        <v>39146.1</v>
      </c>
      <c r="F77" s="45">
        <f t="shared" si="36"/>
        <v>36832.300000000003</v>
      </c>
      <c r="G77" s="45">
        <f t="shared" si="36"/>
        <v>37145.699999999997</v>
      </c>
      <c r="H77" s="45">
        <f t="shared" si="36"/>
        <v>35938.400000000001</v>
      </c>
      <c r="I77" s="15">
        <f t="shared" si="36"/>
        <v>8130.7</v>
      </c>
      <c r="J77" s="53" t="s">
        <v>138</v>
      </c>
      <c r="K77" s="51" t="s">
        <v>34</v>
      </c>
      <c r="L77" s="51">
        <v>267</v>
      </c>
      <c r="M77" s="51">
        <v>268</v>
      </c>
      <c r="N77" s="51">
        <v>270</v>
      </c>
      <c r="O77" s="51">
        <v>270</v>
      </c>
      <c r="P77" s="51">
        <v>270</v>
      </c>
      <c r="Q77" s="51">
        <v>270</v>
      </c>
      <c r="R77" s="51">
        <v>270</v>
      </c>
      <c r="S77" s="5"/>
      <c r="T77" s="5"/>
      <c r="U77" s="5"/>
      <c r="V77" s="5"/>
    </row>
    <row r="78" spans="1:22" ht="17.25" customHeight="1">
      <c r="A78" s="6" t="s">
        <v>4</v>
      </c>
      <c r="B78" s="52"/>
      <c r="C78" s="3">
        <f>E78+F78+H78+D78+G78+I78</f>
        <v>121161.5</v>
      </c>
      <c r="D78" s="29">
        <v>8953.9</v>
      </c>
      <c r="E78" s="4">
        <v>28388.799999999999</v>
      </c>
      <c r="F78" s="46">
        <v>28388.799999999999</v>
      </c>
      <c r="G78" s="46">
        <v>28388.799999999999</v>
      </c>
      <c r="H78" s="46">
        <v>27041.200000000001</v>
      </c>
      <c r="I78" s="4">
        <v>0</v>
      </c>
      <c r="J78" s="54"/>
      <c r="K78" s="52"/>
      <c r="L78" s="52"/>
      <c r="M78" s="52"/>
      <c r="N78" s="52"/>
      <c r="O78" s="52"/>
      <c r="P78" s="52"/>
      <c r="Q78" s="52"/>
      <c r="R78" s="52"/>
      <c r="S78" s="5"/>
      <c r="T78" s="5"/>
      <c r="U78" s="5"/>
      <c r="V78" s="5"/>
    </row>
    <row r="79" spans="1:22" ht="15" customHeight="1">
      <c r="A79" s="6" t="s">
        <v>12</v>
      </c>
      <c r="B79" s="52"/>
      <c r="C79" s="3">
        <f t="shared" ref="C79:C88" si="37">E79+F79+H79+D79+G79+I79</f>
        <v>53078.6</v>
      </c>
      <c r="D79" s="29">
        <v>8093</v>
      </c>
      <c r="E79" s="4">
        <v>10757.3</v>
      </c>
      <c r="F79" s="46">
        <v>8443.5</v>
      </c>
      <c r="G79" s="46">
        <v>8756.9</v>
      </c>
      <c r="H79" s="46">
        <v>8897.2000000000007</v>
      </c>
      <c r="I79" s="4">
        <v>8130.7</v>
      </c>
      <c r="J79" s="54"/>
      <c r="K79" s="52"/>
      <c r="L79" s="52"/>
      <c r="M79" s="52"/>
      <c r="N79" s="52"/>
      <c r="O79" s="52"/>
      <c r="P79" s="52"/>
      <c r="Q79" s="52"/>
      <c r="R79" s="52"/>
      <c r="S79" s="5"/>
      <c r="T79" s="5"/>
      <c r="U79" s="5"/>
      <c r="V79" s="5"/>
    </row>
    <row r="80" spans="1:22" ht="16.5" customHeight="1">
      <c r="A80" s="6" t="s">
        <v>46</v>
      </c>
      <c r="B80" s="52"/>
      <c r="C80" s="3">
        <f t="shared" si="37"/>
        <v>0</v>
      </c>
      <c r="D80" s="29">
        <v>0</v>
      </c>
      <c r="E80" s="4">
        <v>0</v>
      </c>
      <c r="F80" s="46">
        <v>0</v>
      </c>
      <c r="G80" s="46">
        <v>0</v>
      </c>
      <c r="H80" s="46">
        <v>0</v>
      </c>
      <c r="I80" s="4">
        <v>0</v>
      </c>
      <c r="J80" s="54"/>
      <c r="K80" s="52"/>
      <c r="L80" s="52"/>
      <c r="M80" s="52"/>
      <c r="N80" s="52"/>
      <c r="O80" s="52"/>
      <c r="P80" s="52"/>
      <c r="Q80" s="52"/>
      <c r="R80" s="52"/>
      <c r="S80" s="5"/>
      <c r="T80" s="5"/>
      <c r="U80" s="5"/>
      <c r="V80" s="5"/>
    </row>
    <row r="81" spans="1:22" ht="46.5" customHeight="1">
      <c r="A81" s="37" t="s">
        <v>177</v>
      </c>
      <c r="B81" s="51" t="s">
        <v>136</v>
      </c>
      <c r="C81" s="3">
        <f>E81+F81+H81+D81+G81+I81</f>
        <v>103.4</v>
      </c>
      <c r="D81" s="31">
        <f>D82+D83+D84</f>
        <v>0</v>
      </c>
      <c r="E81" s="15">
        <f t="shared" ref="E81:I81" si="38">E82+E83+E84</f>
        <v>46.7</v>
      </c>
      <c r="F81" s="45">
        <f t="shared" si="38"/>
        <v>56.7</v>
      </c>
      <c r="G81" s="45">
        <f t="shared" si="38"/>
        <v>0</v>
      </c>
      <c r="H81" s="45">
        <f t="shared" si="38"/>
        <v>0</v>
      </c>
      <c r="I81" s="15">
        <f t="shared" si="38"/>
        <v>0</v>
      </c>
      <c r="J81" s="53" t="s">
        <v>178</v>
      </c>
      <c r="K81" s="51" t="s">
        <v>34</v>
      </c>
      <c r="L81" s="51">
        <v>0</v>
      </c>
      <c r="M81" s="51">
        <v>0</v>
      </c>
      <c r="N81" s="51">
        <v>215</v>
      </c>
      <c r="O81" s="51">
        <v>220</v>
      </c>
      <c r="P81" s="51">
        <v>220</v>
      </c>
      <c r="Q81" s="51">
        <v>220</v>
      </c>
      <c r="R81" s="51">
        <v>220</v>
      </c>
      <c r="S81" s="5"/>
      <c r="T81" s="5"/>
      <c r="U81" s="5"/>
      <c r="V81" s="5"/>
    </row>
    <row r="82" spans="1:22" ht="17.25" customHeight="1">
      <c r="A82" s="6" t="s">
        <v>4</v>
      </c>
      <c r="B82" s="52"/>
      <c r="C82" s="3">
        <f>E82+F82+H82+D82+G82+I82</f>
        <v>0</v>
      </c>
      <c r="D82" s="29">
        <v>0</v>
      </c>
      <c r="E82" s="4">
        <v>0</v>
      </c>
      <c r="F82" s="46">
        <v>0</v>
      </c>
      <c r="G82" s="46">
        <v>0</v>
      </c>
      <c r="H82" s="46">
        <v>0</v>
      </c>
      <c r="I82" s="4">
        <v>0</v>
      </c>
      <c r="J82" s="54"/>
      <c r="K82" s="52"/>
      <c r="L82" s="52"/>
      <c r="M82" s="52"/>
      <c r="N82" s="52"/>
      <c r="O82" s="52"/>
      <c r="P82" s="52"/>
      <c r="Q82" s="52"/>
      <c r="R82" s="52"/>
      <c r="S82" s="5"/>
      <c r="T82" s="5"/>
      <c r="U82" s="5"/>
      <c r="V82" s="5"/>
    </row>
    <row r="83" spans="1:22" ht="15" customHeight="1">
      <c r="A83" s="6" t="s">
        <v>12</v>
      </c>
      <c r="B83" s="52"/>
      <c r="C83" s="3">
        <f t="shared" ref="C83:C84" si="39">E83+F83+H83+D83+G83+I83</f>
        <v>0</v>
      </c>
      <c r="D83" s="29">
        <v>0</v>
      </c>
      <c r="E83" s="4">
        <v>0</v>
      </c>
      <c r="F83" s="46">
        <v>0</v>
      </c>
      <c r="G83" s="46">
        <v>0</v>
      </c>
      <c r="H83" s="46">
        <v>0</v>
      </c>
      <c r="I83" s="4">
        <v>0</v>
      </c>
      <c r="J83" s="54"/>
      <c r="K83" s="52"/>
      <c r="L83" s="52"/>
      <c r="M83" s="52"/>
      <c r="N83" s="52"/>
      <c r="O83" s="52"/>
      <c r="P83" s="52"/>
      <c r="Q83" s="52"/>
      <c r="R83" s="52"/>
      <c r="S83" s="5"/>
      <c r="T83" s="5"/>
      <c r="U83" s="5"/>
      <c r="V83" s="5"/>
    </row>
    <row r="84" spans="1:22" ht="16.5" customHeight="1">
      <c r="A84" s="6" t="s">
        <v>46</v>
      </c>
      <c r="B84" s="52"/>
      <c r="C84" s="3">
        <f t="shared" si="39"/>
        <v>103.4</v>
      </c>
      <c r="D84" s="29">
        <v>0</v>
      </c>
      <c r="E84" s="4">
        <v>46.7</v>
      </c>
      <c r="F84" s="46">
        <v>56.7</v>
      </c>
      <c r="G84" s="46">
        <v>0</v>
      </c>
      <c r="H84" s="46">
        <v>0</v>
      </c>
      <c r="I84" s="4">
        <v>0</v>
      </c>
      <c r="J84" s="54"/>
      <c r="K84" s="52"/>
      <c r="L84" s="52"/>
      <c r="M84" s="52"/>
      <c r="N84" s="52"/>
      <c r="O84" s="52"/>
      <c r="P84" s="52"/>
      <c r="Q84" s="52"/>
      <c r="R84" s="52"/>
      <c r="S84" s="5"/>
      <c r="T84" s="5"/>
      <c r="U84" s="5"/>
      <c r="V84" s="5"/>
    </row>
    <row r="85" spans="1:22" ht="48.75" customHeight="1">
      <c r="A85" s="82" t="s">
        <v>60</v>
      </c>
      <c r="B85" s="83"/>
      <c r="C85" s="3">
        <f t="shared" si="37"/>
        <v>353137.10000000003</v>
      </c>
      <c r="D85" s="30">
        <f>D89+D93+D97+D101</f>
        <v>54132.399999999994</v>
      </c>
      <c r="E85" s="30">
        <f t="shared" ref="E85:I85" si="40">E89+E93+E97+E101</f>
        <v>62936.900000000009</v>
      </c>
      <c r="F85" s="30">
        <f t="shared" si="40"/>
        <v>64877.700000000004</v>
      </c>
      <c r="G85" s="30">
        <f t="shared" si="40"/>
        <v>63693.299999999996</v>
      </c>
      <c r="H85" s="30">
        <f t="shared" si="40"/>
        <v>62691.1</v>
      </c>
      <c r="I85" s="3">
        <f t="shared" si="40"/>
        <v>44805.7</v>
      </c>
      <c r="J85" s="14"/>
      <c r="K85" s="18"/>
      <c r="L85" s="18"/>
      <c r="M85" s="18"/>
      <c r="N85" s="18"/>
      <c r="O85" s="18"/>
      <c r="P85" s="18"/>
      <c r="Q85" s="18"/>
      <c r="R85" s="18"/>
      <c r="S85" s="5"/>
      <c r="T85" s="5"/>
      <c r="U85" s="5"/>
      <c r="V85" s="5"/>
    </row>
    <row r="86" spans="1:22" ht="15.75" customHeight="1">
      <c r="A86" s="80" t="s">
        <v>4</v>
      </c>
      <c r="B86" s="81"/>
      <c r="C86" s="3">
        <f t="shared" si="37"/>
        <v>93201.5</v>
      </c>
      <c r="D86" s="30">
        <f t="shared" ref="D86:I86" si="41">D90+D94+D98+D102</f>
        <v>8370.7999999999993</v>
      </c>
      <c r="E86" s="3">
        <f t="shared" si="41"/>
        <v>21728.7</v>
      </c>
      <c r="F86" s="44">
        <f t="shared" si="41"/>
        <v>21454.1</v>
      </c>
      <c r="G86" s="44">
        <f t="shared" si="41"/>
        <v>21113.1</v>
      </c>
      <c r="H86" s="44">
        <f t="shared" si="41"/>
        <v>20534.8</v>
      </c>
      <c r="I86" s="3">
        <f t="shared" si="41"/>
        <v>0</v>
      </c>
      <c r="J86" s="14"/>
      <c r="K86" s="18"/>
      <c r="L86" s="18"/>
      <c r="M86" s="18"/>
      <c r="N86" s="18"/>
      <c r="O86" s="18"/>
      <c r="P86" s="18"/>
      <c r="Q86" s="18"/>
      <c r="R86" s="18"/>
      <c r="S86" s="5"/>
      <c r="T86" s="5"/>
      <c r="U86" s="5"/>
      <c r="V86" s="5"/>
    </row>
    <row r="87" spans="1:22" ht="15.75" customHeight="1">
      <c r="A87" s="80" t="s">
        <v>12</v>
      </c>
      <c r="B87" s="81"/>
      <c r="C87" s="3">
        <f t="shared" si="37"/>
        <v>240978</v>
      </c>
      <c r="D87" s="30">
        <f t="shared" ref="D87:I87" si="42">D91+D95+D99+D103</f>
        <v>42017</v>
      </c>
      <c r="E87" s="3">
        <f t="shared" si="42"/>
        <v>38244.5</v>
      </c>
      <c r="F87" s="44">
        <f t="shared" si="42"/>
        <v>40428.9</v>
      </c>
      <c r="G87" s="44">
        <f t="shared" si="42"/>
        <v>39585.5</v>
      </c>
      <c r="H87" s="44">
        <f t="shared" si="42"/>
        <v>39161.599999999999</v>
      </c>
      <c r="I87" s="3">
        <f t="shared" si="42"/>
        <v>41540.5</v>
      </c>
      <c r="J87" s="14"/>
      <c r="K87" s="18"/>
      <c r="L87" s="18"/>
      <c r="M87" s="18"/>
      <c r="N87" s="18"/>
      <c r="O87" s="18"/>
      <c r="P87" s="18"/>
      <c r="Q87" s="18"/>
      <c r="R87" s="18"/>
      <c r="S87" s="5"/>
      <c r="T87" s="5"/>
      <c r="U87" s="5"/>
      <c r="V87" s="5"/>
    </row>
    <row r="88" spans="1:22" ht="15.75" customHeight="1">
      <c r="A88" s="80" t="s">
        <v>46</v>
      </c>
      <c r="B88" s="81"/>
      <c r="C88" s="3">
        <f t="shared" si="37"/>
        <v>18957.599999999999</v>
      </c>
      <c r="D88" s="30">
        <f t="shared" ref="D88:I88" si="43">D92+D96+D100+D104</f>
        <v>3744.6</v>
      </c>
      <c r="E88" s="3">
        <f t="shared" si="43"/>
        <v>2963.7</v>
      </c>
      <c r="F88" s="44">
        <f t="shared" si="43"/>
        <v>2994.7</v>
      </c>
      <c r="G88" s="44">
        <f t="shared" si="43"/>
        <v>2994.7</v>
      </c>
      <c r="H88" s="44">
        <f t="shared" si="43"/>
        <v>2994.7</v>
      </c>
      <c r="I88" s="3">
        <f t="shared" si="43"/>
        <v>3265.2</v>
      </c>
      <c r="J88" s="14"/>
      <c r="K88" s="18"/>
      <c r="L88" s="18"/>
      <c r="M88" s="18"/>
      <c r="N88" s="18"/>
      <c r="O88" s="18"/>
      <c r="P88" s="18"/>
      <c r="Q88" s="18"/>
      <c r="R88" s="18"/>
      <c r="S88" s="5"/>
      <c r="T88" s="5"/>
      <c r="U88" s="5"/>
      <c r="V88" s="5"/>
    </row>
    <row r="89" spans="1:22" ht="43.5" customHeight="1">
      <c r="A89" s="19" t="s">
        <v>61</v>
      </c>
      <c r="B89" s="51" t="s">
        <v>137</v>
      </c>
      <c r="C89" s="3">
        <f>E89+F89+H89+D89+G89+I89</f>
        <v>167445.59999999998</v>
      </c>
      <c r="D89" s="31">
        <f>D90+D91+D92</f>
        <v>34537.599999999999</v>
      </c>
      <c r="E89" s="15">
        <f t="shared" ref="E89:I89" si="44">E90+E91+E92</f>
        <v>20497.900000000001</v>
      </c>
      <c r="F89" s="45">
        <f t="shared" si="44"/>
        <v>23623.200000000001</v>
      </c>
      <c r="G89" s="45">
        <f t="shared" si="44"/>
        <v>23623.200000000001</v>
      </c>
      <c r="H89" s="45">
        <f t="shared" si="44"/>
        <v>23623.200000000001</v>
      </c>
      <c r="I89" s="15">
        <f t="shared" si="44"/>
        <v>41540.5</v>
      </c>
      <c r="J89" s="53" t="s">
        <v>62</v>
      </c>
      <c r="K89" s="51" t="s">
        <v>34</v>
      </c>
      <c r="L89" s="51">
        <v>2810</v>
      </c>
      <c r="M89" s="51">
        <v>2830</v>
      </c>
      <c r="N89" s="51">
        <v>2210</v>
      </c>
      <c r="O89" s="51">
        <v>2215</v>
      </c>
      <c r="P89" s="51">
        <v>2215</v>
      </c>
      <c r="Q89" s="51">
        <v>2910</v>
      </c>
      <c r="R89" s="51">
        <v>2930</v>
      </c>
      <c r="S89" s="5"/>
      <c r="T89" s="5"/>
      <c r="U89" s="5"/>
      <c r="V89" s="5"/>
    </row>
    <row r="90" spans="1:22" ht="17.25" customHeight="1">
      <c r="A90" s="6" t="s">
        <v>4</v>
      </c>
      <c r="B90" s="52"/>
      <c r="C90" s="3">
        <f>E90+F90+H90+D90+G90+I90</f>
        <v>0</v>
      </c>
      <c r="D90" s="29">
        <v>0</v>
      </c>
      <c r="E90" s="4">
        <v>0</v>
      </c>
      <c r="F90" s="46">
        <v>0</v>
      </c>
      <c r="G90" s="46">
        <v>0</v>
      </c>
      <c r="H90" s="46">
        <v>0</v>
      </c>
      <c r="I90" s="4">
        <v>0</v>
      </c>
      <c r="J90" s="54"/>
      <c r="K90" s="52"/>
      <c r="L90" s="52"/>
      <c r="M90" s="52"/>
      <c r="N90" s="52"/>
      <c r="O90" s="52"/>
      <c r="P90" s="52"/>
      <c r="Q90" s="52"/>
      <c r="R90" s="52"/>
      <c r="S90" s="5"/>
      <c r="T90" s="5"/>
      <c r="U90" s="5"/>
      <c r="V90" s="5"/>
    </row>
    <row r="91" spans="1:22" ht="15" customHeight="1">
      <c r="A91" s="6" t="s">
        <v>12</v>
      </c>
      <c r="B91" s="52"/>
      <c r="C91" s="3">
        <f t="shared" ref="C91:C92" si="45">E91+F91+H91+D91+G91+I91</f>
        <v>167445.59999999998</v>
      </c>
      <c r="D91" s="29">
        <v>34537.599999999999</v>
      </c>
      <c r="E91" s="4">
        <v>20497.900000000001</v>
      </c>
      <c r="F91" s="46">
        <v>23623.200000000001</v>
      </c>
      <c r="G91" s="46">
        <v>23623.200000000001</v>
      </c>
      <c r="H91" s="46">
        <v>23623.200000000001</v>
      </c>
      <c r="I91" s="4">
        <v>41540.5</v>
      </c>
      <c r="J91" s="54"/>
      <c r="K91" s="52"/>
      <c r="L91" s="52"/>
      <c r="M91" s="52"/>
      <c r="N91" s="52"/>
      <c r="O91" s="52"/>
      <c r="P91" s="52"/>
      <c r="Q91" s="52"/>
      <c r="R91" s="52"/>
      <c r="S91" s="5"/>
      <c r="T91" s="5"/>
      <c r="U91" s="5"/>
      <c r="V91" s="5"/>
    </row>
    <row r="92" spans="1:22" ht="16.5" customHeight="1">
      <c r="A92" s="6" t="s">
        <v>46</v>
      </c>
      <c r="B92" s="52"/>
      <c r="C92" s="3">
        <f t="shared" si="45"/>
        <v>0</v>
      </c>
      <c r="D92" s="29">
        <v>0</v>
      </c>
      <c r="E92" s="4">
        <v>0</v>
      </c>
      <c r="F92" s="46">
        <v>0</v>
      </c>
      <c r="G92" s="46">
        <v>0</v>
      </c>
      <c r="H92" s="46">
        <v>0</v>
      </c>
      <c r="I92" s="4">
        <v>0</v>
      </c>
      <c r="J92" s="54"/>
      <c r="K92" s="52"/>
      <c r="L92" s="52"/>
      <c r="M92" s="52"/>
      <c r="N92" s="52"/>
      <c r="O92" s="52"/>
      <c r="P92" s="52"/>
      <c r="Q92" s="52"/>
      <c r="R92" s="52"/>
      <c r="S92" s="5"/>
      <c r="T92" s="5"/>
      <c r="U92" s="5"/>
      <c r="V92" s="5"/>
    </row>
    <row r="93" spans="1:22" ht="39.75" customHeight="1">
      <c r="A93" s="19" t="s">
        <v>21</v>
      </c>
      <c r="B93" s="51" t="s">
        <v>137</v>
      </c>
      <c r="C93" s="3">
        <f>E93+F93+H93+D93+G93+I93</f>
        <v>18662.399999999998</v>
      </c>
      <c r="D93" s="31">
        <f>D94+D95+D96</f>
        <v>3630.4</v>
      </c>
      <c r="E93" s="15">
        <f t="shared" ref="E93:I93" si="46">E94+E95+E96</f>
        <v>2782.7</v>
      </c>
      <c r="F93" s="45">
        <f t="shared" si="46"/>
        <v>2994.7</v>
      </c>
      <c r="G93" s="45">
        <f t="shared" si="46"/>
        <v>2994.7</v>
      </c>
      <c r="H93" s="45">
        <f t="shared" si="46"/>
        <v>2994.7</v>
      </c>
      <c r="I93" s="15">
        <f t="shared" si="46"/>
        <v>3265.2</v>
      </c>
      <c r="J93" s="53" t="s">
        <v>63</v>
      </c>
      <c r="K93" s="51" t="s">
        <v>34</v>
      </c>
      <c r="L93" s="55">
        <v>322</v>
      </c>
      <c r="M93" s="55">
        <v>340</v>
      </c>
      <c r="N93" s="55">
        <v>345</v>
      </c>
      <c r="O93" s="55">
        <v>350</v>
      </c>
      <c r="P93" s="55">
        <v>355</v>
      </c>
      <c r="Q93" s="55">
        <v>360</v>
      </c>
      <c r="R93" s="51">
        <v>365</v>
      </c>
      <c r="S93" s="5"/>
      <c r="T93" s="5"/>
      <c r="U93" s="5"/>
      <c r="V93" s="5"/>
    </row>
    <row r="94" spans="1:22" ht="17.25" customHeight="1">
      <c r="A94" s="6" t="s">
        <v>4</v>
      </c>
      <c r="B94" s="52"/>
      <c r="C94" s="3">
        <f>E94+F94+H94+D94+G94+I94</f>
        <v>0</v>
      </c>
      <c r="D94" s="29">
        <v>0</v>
      </c>
      <c r="E94" s="4">
        <v>0</v>
      </c>
      <c r="F94" s="46">
        <v>0</v>
      </c>
      <c r="G94" s="46">
        <v>0</v>
      </c>
      <c r="H94" s="46">
        <v>0</v>
      </c>
      <c r="I94" s="4">
        <v>0</v>
      </c>
      <c r="J94" s="54"/>
      <c r="K94" s="52"/>
      <c r="L94" s="56"/>
      <c r="M94" s="56"/>
      <c r="N94" s="56"/>
      <c r="O94" s="56"/>
      <c r="P94" s="56"/>
      <c r="Q94" s="56"/>
      <c r="R94" s="52"/>
      <c r="S94" s="5"/>
      <c r="T94" s="5"/>
      <c r="U94" s="5"/>
      <c r="V94" s="5"/>
    </row>
    <row r="95" spans="1:22" ht="15" customHeight="1">
      <c r="A95" s="6" t="s">
        <v>12</v>
      </c>
      <c r="B95" s="52"/>
      <c r="C95" s="3">
        <f t="shared" ref="C95:C132" si="47">E95+F95+H95+D95+G95+I95</f>
        <v>0</v>
      </c>
      <c r="D95" s="29">
        <v>0</v>
      </c>
      <c r="E95" s="4">
        <v>0</v>
      </c>
      <c r="F95" s="46">
        <v>0</v>
      </c>
      <c r="G95" s="46">
        <v>0</v>
      </c>
      <c r="H95" s="46">
        <v>0</v>
      </c>
      <c r="I95" s="4">
        <v>0</v>
      </c>
      <c r="J95" s="54"/>
      <c r="K95" s="52"/>
      <c r="L95" s="56"/>
      <c r="M95" s="56"/>
      <c r="N95" s="56"/>
      <c r="O95" s="56"/>
      <c r="P95" s="56"/>
      <c r="Q95" s="56"/>
      <c r="R95" s="52"/>
      <c r="S95" s="5"/>
      <c r="T95" s="5"/>
      <c r="U95" s="5"/>
      <c r="V95" s="5"/>
    </row>
    <row r="96" spans="1:22" ht="16.5" customHeight="1">
      <c r="A96" s="6" t="s">
        <v>46</v>
      </c>
      <c r="B96" s="52"/>
      <c r="C96" s="3">
        <f t="shared" si="47"/>
        <v>18662.399999999998</v>
      </c>
      <c r="D96" s="29">
        <v>3630.4</v>
      </c>
      <c r="E96" s="4">
        <v>2782.7</v>
      </c>
      <c r="F96" s="46">
        <v>2994.7</v>
      </c>
      <c r="G96" s="46">
        <v>2994.7</v>
      </c>
      <c r="H96" s="46">
        <v>2994.7</v>
      </c>
      <c r="I96" s="4">
        <v>3265.2</v>
      </c>
      <c r="J96" s="54"/>
      <c r="K96" s="52"/>
      <c r="L96" s="56"/>
      <c r="M96" s="56"/>
      <c r="N96" s="56"/>
      <c r="O96" s="56"/>
      <c r="P96" s="56"/>
      <c r="Q96" s="56"/>
      <c r="R96" s="52"/>
      <c r="S96" s="5"/>
      <c r="T96" s="5"/>
      <c r="U96" s="5"/>
      <c r="V96" s="5"/>
    </row>
    <row r="97" spans="1:22" ht="60.75" customHeight="1">
      <c r="A97" s="19" t="s">
        <v>64</v>
      </c>
      <c r="B97" s="51" t="s">
        <v>136</v>
      </c>
      <c r="C97" s="3">
        <f t="shared" si="47"/>
        <v>295.2</v>
      </c>
      <c r="D97" s="31">
        <f>D98+D99+D100</f>
        <v>114.2</v>
      </c>
      <c r="E97" s="15">
        <f t="shared" ref="E97:I97" si="48">E98+E99+E100</f>
        <v>181</v>
      </c>
      <c r="F97" s="45">
        <f t="shared" si="48"/>
        <v>0</v>
      </c>
      <c r="G97" s="45">
        <f t="shared" si="48"/>
        <v>0</v>
      </c>
      <c r="H97" s="45">
        <f t="shared" si="48"/>
        <v>0</v>
      </c>
      <c r="I97" s="15">
        <f t="shared" si="48"/>
        <v>0</v>
      </c>
      <c r="J97" s="53" t="s">
        <v>65</v>
      </c>
      <c r="K97" s="51" t="s">
        <v>33</v>
      </c>
      <c r="L97" s="51">
        <v>100</v>
      </c>
      <c r="M97" s="51">
        <v>100</v>
      </c>
      <c r="N97" s="51">
        <v>100</v>
      </c>
      <c r="O97" s="51">
        <v>0</v>
      </c>
      <c r="P97" s="51">
        <v>0</v>
      </c>
      <c r="Q97" s="51">
        <v>0</v>
      </c>
      <c r="R97" s="51">
        <v>0</v>
      </c>
      <c r="S97" s="5"/>
      <c r="T97" s="5"/>
      <c r="U97" s="5"/>
      <c r="V97" s="5"/>
    </row>
    <row r="98" spans="1:22" ht="17.25" customHeight="1">
      <c r="A98" s="6" t="s">
        <v>4</v>
      </c>
      <c r="B98" s="52"/>
      <c r="C98" s="3">
        <f t="shared" si="47"/>
        <v>0</v>
      </c>
      <c r="D98" s="29">
        <v>0</v>
      </c>
      <c r="E98" s="4">
        <v>0</v>
      </c>
      <c r="F98" s="46">
        <v>0</v>
      </c>
      <c r="G98" s="46">
        <v>0</v>
      </c>
      <c r="H98" s="46">
        <v>0</v>
      </c>
      <c r="I98" s="4">
        <v>0</v>
      </c>
      <c r="J98" s="54"/>
      <c r="K98" s="52"/>
      <c r="L98" s="52"/>
      <c r="M98" s="52"/>
      <c r="N98" s="52"/>
      <c r="O98" s="52"/>
      <c r="P98" s="52"/>
      <c r="Q98" s="52"/>
      <c r="R98" s="52"/>
      <c r="S98" s="5"/>
      <c r="T98" s="5"/>
      <c r="U98" s="5"/>
      <c r="V98" s="5"/>
    </row>
    <row r="99" spans="1:22" ht="15" customHeight="1">
      <c r="A99" s="6" t="s">
        <v>12</v>
      </c>
      <c r="B99" s="52"/>
      <c r="C99" s="3">
        <f t="shared" si="47"/>
        <v>0</v>
      </c>
      <c r="D99" s="29">
        <v>0</v>
      </c>
      <c r="E99" s="4">
        <v>0</v>
      </c>
      <c r="F99" s="46">
        <v>0</v>
      </c>
      <c r="G99" s="46">
        <v>0</v>
      </c>
      <c r="H99" s="46">
        <v>0</v>
      </c>
      <c r="I99" s="4">
        <v>0</v>
      </c>
      <c r="J99" s="54"/>
      <c r="K99" s="52"/>
      <c r="L99" s="52"/>
      <c r="M99" s="52"/>
      <c r="N99" s="52"/>
      <c r="O99" s="52"/>
      <c r="P99" s="52"/>
      <c r="Q99" s="52"/>
      <c r="R99" s="52"/>
      <c r="S99" s="5"/>
      <c r="T99" s="5"/>
      <c r="U99" s="5"/>
      <c r="V99" s="5"/>
    </row>
    <row r="100" spans="1:22" ht="16.5" customHeight="1">
      <c r="A100" s="6" t="s">
        <v>46</v>
      </c>
      <c r="B100" s="52"/>
      <c r="C100" s="3">
        <f t="shared" si="47"/>
        <v>295.2</v>
      </c>
      <c r="D100" s="29">
        <v>114.2</v>
      </c>
      <c r="E100" s="4">
        <v>181</v>
      </c>
      <c r="F100" s="46">
        <v>0</v>
      </c>
      <c r="G100" s="46">
        <v>0</v>
      </c>
      <c r="H100" s="46">
        <v>0</v>
      </c>
      <c r="I100" s="4">
        <v>0</v>
      </c>
      <c r="J100" s="54"/>
      <c r="K100" s="52"/>
      <c r="L100" s="52"/>
      <c r="M100" s="52"/>
      <c r="N100" s="52"/>
      <c r="O100" s="52"/>
      <c r="P100" s="52"/>
      <c r="Q100" s="52"/>
      <c r="R100" s="52"/>
      <c r="S100" s="5"/>
      <c r="T100" s="5"/>
      <c r="U100" s="5"/>
      <c r="V100" s="5"/>
    </row>
    <row r="101" spans="1:22" ht="45.75" customHeight="1">
      <c r="A101" s="28" t="s">
        <v>170</v>
      </c>
      <c r="B101" s="51" t="s">
        <v>136</v>
      </c>
      <c r="C101" s="3">
        <f t="shared" ref="C101" si="49">E101+F101+H101+D101+G101+I101</f>
        <v>166733.9</v>
      </c>
      <c r="D101" s="31">
        <f>D102+D103+D104</f>
        <v>15850.199999999999</v>
      </c>
      <c r="E101" s="15">
        <f t="shared" ref="E101:I101" si="50">E102+E103+E104</f>
        <v>39475.300000000003</v>
      </c>
      <c r="F101" s="45">
        <f t="shared" si="50"/>
        <v>38259.800000000003</v>
      </c>
      <c r="G101" s="45">
        <f t="shared" si="50"/>
        <v>37075.399999999994</v>
      </c>
      <c r="H101" s="45">
        <f t="shared" si="50"/>
        <v>36073.199999999997</v>
      </c>
      <c r="I101" s="15">
        <f t="shared" si="50"/>
        <v>0</v>
      </c>
      <c r="J101" s="53" t="s">
        <v>169</v>
      </c>
      <c r="K101" s="51" t="s">
        <v>33</v>
      </c>
      <c r="L101" s="51">
        <v>100</v>
      </c>
      <c r="M101" s="51">
        <v>100</v>
      </c>
      <c r="N101" s="51">
        <v>100</v>
      </c>
      <c r="O101" s="51">
        <v>100</v>
      </c>
      <c r="P101" s="51">
        <v>100</v>
      </c>
      <c r="Q101" s="51">
        <v>100</v>
      </c>
      <c r="R101" s="51">
        <v>100</v>
      </c>
      <c r="S101" s="5"/>
      <c r="T101" s="5"/>
      <c r="U101" s="5"/>
      <c r="V101" s="5"/>
    </row>
    <row r="102" spans="1:22" ht="17.25" customHeight="1">
      <c r="A102" s="6" t="s">
        <v>4</v>
      </c>
      <c r="B102" s="52"/>
      <c r="C102" s="3">
        <f>D102+E102+F102+G102+H102+I102</f>
        <v>93201.5</v>
      </c>
      <c r="D102" s="30">
        <v>8370.7999999999993</v>
      </c>
      <c r="E102" s="4">
        <v>21728.7</v>
      </c>
      <c r="F102" s="46">
        <v>21454.1</v>
      </c>
      <c r="G102" s="46">
        <v>21113.1</v>
      </c>
      <c r="H102" s="46">
        <v>20534.8</v>
      </c>
      <c r="I102" s="4">
        <v>0</v>
      </c>
      <c r="J102" s="54"/>
      <c r="K102" s="52"/>
      <c r="L102" s="52"/>
      <c r="M102" s="52"/>
      <c r="N102" s="52"/>
      <c r="O102" s="52"/>
      <c r="P102" s="52"/>
      <c r="Q102" s="52"/>
      <c r="R102" s="52"/>
      <c r="S102" s="5"/>
      <c r="T102" s="5"/>
      <c r="U102" s="5"/>
      <c r="V102" s="5"/>
    </row>
    <row r="103" spans="1:22" ht="15" customHeight="1">
      <c r="A103" s="6" t="s">
        <v>12</v>
      </c>
      <c r="B103" s="52"/>
      <c r="C103" s="3">
        <f>D103+E103+F103+G103+H103+I103</f>
        <v>73532.399999999994</v>
      </c>
      <c r="D103" s="30">
        <v>7479.4</v>
      </c>
      <c r="E103" s="4">
        <v>17746.599999999999</v>
      </c>
      <c r="F103" s="46">
        <v>16805.7</v>
      </c>
      <c r="G103" s="46">
        <v>15962.3</v>
      </c>
      <c r="H103" s="46">
        <v>15538.4</v>
      </c>
      <c r="I103" s="4">
        <v>0</v>
      </c>
      <c r="J103" s="54"/>
      <c r="K103" s="52"/>
      <c r="L103" s="52"/>
      <c r="M103" s="52"/>
      <c r="N103" s="52"/>
      <c r="O103" s="52"/>
      <c r="P103" s="52"/>
      <c r="Q103" s="52"/>
      <c r="R103" s="52"/>
      <c r="S103" s="5"/>
      <c r="T103" s="5"/>
      <c r="U103" s="5"/>
      <c r="V103" s="5"/>
    </row>
    <row r="104" spans="1:22" ht="16.5" customHeight="1">
      <c r="A104" s="6" t="s">
        <v>46</v>
      </c>
      <c r="B104" s="52"/>
      <c r="C104" s="3">
        <v>0</v>
      </c>
      <c r="D104" s="29">
        <v>0</v>
      </c>
      <c r="E104" s="4">
        <v>0</v>
      </c>
      <c r="F104" s="46">
        <v>0</v>
      </c>
      <c r="G104" s="46">
        <v>0</v>
      </c>
      <c r="H104" s="46">
        <v>0</v>
      </c>
      <c r="I104" s="4">
        <v>0</v>
      </c>
      <c r="J104" s="54"/>
      <c r="K104" s="52"/>
      <c r="L104" s="52"/>
      <c r="M104" s="52"/>
      <c r="N104" s="52"/>
      <c r="O104" s="52"/>
      <c r="P104" s="52"/>
      <c r="Q104" s="52"/>
      <c r="R104" s="52"/>
      <c r="S104" s="5"/>
      <c r="T104" s="5"/>
      <c r="U104" s="5"/>
      <c r="V104" s="5"/>
    </row>
    <row r="105" spans="1:22" ht="48" customHeight="1">
      <c r="A105" s="82" t="s">
        <v>96</v>
      </c>
      <c r="B105" s="83"/>
      <c r="C105" s="3">
        <f t="shared" ref="C105:C108" si="51">C109+C113+C117</f>
        <v>1050</v>
      </c>
      <c r="D105" s="30">
        <f>D109+D113+D117+D121</f>
        <v>350</v>
      </c>
      <c r="E105" s="3">
        <f t="shared" ref="E105:I105" si="52">E109+E113+E117+E121</f>
        <v>350</v>
      </c>
      <c r="F105" s="30">
        <f t="shared" si="52"/>
        <v>350</v>
      </c>
      <c r="G105" s="30">
        <f t="shared" si="52"/>
        <v>0</v>
      </c>
      <c r="H105" s="30">
        <f t="shared" si="52"/>
        <v>0</v>
      </c>
      <c r="I105" s="3">
        <f t="shared" si="52"/>
        <v>0</v>
      </c>
      <c r="J105" s="14"/>
      <c r="K105" s="18"/>
      <c r="L105" s="18"/>
      <c r="M105" s="18"/>
      <c r="N105" s="18"/>
      <c r="O105" s="18"/>
      <c r="P105" s="18"/>
      <c r="Q105" s="18"/>
      <c r="R105" s="18"/>
      <c r="S105" s="5"/>
      <c r="T105" s="5"/>
      <c r="U105" s="5"/>
      <c r="V105" s="5"/>
    </row>
    <row r="106" spans="1:22" ht="15.75" customHeight="1">
      <c r="A106" s="80" t="s">
        <v>4</v>
      </c>
      <c r="B106" s="81"/>
      <c r="C106" s="3">
        <f t="shared" si="51"/>
        <v>0</v>
      </c>
      <c r="D106" s="30">
        <f t="shared" ref="D106:I106" si="53">D110+D114+D118+D122</f>
        <v>0</v>
      </c>
      <c r="E106" s="3">
        <f t="shared" si="53"/>
        <v>0</v>
      </c>
      <c r="F106" s="44">
        <f t="shared" si="53"/>
        <v>0</v>
      </c>
      <c r="G106" s="44">
        <f t="shared" si="53"/>
        <v>0</v>
      </c>
      <c r="H106" s="44">
        <f t="shared" si="53"/>
        <v>0</v>
      </c>
      <c r="I106" s="3">
        <f t="shared" si="53"/>
        <v>0</v>
      </c>
      <c r="J106" s="14"/>
      <c r="K106" s="18"/>
      <c r="L106" s="18"/>
      <c r="M106" s="18"/>
      <c r="N106" s="18"/>
      <c r="O106" s="18"/>
      <c r="P106" s="18"/>
      <c r="Q106" s="18"/>
      <c r="R106" s="18"/>
      <c r="S106" s="5"/>
      <c r="T106" s="5"/>
      <c r="U106" s="5"/>
      <c r="V106" s="5"/>
    </row>
    <row r="107" spans="1:22" ht="15.75" customHeight="1">
      <c r="A107" s="80" t="s">
        <v>12</v>
      </c>
      <c r="B107" s="81"/>
      <c r="C107" s="3">
        <f t="shared" si="51"/>
        <v>0</v>
      </c>
      <c r="D107" s="30">
        <f t="shared" ref="D107:I107" si="54">D111+D115+D119+D123</f>
        <v>0</v>
      </c>
      <c r="E107" s="3">
        <f t="shared" si="54"/>
        <v>0</v>
      </c>
      <c r="F107" s="44">
        <f t="shared" si="54"/>
        <v>0</v>
      </c>
      <c r="G107" s="44">
        <f t="shared" si="54"/>
        <v>0</v>
      </c>
      <c r="H107" s="44">
        <f t="shared" si="54"/>
        <v>0</v>
      </c>
      <c r="I107" s="3">
        <f t="shared" si="54"/>
        <v>0</v>
      </c>
      <c r="J107" s="14"/>
      <c r="K107" s="18"/>
      <c r="L107" s="18"/>
      <c r="M107" s="18"/>
      <c r="N107" s="18"/>
      <c r="O107" s="18"/>
      <c r="P107" s="18"/>
      <c r="Q107" s="18"/>
      <c r="R107" s="18"/>
      <c r="S107" s="5"/>
      <c r="T107" s="5"/>
      <c r="U107" s="5"/>
      <c r="V107" s="5"/>
    </row>
    <row r="108" spans="1:22" ht="15.75" customHeight="1">
      <c r="A108" s="80" t="s">
        <v>46</v>
      </c>
      <c r="B108" s="81"/>
      <c r="C108" s="3">
        <f t="shared" si="51"/>
        <v>1050</v>
      </c>
      <c r="D108" s="30">
        <f t="shared" ref="D108:I108" si="55">D112+D116+D120+D124</f>
        <v>350</v>
      </c>
      <c r="E108" s="3">
        <f t="shared" si="55"/>
        <v>350</v>
      </c>
      <c r="F108" s="44">
        <f t="shared" si="55"/>
        <v>350</v>
      </c>
      <c r="G108" s="44">
        <f t="shared" si="55"/>
        <v>0</v>
      </c>
      <c r="H108" s="44">
        <f t="shared" si="55"/>
        <v>0</v>
      </c>
      <c r="I108" s="3">
        <f t="shared" si="55"/>
        <v>0</v>
      </c>
      <c r="J108" s="14"/>
      <c r="K108" s="18"/>
      <c r="L108" s="18"/>
      <c r="M108" s="18"/>
      <c r="N108" s="18"/>
      <c r="O108" s="18"/>
      <c r="P108" s="18"/>
      <c r="Q108" s="18"/>
      <c r="R108" s="18"/>
      <c r="S108" s="5"/>
      <c r="T108" s="5"/>
      <c r="U108" s="5"/>
      <c r="V108" s="5"/>
    </row>
    <row r="109" spans="1:22" ht="51.75" customHeight="1">
      <c r="A109" s="19" t="s">
        <v>97</v>
      </c>
      <c r="B109" s="51" t="s">
        <v>137</v>
      </c>
      <c r="C109" s="3">
        <f>E109+F109+H109+D109+G109+I109</f>
        <v>1050</v>
      </c>
      <c r="D109" s="31">
        <f>D110+D111+D112</f>
        <v>350</v>
      </c>
      <c r="E109" s="15">
        <f t="shared" ref="E109:I109" si="56">E110+E111+E112</f>
        <v>350</v>
      </c>
      <c r="F109" s="45">
        <f t="shared" si="56"/>
        <v>350</v>
      </c>
      <c r="G109" s="45">
        <f t="shared" si="56"/>
        <v>0</v>
      </c>
      <c r="H109" s="45">
        <f t="shared" si="56"/>
        <v>0</v>
      </c>
      <c r="I109" s="15">
        <f t="shared" si="56"/>
        <v>0</v>
      </c>
      <c r="J109" s="53" t="s">
        <v>98</v>
      </c>
      <c r="K109" s="51" t="s">
        <v>33</v>
      </c>
      <c r="L109" s="51">
        <v>9</v>
      </c>
      <c r="M109" s="51">
        <v>9</v>
      </c>
      <c r="N109" s="51">
        <v>10</v>
      </c>
      <c r="O109" s="51">
        <v>10</v>
      </c>
      <c r="P109" s="51">
        <v>10</v>
      </c>
      <c r="Q109" s="51">
        <v>10</v>
      </c>
      <c r="R109" s="51">
        <v>10</v>
      </c>
      <c r="S109" s="5"/>
      <c r="T109" s="5"/>
      <c r="U109" s="5"/>
      <c r="V109" s="5"/>
    </row>
    <row r="110" spans="1:22" ht="15.75" customHeight="1">
      <c r="A110" s="6" t="s">
        <v>4</v>
      </c>
      <c r="B110" s="52"/>
      <c r="C110" s="3">
        <f>E110+F110+H110+D110+G110+I110</f>
        <v>0</v>
      </c>
      <c r="D110" s="29">
        <v>0</v>
      </c>
      <c r="E110" s="4">
        <v>0</v>
      </c>
      <c r="F110" s="46">
        <v>0</v>
      </c>
      <c r="G110" s="46">
        <v>0</v>
      </c>
      <c r="H110" s="46">
        <v>0</v>
      </c>
      <c r="I110" s="4">
        <v>0</v>
      </c>
      <c r="J110" s="54"/>
      <c r="K110" s="52"/>
      <c r="L110" s="52"/>
      <c r="M110" s="52"/>
      <c r="N110" s="52"/>
      <c r="O110" s="52"/>
      <c r="P110" s="52"/>
      <c r="Q110" s="52"/>
      <c r="R110" s="52"/>
      <c r="S110" s="5"/>
      <c r="T110" s="5"/>
      <c r="U110" s="5"/>
      <c r="V110" s="5"/>
    </row>
    <row r="111" spans="1:22" ht="15.75" customHeight="1">
      <c r="A111" s="6" t="s">
        <v>12</v>
      </c>
      <c r="B111" s="52"/>
      <c r="C111" s="3">
        <f t="shared" ref="C111:C112" si="57">E111+F111+H111+D111+G111+I111</f>
        <v>0</v>
      </c>
      <c r="D111" s="29">
        <v>0</v>
      </c>
      <c r="E111" s="4">
        <v>0</v>
      </c>
      <c r="F111" s="46">
        <v>0</v>
      </c>
      <c r="G111" s="46">
        <v>0</v>
      </c>
      <c r="H111" s="46">
        <v>0</v>
      </c>
      <c r="I111" s="4">
        <v>0</v>
      </c>
      <c r="J111" s="54"/>
      <c r="K111" s="52"/>
      <c r="L111" s="52"/>
      <c r="M111" s="52"/>
      <c r="N111" s="52"/>
      <c r="O111" s="52"/>
      <c r="P111" s="52"/>
      <c r="Q111" s="52"/>
      <c r="R111" s="52"/>
      <c r="S111" s="5"/>
      <c r="T111" s="5"/>
      <c r="U111" s="5"/>
      <c r="V111" s="5"/>
    </row>
    <row r="112" spans="1:22" ht="15.75" customHeight="1">
      <c r="A112" s="6" t="s">
        <v>46</v>
      </c>
      <c r="B112" s="52"/>
      <c r="C112" s="3">
        <f t="shared" si="57"/>
        <v>1050</v>
      </c>
      <c r="D112" s="29">
        <v>350</v>
      </c>
      <c r="E112" s="4">
        <v>350</v>
      </c>
      <c r="F112" s="46">
        <v>350</v>
      </c>
      <c r="G112" s="46">
        <v>0</v>
      </c>
      <c r="H112" s="46">
        <v>0</v>
      </c>
      <c r="I112" s="4">
        <v>0</v>
      </c>
      <c r="J112" s="54"/>
      <c r="K112" s="52"/>
      <c r="L112" s="52"/>
      <c r="M112" s="52"/>
      <c r="N112" s="52"/>
      <c r="O112" s="52"/>
      <c r="P112" s="52"/>
      <c r="Q112" s="52"/>
      <c r="R112" s="52"/>
      <c r="S112" s="5"/>
      <c r="T112" s="5"/>
      <c r="U112" s="5"/>
      <c r="V112" s="5"/>
    </row>
    <row r="113" spans="1:22" ht="48" customHeight="1">
      <c r="A113" s="19" t="s">
        <v>99</v>
      </c>
      <c r="B113" s="51" t="s">
        <v>136</v>
      </c>
      <c r="C113" s="3">
        <f>E113+F113+H113+D113+G113+I113</f>
        <v>0</v>
      </c>
      <c r="D113" s="31">
        <f>D114+D115+D116</f>
        <v>0</v>
      </c>
      <c r="E113" s="15">
        <f t="shared" ref="E113:I113" si="58">E114+E115+E116</f>
        <v>0</v>
      </c>
      <c r="F113" s="45">
        <f t="shared" si="58"/>
        <v>0</v>
      </c>
      <c r="G113" s="45">
        <f t="shared" si="58"/>
        <v>0</v>
      </c>
      <c r="H113" s="45">
        <f t="shared" si="58"/>
        <v>0</v>
      </c>
      <c r="I113" s="15">
        <f t="shared" si="58"/>
        <v>0</v>
      </c>
      <c r="J113" s="53" t="s">
        <v>100</v>
      </c>
      <c r="K113" s="51" t="s">
        <v>33</v>
      </c>
      <c r="L113" s="51">
        <v>15</v>
      </c>
      <c r="M113" s="51">
        <v>17</v>
      </c>
      <c r="N113" s="51">
        <v>20</v>
      </c>
      <c r="O113" s="51">
        <v>25</v>
      </c>
      <c r="P113" s="51">
        <v>30</v>
      </c>
      <c r="Q113" s="51">
        <v>35</v>
      </c>
      <c r="R113" s="51">
        <v>40</v>
      </c>
      <c r="S113" s="5"/>
      <c r="T113" s="5"/>
      <c r="U113" s="5"/>
      <c r="V113" s="5"/>
    </row>
    <row r="114" spans="1:22" ht="17.25" customHeight="1">
      <c r="A114" s="6" t="s">
        <v>4</v>
      </c>
      <c r="B114" s="52"/>
      <c r="C114" s="3">
        <f>E114+F114+H114+D114+G114+I114</f>
        <v>0</v>
      </c>
      <c r="D114" s="29">
        <v>0</v>
      </c>
      <c r="E114" s="4">
        <v>0</v>
      </c>
      <c r="F114" s="46">
        <v>0</v>
      </c>
      <c r="G114" s="46">
        <v>0</v>
      </c>
      <c r="H114" s="46">
        <v>0</v>
      </c>
      <c r="I114" s="4">
        <v>0</v>
      </c>
      <c r="J114" s="54"/>
      <c r="K114" s="52"/>
      <c r="L114" s="52"/>
      <c r="M114" s="52"/>
      <c r="N114" s="52"/>
      <c r="O114" s="52"/>
      <c r="P114" s="52"/>
      <c r="Q114" s="52"/>
      <c r="R114" s="52"/>
      <c r="S114" s="5"/>
      <c r="T114" s="5"/>
      <c r="U114" s="5"/>
      <c r="V114" s="5"/>
    </row>
    <row r="115" spans="1:22" ht="15" customHeight="1">
      <c r="A115" s="6" t="s">
        <v>12</v>
      </c>
      <c r="B115" s="52"/>
      <c r="C115" s="3">
        <f t="shared" ref="C115:C116" si="59">E115+F115+H115+D115+G115+I115</f>
        <v>0</v>
      </c>
      <c r="D115" s="29">
        <v>0</v>
      </c>
      <c r="E115" s="4">
        <v>0</v>
      </c>
      <c r="F115" s="46">
        <v>0</v>
      </c>
      <c r="G115" s="46">
        <v>0</v>
      </c>
      <c r="H115" s="46">
        <v>0</v>
      </c>
      <c r="I115" s="4">
        <v>0</v>
      </c>
      <c r="J115" s="54"/>
      <c r="K115" s="52"/>
      <c r="L115" s="52"/>
      <c r="M115" s="52"/>
      <c r="N115" s="52"/>
      <c r="O115" s="52"/>
      <c r="P115" s="52"/>
      <c r="Q115" s="52"/>
      <c r="R115" s="52"/>
      <c r="S115" s="5"/>
      <c r="T115" s="5"/>
      <c r="U115" s="5"/>
      <c r="V115" s="5"/>
    </row>
    <row r="116" spans="1:22" ht="16.5" customHeight="1">
      <c r="A116" s="6" t="s">
        <v>46</v>
      </c>
      <c r="B116" s="52"/>
      <c r="C116" s="3">
        <f t="shared" si="59"/>
        <v>0</v>
      </c>
      <c r="D116" s="29">
        <v>0</v>
      </c>
      <c r="E116" s="4">
        <v>0</v>
      </c>
      <c r="F116" s="46">
        <v>0</v>
      </c>
      <c r="G116" s="46">
        <v>0</v>
      </c>
      <c r="H116" s="46">
        <v>0</v>
      </c>
      <c r="I116" s="4">
        <v>0</v>
      </c>
      <c r="J116" s="54"/>
      <c r="K116" s="52"/>
      <c r="L116" s="52"/>
      <c r="M116" s="52"/>
      <c r="N116" s="52"/>
      <c r="O116" s="52"/>
      <c r="P116" s="52"/>
      <c r="Q116" s="52"/>
      <c r="R116" s="52"/>
      <c r="S116" s="5"/>
      <c r="T116" s="5"/>
      <c r="U116" s="5"/>
      <c r="V116" s="5"/>
    </row>
    <row r="117" spans="1:22" ht="45.75" customHeight="1">
      <c r="A117" s="19" t="s">
        <v>101</v>
      </c>
      <c r="B117" s="51" t="s">
        <v>136</v>
      </c>
      <c r="C117" s="3">
        <f>E117+F117+H117+D117+G117+I117</f>
        <v>0</v>
      </c>
      <c r="D117" s="31">
        <f>D118+D119+D120</f>
        <v>0</v>
      </c>
      <c r="E117" s="15">
        <f t="shared" ref="E117:I117" si="60">E118+E119+E120</f>
        <v>0</v>
      </c>
      <c r="F117" s="45">
        <f t="shared" si="60"/>
        <v>0</v>
      </c>
      <c r="G117" s="45">
        <f t="shared" si="60"/>
        <v>0</v>
      </c>
      <c r="H117" s="45">
        <f t="shared" si="60"/>
        <v>0</v>
      </c>
      <c r="I117" s="15">
        <f t="shared" si="60"/>
        <v>0</v>
      </c>
      <c r="J117" s="53" t="s">
        <v>102</v>
      </c>
      <c r="K117" s="51" t="s">
        <v>34</v>
      </c>
      <c r="L117" s="51">
        <v>1040</v>
      </c>
      <c r="M117" s="51">
        <v>1040</v>
      </c>
      <c r="N117" s="51">
        <v>1210</v>
      </c>
      <c r="O117" s="51">
        <v>1215</v>
      </c>
      <c r="P117" s="51">
        <v>1250</v>
      </c>
      <c r="Q117" s="51">
        <v>1250</v>
      </c>
      <c r="R117" s="51">
        <v>1250</v>
      </c>
      <c r="S117" s="5"/>
      <c r="T117" s="5"/>
      <c r="U117" s="5"/>
      <c r="V117" s="5"/>
    </row>
    <row r="118" spans="1:22" ht="17.25" customHeight="1">
      <c r="A118" s="6" t="s">
        <v>4</v>
      </c>
      <c r="B118" s="52"/>
      <c r="C118" s="3">
        <f>E118+F118+H118+D118+G118+I118</f>
        <v>0</v>
      </c>
      <c r="D118" s="29">
        <v>0</v>
      </c>
      <c r="E118" s="4">
        <v>0</v>
      </c>
      <c r="F118" s="46">
        <v>0</v>
      </c>
      <c r="G118" s="46">
        <v>0</v>
      </c>
      <c r="H118" s="46">
        <v>0</v>
      </c>
      <c r="I118" s="4">
        <v>0</v>
      </c>
      <c r="J118" s="54"/>
      <c r="K118" s="52"/>
      <c r="L118" s="52"/>
      <c r="M118" s="52"/>
      <c r="N118" s="52"/>
      <c r="O118" s="52"/>
      <c r="P118" s="52"/>
      <c r="Q118" s="52"/>
      <c r="R118" s="52"/>
      <c r="S118" s="5"/>
      <c r="T118" s="5"/>
      <c r="U118" s="5"/>
      <c r="V118" s="5"/>
    </row>
    <row r="119" spans="1:22" ht="15" customHeight="1">
      <c r="A119" s="6" t="s">
        <v>12</v>
      </c>
      <c r="B119" s="52"/>
      <c r="C119" s="3">
        <f t="shared" ref="C119:C120" si="61">E119+F119+H119+D119+G119+I119</f>
        <v>0</v>
      </c>
      <c r="D119" s="29">
        <v>0</v>
      </c>
      <c r="E119" s="4">
        <v>0</v>
      </c>
      <c r="F119" s="46">
        <v>0</v>
      </c>
      <c r="G119" s="46">
        <v>0</v>
      </c>
      <c r="H119" s="46">
        <v>0</v>
      </c>
      <c r="I119" s="4">
        <v>0</v>
      </c>
      <c r="J119" s="54"/>
      <c r="K119" s="52"/>
      <c r="L119" s="52"/>
      <c r="M119" s="52"/>
      <c r="N119" s="52"/>
      <c r="O119" s="52"/>
      <c r="P119" s="52"/>
      <c r="Q119" s="52"/>
      <c r="R119" s="52"/>
      <c r="S119" s="5"/>
      <c r="T119" s="5"/>
      <c r="U119" s="5"/>
      <c r="V119" s="5"/>
    </row>
    <row r="120" spans="1:22" ht="16.5" customHeight="1">
      <c r="A120" s="6" t="s">
        <v>46</v>
      </c>
      <c r="B120" s="52"/>
      <c r="C120" s="3">
        <f t="shared" si="61"/>
        <v>0</v>
      </c>
      <c r="D120" s="29">
        <v>0</v>
      </c>
      <c r="E120" s="4">
        <v>0</v>
      </c>
      <c r="F120" s="46">
        <v>0</v>
      </c>
      <c r="G120" s="46">
        <v>0</v>
      </c>
      <c r="H120" s="46">
        <v>0</v>
      </c>
      <c r="I120" s="4">
        <v>0</v>
      </c>
      <c r="J120" s="54"/>
      <c r="K120" s="52"/>
      <c r="L120" s="52"/>
      <c r="M120" s="52"/>
      <c r="N120" s="52"/>
      <c r="O120" s="52"/>
      <c r="P120" s="52"/>
      <c r="Q120" s="52"/>
      <c r="R120" s="52"/>
      <c r="S120" s="5"/>
      <c r="T120" s="5"/>
      <c r="U120" s="5"/>
      <c r="V120" s="5"/>
    </row>
    <row r="121" spans="1:22" ht="48" customHeight="1">
      <c r="A121" s="19" t="s">
        <v>130</v>
      </c>
      <c r="B121" s="51" t="s">
        <v>137</v>
      </c>
      <c r="C121" s="3">
        <f>E121+F121+H121+D121+G121+I121</f>
        <v>0</v>
      </c>
      <c r="D121" s="31">
        <f>D122+D123+D124</f>
        <v>0</v>
      </c>
      <c r="E121" s="15">
        <f t="shared" ref="E121:I121" si="62">E122+E123+E124</f>
        <v>0</v>
      </c>
      <c r="F121" s="45">
        <f t="shared" si="62"/>
        <v>0</v>
      </c>
      <c r="G121" s="45">
        <f t="shared" si="62"/>
        <v>0</v>
      </c>
      <c r="H121" s="45">
        <f t="shared" si="62"/>
        <v>0</v>
      </c>
      <c r="I121" s="15">
        <f t="shared" si="62"/>
        <v>0</v>
      </c>
      <c r="J121" s="53" t="s">
        <v>173</v>
      </c>
      <c r="K121" s="51" t="s">
        <v>38</v>
      </c>
      <c r="L121" s="55">
        <v>120</v>
      </c>
      <c r="M121" s="55">
        <v>125</v>
      </c>
      <c r="N121" s="55">
        <v>130</v>
      </c>
      <c r="O121" s="55">
        <v>135</v>
      </c>
      <c r="P121" s="55">
        <v>137</v>
      </c>
      <c r="Q121" s="55">
        <v>140</v>
      </c>
      <c r="R121" s="51">
        <v>142</v>
      </c>
      <c r="S121" s="5"/>
      <c r="T121" s="5"/>
      <c r="U121" s="5"/>
      <c r="V121" s="5"/>
    </row>
    <row r="122" spans="1:22" ht="17.25" customHeight="1">
      <c r="A122" s="6" t="s">
        <v>4</v>
      </c>
      <c r="B122" s="52"/>
      <c r="C122" s="3">
        <f>E122+F122+H122+D122+G122+I122</f>
        <v>0</v>
      </c>
      <c r="D122" s="29">
        <v>0</v>
      </c>
      <c r="E122" s="4">
        <v>0</v>
      </c>
      <c r="F122" s="46">
        <v>0</v>
      </c>
      <c r="G122" s="46">
        <v>0</v>
      </c>
      <c r="H122" s="46">
        <v>0</v>
      </c>
      <c r="I122" s="4">
        <v>0</v>
      </c>
      <c r="J122" s="54"/>
      <c r="K122" s="52"/>
      <c r="L122" s="56"/>
      <c r="M122" s="56"/>
      <c r="N122" s="56"/>
      <c r="O122" s="56"/>
      <c r="P122" s="56"/>
      <c r="Q122" s="56"/>
      <c r="R122" s="52"/>
      <c r="S122" s="5"/>
      <c r="T122" s="5"/>
      <c r="U122" s="5"/>
      <c r="V122" s="5"/>
    </row>
    <row r="123" spans="1:22" ht="15" customHeight="1">
      <c r="A123" s="6" t="s">
        <v>12</v>
      </c>
      <c r="B123" s="52"/>
      <c r="C123" s="3">
        <f t="shared" ref="C123:C124" si="63">E123+F123+H123+D123+G123+I123</f>
        <v>0</v>
      </c>
      <c r="D123" s="4">
        <v>0</v>
      </c>
      <c r="E123" s="4">
        <v>0</v>
      </c>
      <c r="F123" s="46">
        <v>0</v>
      </c>
      <c r="G123" s="46">
        <v>0</v>
      </c>
      <c r="H123" s="46">
        <v>0</v>
      </c>
      <c r="I123" s="4">
        <v>0</v>
      </c>
      <c r="J123" s="54"/>
      <c r="K123" s="52"/>
      <c r="L123" s="56"/>
      <c r="M123" s="56"/>
      <c r="N123" s="56"/>
      <c r="O123" s="56"/>
      <c r="P123" s="56"/>
      <c r="Q123" s="56"/>
      <c r="R123" s="52"/>
      <c r="S123" s="5"/>
      <c r="T123" s="5"/>
      <c r="U123" s="5"/>
      <c r="V123" s="5"/>
    </row>
    <row r="124" spans="1:22" ht="16.5" customHeight="1">
      <c r="A124" s="6" t="s">
        <v>46</v>
      </c>
      <c r="B124" s="52"/>
      <c r="C124" s="3">
        <f t="shared" si="63"/>
        <v>0</v>
      </c>
      <c r="D124" s="4">
        <v>0</v>
      </c>
      <c r="E124" s="4">
        <v>0</v>
      </c>
      <c r="F124" s="46">
        <v>0</v>
      </c>
      <c r="G124" s="46">
        <v>0</v>
      </c>
      <c r="H124" s="46">
        <v>0</v>
      </c>
      <c r="I124" s="4">
        <v>0</v>
      </c>
      <c r="J124" s="54"/>
      <c r="K124" s="52"/>
      <c r="L124" s="56"/>
      <c r="M124" s="56"/>
      <c r="N124" s="56"/>
      <c r="O124" s="56"/>
      <c r="P124" s="56"/>
      <c r="Q124" s="56"/>
      <c r="R124" s="52"/>
      <c r="S124" s="5"/>
      <c r="T124" s="5"/>
      <c r="U124" s="5"/>
      <c r="V124" s="5"/>
    </row>
    <row r="125" spans="1:22" ht="48" customHeight="1">
      <c r="A125" s="62" t="s">
        <v>66</v>
      </c>
      <c r="B125" s="63"/>
      <c r="C125" s="3">
        <f t="shared" si="47"/>
        <v>383252.6</v>
      </c>
      <c r="D125" s="30">
        <f t="shared" ref="D125:I128" si="64">D129+D153+D185</f>
        <v>65665.700000000012</v>
      </c>
      <c r="E125" s="34">
        <f>E129+E153+E185</f>
        <v>67335.600000000006</v>
      </c>
      <c r="F125" s="34">
        <f t="shared" si="64"/>
        <v>61957.9</v>
      </c>
      <c r="G125" s="34">
        <f t="shared" si="64"/>
        <v>60739.9</v>
      </c>
      <c r="H125" s="34">
        <f t="shared" si="64"/>
        <v>60739.9</v>
      </c>
      <c r="I125" s="3">
        <f t="shared" si="64"/>
        <v>66813.600000000006</v>
      </c>
      <c r="J125" s="14"/>
      <c r="K125" s="18"/>
      <c r="L125" s="18"/>
      <c r="M125" s="18"/>
      <c r="N125" s="18"/>
      <c r="O125" s="18"/>
      <c r="P125" s="18"/>
      <c r="Q125" s="18"/>
      <c r="R125" s="18"/>
      <c r="S125" s="5"/>
      <c r="T125" s="5"/>
      <c r="U125" s="5"/>
      <c r="V125" s="5"/>
    </row>
    <row r="126" spans="1:22" ht="17.25" customHeight="1">
      <c r="A126" s="80" t="s">
        <v>4</v>
      </c>
      <c r="B126" s="81"/>
      <c r="C126" s="3">
        <f t="shared" si="47"/>
        <v>0</v>
      </c>
      <c r="D126" s="3">
        <f t="shared" si="64"/>
        <v>0</v>
      </c>
      <c r="E126" s="3">
        <f t="shared" si="64"/>
        <v>0</v>
      </c>
      <c r="F126" s="44">
        <f t="shared" si="64"/>
        <v>0</v>
      </c>
      <c r="G126" s="44">
        <f t="shared" si="64"/>
        <v>0</v>
      </c>
      <c r="H126" s="44">
        <f t="shared" si="64"/>
        <v>0</v>
      </c>
      <c r="I126" s="3">
        <f t="shared" si="64"/>
        <v>0</v>
      </c>
      <c r="J126" s="14"/>
      <c r="K126" s="18"/>
      <c r="L126" s="18"/>
      <c r="M126" s="18"/>
      <c r="N126" s="18"/>
      <c r="O126" s="18"/>
      <c r="P126" s="18"/>
      <c r="Q126" s="18"/>
      <c r="R126" s="18"/>
      <c r="S126" s="5"/>
      <c r="T126" s="5"/>
      <c r="U126" s="5"/>
      <c r="V126" s="5"/>
    </row>
    <row r="127" spans="1:22" ht="15" customHeight="1">
      <c r="A127" s="80" t="s">
        <v>12</v>
      </c>
      <c r="B127" s="81"/>
      <c r="C127" s="3">
        <f t="shared" si="47"/>
        <v>4260.8</v>
      </c>
      <c r="D127" s="3">
        <f t="shared" si="64"/>
        <v>50</v>
      </c>
      <c r="E127" s="3">
        <f t="shared" ref="E127" si="65">E131+E155+E187</f>
        <v>4210.8</v>
      </c>
      <c r="F127" s="44">
        <f t="shared" si="64"/>
        <v>0</v>
      </c>
      <c r="G127" s="44">
        <f t="shared" si="64"/>
        <v>0</v>
      </c>
      <c r="H127" s="44">
        <f t="shared" si="64"/>
        <v>0</v>
      </c>
      <c r="I127" s="3">
        <f t="shared" si="64"/>
        <v>0</v>
      </c>
      <c r="J127" s="14"/>
      <c r="K127" s="18"/>
      <c r="L127" s="18"/>
      <c r="M127" s="18"/>
      <c r="N127" s="18"/>
      <c r="O127" s="18"/>
      <c r="P127" s="18"/>
      <c r="Q127" s="18"/>
      <c r="R127" s="18"/>
      <c r="S127" s="5"/>
      <c r="T127" s="5"/>
      <c r="U127" s="5"/>
      <c r="V127" s="5"/>
    </row>
    <row r="128" spans="1:22" ht="16.5" customHeight="1">
      <c r="A128" s="80" t="s">
        <v>46</v>
      </c>
      <c r="B128" s="81"/>
      <c r="C128" s="3">
        <f t="shared" si="47"/>
        <v>378991.80000000005</v>
      </c>
      <c r="D128" s="3">
        <f t="shared" si="64"/>
        <v>65615.700000000012</v>
      </c>
      <c r="E128" s="3">
        <f>E132+E156+E188</f>
        <v>63124.800000000003</v>
      </c>
      <c r="F128" s="44">
        <f t="shared" si="64"/>
        <v>61957.9</v>
      </c>
      <c r="G128" s="44">
        <f t="shared" si="64"/>
        <v>60739.9</v>
      </c>
      <c r="H128" s="44">
        <f t="shared" si="64"/>
        <v>60739.9</v>
      </c>
      <c r="I128" s="3">
        <f t="shared" si="64"/>
        <v>66813.600000000006</v>
      </c>
      <c r="J128" s="14"/>
      <c r="K128" s="18"/>
      <c r="L128" s="18"/>
      <c r="M128" s="18"/>
      <c r="N128" s="18"/>
      <c r="O128" s="18"/>
      <c r="P128" s="18"/>
      <c r="Q128" s="18"/>
      <c r="R128" s="18"/>
      <c r="S128" s="5"/>
      <c r="T128" s="5"/>
      <c r="U128" s="5"/>
      <c r="V128" s="5"/>
    </row>
    <row r="129" spans="1:22" ht="46.5" customHeight="1">
      <c r="A129" s="82" t="s">
        <v>67</v>
      </c>
      <c r="B129" s="83"/>
      <c r="C129" s="3">
        <f t="shared" si="47"/>
        <v>379594.80000000005</v>
      </c>
      <c r="D129" s="30">
        <f t="shared" ref="D129:I129" si="66">D133+D137+D141+D145</f>
        <v>64781.9</v>
      </c>
      <c r="E129" s="30">
        <f>E133+E137+E141+E145+E149</f>
        <v>66079.600000000006</v>
      </c>
      <c r="F129" s="44">
        <f t="shared" si="66"/>
        <v>60739.9</v>
      </c>
      <c r="G129" s="44">
        <f t="shared" si="66"/>
        <v>60739.9</v>
      </c>
      <c r="H129" s="44">
        <f t="shared" si="66"/>
        <v>60739.9</v>
      </c>
      <c r="I129" s="3">
        <f t="shared" si="66"/>
        <v>66513.600000000006</v>
      </c>
      <c r="J129" s="14"/>
      <c r="K129" s="18"/>
      <c r="L129" s="18"/>
      <c r="M129" s="18"/>
      <c r="N129" s="18"/>
      <c r="O129" s="18"/>
      <c r="P129" s="18"/>
      <c r="Q129" s="18"/>
      <c r="R129" s="18"/>
      <c r="S129" s="5"/>
      <c r="T129" s="5"/>
      <c r="U129" s="5"/>
      <c r="V129" s="5"/>
    </row>
    <row r="130" spans="1:22" ht="15.75" customHeight="1">
      <c r="A130" s="80" t="s">
        <v>4</v>
      </c>
      <c r="B130" s="81"/>
      <c r="C130" s="3">
        <f t="shared" si="47"/>
        <v>0</v>
      </c>
      <c r="D130" s="3">
        <f>D134+D138+D142+D146</f>
        <v>0</v>
      </c>
      <c r="E130" s="3">
        <f t="shared" ref="E130:I130" si="67">E134+E138+E142+E146</f>
        <v>0</v>
      </c>
      <c r="F130" s="44">
        <f t="shared" si="67"/>
        <v>0</v>
      </c>
      <c r="G130" s="44">
        <f t="shared" si="67"/>
        <v>0</v>
      </c>
      <c r="H130" s="44">
        <f t="shared" si="67"/>
        <v>0</v>
      </c>
      <c r="I130" s="3">
        <f t="shared" si="67"/>
        <v>0</v>
      </c>
      <c r="J130" s="14"/>
      <c r="K130" s="18"/>
      <c r="L130" s="18"/>
      <c r="M130" s="18"/>
      <c r="N130" s="18"/>
      <c r="O130" s="18"/>
      <c r="P130" s="18"/>
      <c r="Q130" s="18"/>
      <c r="R130" s="18"/>
      <c r="S130" s="5"/>
      <c r="T130" s="5"/>
      <c r="U130" s="5"/>
      <c r="V130" s="5"/>
    </row>
    <row r="131" spans="1:22" ht="15.75" customHeight="1">
      <c r="A131" s="80" t="s">
        <v>12</v>
      </c>
      <c r="B131" s="81"/>
      <c r="C131" s="3">
        <f t="shared" si="47"/>
        <v>4165.8</v>
      </c>
      <c r="D131" s="3">
        <f t="shared" ref="D131:I131" si="68">D135+D139+D143+D147</f>
        <v>0</v>
      </c>
      <c r="E131" s="3">
        <f>E135+E139+E143+E147+E151</f>
        <v>4165.8</v>
      </c>
      <c r="F131" s="44">
        <f t="shared" si="68"/>
        <v>0</v>
      </c>
      <c r="G131" s="44">
        <f t="shared" si="68"/>
        <v>0</v>
      </c>
      <c r="H131" s="44">
        <f t="shared" si="68"/>
        <v>0</v>
      </c>
      <c r="I131" s="3">
        <f t="shared" si="68"/>
        <v>0</v>
      </c>
      <c r="J131" s="14"/>
      <c r="K131" s="18"/>
      <c r="L131" s="18"/>
      <c r="M131" s="18"/>
      <c r="N131" s="18"/>
      <c r="O131" s="18"/>
      <c r="P131" s="18"/>
      <c r="Q131" s="18"/>
      <c r="R131" s="18"/>
      <c r="S131" s="5"/>
      <c r="T131" s="5"/>
      <c r="U131" s="5"/>
      <c r="V131" s="5"/>
    </row>
    <row r="132" spans="1:22" ht="15.75" customHeight="1">
      <c r="A132" s="80" t="s">
        <v>46</v>
      </c>
      <c r="B132" s="81"/>
      <c r="C132" s="3">
        <f t="shared" si="47"/>
        <v>375429</v>
      </c>
      <c r="D132" s="3">
        <f t="shared" ref="D132:I132" si="69">D136+D140+D144+D148</f>
        <v>64781.9</v>
      </c>
      <c r="E132" s="3">
        <f>E136+E140+E144+E148+E152</f>
        <v>61913.8</v>
      </c>
      <c r="F132" s="44">
        <f t="shared" si="69"/>
        <v>60739.9</v>
      </c>
      <c r="G132" s="44">
        <f t="shared" si="69"/>
        <v>60739.9</v>
      </c>
      <c r="H132" s="44">
        <f t="shared" si="69"/>
        <v>60739.9</v>
      </c>
      <c r="I132" s="3">
        <f t="shared" si="69"/>
        <v>66513.600000000006</v>
      </c>
      <c r="J132" s="14"/>
      <c r="K132" s="18"/>
      <c r="L132" s="18"/>
      <c r="M132" s="18"/>
      <c r="N132" s="18"/>
      <c r="O132" s="18"/>
      <c r="P132" s="18"/>
      <c r="Q132" s="18"/>
      <c r="R132" s="18"/>
      <c r="S132" s="5"/>
      <c r="T132" s="5"/>
      <c r="U132" s="5"/>
      <c r="V132" s="5"/>
    </row>
    <row r="133" spans="1:22" ht="83.25" customHeight="1">
      <c r="A133" s="19" t="s">
        <v>68</v>
      </c>
      <c r="B133" s="58" t="s">
        <v>136</v>
      </c>
      <c r="C133" s="3">
        <f>E133+F133+H133+D133+G133+I133</f>
        <v>374499</v>
      </c>
      <c r="D133" s="15">
        <f>D134+D135+D136</f>
        <v>64381.9</v>
      </c>
      <c r="E133" s="15">
        <f t="shared" ref="E133:I133" si="70">E134+E135+E136</f>
        <v>61383.8</v>
      </c>
      <c r="F133" s="45">
        <f t="shared" si="70"/>
        <v>60739.9</v>
      </c>
      <c r="G133" s="45">
        <f t="shared" si="70"/>
        <v>60739.9</v>
      </c>
      <c r="H133" s="45">
        <f t="shared" si="70"/>
        <v>60739.9</v>
      </c>
      <c r="I133" s="15">
        <f t="shared" si="70"/>
        <v>66513.600000000006</v>
      </c>
      <c r="J133" s="53" t="s">
        <v>69</v>
      </c>
      <c r="K133" s="51" t="s">
        <v>33</v>
      </c>
      <c r="L133" s="51">
        <v>61</v>
      </c>
      <c r="M133" s="51">
        <v>61</v>
      </c>
      <c r="N133" s="51">
        <v>61</v>
      </c>
      <c r="O133" s="51">
        <v>61</v>
      </c>
      <c r="P133" s="51">
        <v>61</v>
      </c>
      <c r="Q133" s="51">
        <v>61</v>
      </c>
      <c r="R133" s="51">
        <v>61</v>
      </c>
      <c r="S133" s="5"/>
      <c r="T133" s="5"/>
      <c r="U133" s="5"/>
      <c r="V133" s="5"/>
    </row>
    <row r="134" spans="1:22" ht="17.25" customHeight="1">
      <c r="A134" s="6" t="s">
        <v>4</v>
      </c>
      <c r="B134" s="58"/>
      <c r="C134" s="3">
        <f>E134+F134+H134+D134+G134+I134</f>
        <v>0</v>
      </c>
      <c r="D134" s="4">
        <v>0</v>
      </c>
      <c r="E134" s="4">
        <v>0</v>
      </c>
      <c r="F134" s="46">
        <v>0</v>
      </c>
      <c r="G134" s="46">
        <v>0</v>
      </c>
      <c r="H134" s="46">
        <v>0</v>
      </c>
      <c r="I134" s="4">
        <v>0</v>
      </c>
      <c r="J134" s="54"/>
      <c r="K134" s="52"/>
      <c r="L134" s="52"/>
      <c r="M134" s="52"/>
      <c r="N134" s="52"/>
      <c r="O134" s="52"/>
      <c r="P134" s="52"/>
      <c r="Q134" s="52"/>
      <c r="R134" s="52"/>
      <c r="S134" s="5"/>
      <c r="T134" s="5"/>
      <c r="U134" s="5"/>
      <c r="V134" s="5"/>
    </row>
    <row r="135" spans="1:22" ht="15" customHeight="1">
      <c r="A135" s="6" t="s">
        <v>12</v>
      </c>
      <c r="B135" s="58"/>
      <c r="C135" s="3">
        <f t="shared" ref="C135:C136" si="71">E135+F135+H135+D135+G135+I135</f>
        <v>0</v>
      </c>
      <c r="D135" s="4">
        <v>0</v>
      </c>
      <c r="E135" s="4">
        <v>0</v>
      </c>
      <c r="F135" s="46">
        <v>0</v>
      </c>
      <c r="G135" s="46">
        <v>0</v>
      </c>
      <c r="H135" s="46">
        <v>0</v>
      </c>
      <c r="I135" s="4">
        <v>0</v>
      </c>
      <c r="J135" s="54"/>
      <c r="K135" s="52"/>
      <c r="L135" s="52"/>
      <c r="M135" s="52"/>
      <c r="N135" s="52"/>
      <c r="O135" s="52"/>
      <c r="P135" s="52"/>
      <c r="Q135" s="52"/>
      <c r="R135" s="52"/>
      <c r="S135" s="5"/>
      <c r="T135" s="5"/>
      <c r="U135" s="5"/>
      <c r="V135" s="5"/>
    </row>
    <row r="136" spans="1:22" ht="16.5" customHeight="1">
      <c r="A136" s="6" t="s">
        <v>46</v>
      </c>
      <c r="B136" s="58"/>
      <c r="C136" s="3">
        <f t="shared" si="71"/>
        <v>374499</v>
      </c>
      <c r="D136" s="29">
        <v>64381.9</v>
      </c>
      <c r="E136" s="4">
        <v>61383.8</v>
      </c>
      <c r="F136" s="46">
        <v>60739.9</v>
      </c>
      <c r="G136" s="46">
        <v>60739.9</v>
      </c>
      <c r="H136" s="46">
        <v>60739.9</v>
      </c>
      <c r="I136" s="4">
        <v>66513.600000000006</v>
      </c>
      <c r="J136" s="54"/>
      <c r="K136" s="52"/>
      <c r="L136" s="52"/>
      <c r="M136" s="52"/>
      <c r="N136" s="52"/>
      <c r="O136" s="52"/>
      <c r="P136" s="52"/>
      <c r="Q136" s="52"/>
      <c r="R136" s="52"/>
      <c r="S136" s="5"/>
      <c r="T136" s="5"/>
      <c r="U136" s="5"/>
      <c r="V136" s="5"/>
    </row>
    <row r="137" spans="1:22" ht="75" customHeight="1">
      <c r="A137" s="19" t="s">
        <v>20</v>
      </c>
      <c r="B137" s="51" t="s">
        <v>137</v>
      </c>
      <c r="C137" s="3">
        <f>E137+F137+H137+D137+G137+I137</f>
        <v>0</v>
      </c>
      <c r="D137" s="15">
        <f>D138+D139+D140</f>
        <v>0</v>
      </c>
      <c r="E137" s="15">
        <f t="shared" ref="E137:I137" si="72">E138+E139+E140</f>
        <v>0</v>
      </c>
      <c r="F137" s="45">
        <f t="shared" si="72"/>
        <v>0</v>
      </c>
      <c r="G137" s="45">
        <f t="shared" si="72"/>
        <v>0</v>
      </c>
      <c r="H137" s="45">
        <f t="shared" si="72"/>
        <v>0</v>
      </c>
      <c r="I137" s="15">
        <f t="shared" si="72"/>
        <v>0</v>
      </c>
      <c r="J137" s="53" t="s">
        <v>125</v>
      </c>
      <c r="K137" s="51" t="s">
        <v>33</v>
      </c>
      <c r="L137" s="51">
        <v>85</v>
      </c>
      <c r="M137" s="51">
        <v>85</v>
      </c>
      <c r="N137" s="51">
        <v>85</v>
      </c>
      <c r="O137" s="51">
        <v>85</v>
      </c>
      <c r="P137" s="51">
        <v>85</v>
      </c>
      <c r="Q137" s="51">
        <v>85</v>
      </c>
      <c r="R137" s="51">
        <v>85</v>
      </c>
      <c r="S137" s="5"/>
      <c r="T137" s="5"/>
      <c r="U137" s="5"/>
      <c r="V137" s="5"/>
    </row>
    <row r="138" spans="1:22" ht="17.25" customHeight="1">
      <c r="A138" s="6" t="s">
        <v>4</v>
      </c>
      <c r="B138" s="52"/>
      <c r="C138" s="3">
        <f>E138+F138+H138+D138+G138+I138</f>
        <v>0</v>
      </c>
      <c r="D138" s="4">
        <v>0</v>
      </c>
      <c r="E138" s="4">
        <v>0</v>
      </c>
      <c r="F138" s="46">
        <v>0</v>
      </c>
      <c r="G138" s="46">
        <v>0</v>
      </c>
      <c r="H138" s="46">
        <v>0</v>
      </c>
      <c r="I138" s="4">
        <v>0</v>
      </c>
      <c r="J138" s="54"/>
      <c r="K138" s="52"/>
      <c r="L138" s="52"/>
      <c r="M138" s="52"/>
      <c r="N138" s="52"/>
      <c r="O138" s="52"/>
      <c r="P138" s="52"/>
      <c r="Q138" s="52"/>
      <c r="R138" s="52"/>
      <c r="S138" s="5"/>
      <c r="T138" s="5"/>
      <c r="U138" s="5"/>
      <c r="V138" s="5"/>
    </row>
    <row r="139" spans="1:22" ht="15" customHeight="1">
      <c r="A139" s="6" t="s">
        <v>12</v>
      </c>
      <c r="B139" s="52"/>
      <c r="C139" s="3">
        <f t="shared" ref="C139:C140" si="73">E139+F139+H139+D139+G139+I139</f>
        <v>0</v>
      </c>
      <c r="D139" s="4">
        <v>0</v>
      </c>
      <c r="E139" s="4">
        <v>0</v>
      </c>
      <c r="F139" s="46">
        <v>0</v>
      </c>
      <c r="G139" s="46">
        <v>0</v>
      </c>
      <c r="H139" s="46">
        <v>0</v>
      </c>
      <c r="I139" s="4">
        <v>0</v>
      </c>
      <c r="J139" s="54"/>
      <c r="K139" s="52"/>
      <c r="L139" s="52"/>
      <c r="M139" s="52"/>
      <c r="N139" s="52"/>
      <c r="O139" s="52"/>
      <c r="P139" s="52"/>
      <c r="Q139" s="52"/>
      <c r="R139" s="52"/>
      <c r="S139" s="5"/>
      <c r="T139" s="5"/>
      <c r="U139" s="5"/>
      <c r="V139" s="5"/>
    </row>
    <row r="140" spans="1:22" ht="16.5" customHeight="1">
      <c r="A140" s="6" t="s">
        <v>46</v>
      </c>
      <c r="B140" s="52"/>
      <c r="C140" s="3">
        <f t="shared" si="73"/>
        <v>0</v>
      </c>
      <c r="D140" s="4">
        <v>0</v>
      </c>
      <c r="E140" s="4">
        <v>0</v>
      </c>
      <c r="F140" s="46">
        <v>0</v>
      </c>
      <c r="G140" s="46">
        <v>0</v>
      </c>
      <c r="H140" s="46">
        <v>0</v>
      </c>
      <c r="I140" s="4">
        <v>0</v>
      </c>
      <c r="J140" s="54"/>
      <c r="K140" s="52"/>
      <c r="L140" s="52"/>
      <c r="M140" s="52"/>
      <c r="N140" s="52"/>
      <c r="O140" s="52"/>
      <c r="P140" s="52"/>
      <c r="Q140" s="52"/>
      <c r="R140" s="52"/>
      <c r="S140" s="5"/>
      <c r="T140" s="5"/>
      <c r="U140" s="5"/>
      <c r="V140" s="5"/>
    </row>
    <row r="141" spans="1:22" ht="59.25" customHeight="1">
      <c r="A141" s="19" t="s">
        <v>70</v>
      </c>
      <c r="B141" s="51" t="s">
        <v>137</v>
      </c>
      <c r="C141" s="3">
        <f>E141+F141+H141+D141+G141+I141</f>
        <v>400</v>
      </c>
      <c r="D141" s="15">
        <f>D142+D143+D144</f>
        <v>200</v>
      </c>
      <c r="E141" s="15">
        <f t="shared" ref="E141:I141" si="74">E142+E143+E144</f>
        <v>200</v>
      </c>
      <c r="F141" s="45">
        <f t="shared" si="74"/>
        <v>0</v>
      </c>
      <c r="G141" s="45">
        <f t="shared" si="74"/>
        <v>0</v>
      </c>
      <c r="H141" s="45">
        <f t="shared" si="74"/>
        <v>0</v>
      </c>
      <c r="I141" s="15">
        <f t="shared" si="74"/>
        <v>0</v>
      </c>
      <c r="J141" s="53" t="s">
        <v>71</v>
      </c>
      <c r="K141" s="51" t="s">
        <v>34</v>
      </c>
      <c r="L141" s="55">
        <v>100</v>
      </c>
      <c r="M141" s="55">
        <v>110</v>
      </c>
      <c r="N141" s="55">
        <v>110</v>
      </c>
      <c r="O141" s="55">
        <v>115</v>
      </c>
      <c r="P141" s="55">
        <v>120</v>
      </c>
      <c r="Q141" s="55">
        <v>125</v>
      </c>
      <c r="R141" s="51">
        <v>130</v>
      </c>
      <c r="S141" s="5"/>
      <c r="T141" s="5"/>
      <c r="U141" s="5"/>
      <c r="V141" s="5"/>
    </row>
    <row r="142" spans="1:22" ht="17.25" customHeight="1">
      <c r="A142" s="6" t="s">
        <v>4</v>
      </c>
      <c r="B142" s="52"/>
      <c r="C142" s="3">
        <f>E142+F142+H142+D142+G142+I142</f>
        <v>0</v>
      </c>
      <c r="D142" s="4">
        <v>0</v>
      </c>
      <c r="E142" s="4">
        <v>0</v>
      </c>
      <c r="F142" s="46">
        <v>0</v>
      </c>
      <c r="G142" s="46">
        <v>0</v>
      </c>
      <c r="H142" s="46">
        <v>0</v>
      </c>
      <c r="I142" s="4">
        <v>0</v>
      </c>
      <c r="J142" s="54"/>
      <c r="K142" s="52"/>
      <c r="L142" s="56"/>
      <c r="M142" s="56"/>
      <c r="N142" s="56"/>
      <c r="O142" s="56"/>
      <c r="P142" s="56"/>
      <c r="Q142" s="56"/>
      <c r="R142" s="52"/>
      <c r="S142" s="5"/>
      <c r="T142" s="5"/>
      <c r="U142" s="5"/>
      <c r="V142" s="5"/>
    </row>
    <row r="143" spans="1:22" ht="15" customHeight="1">
      <c r="A143" s="6" t="s">
        <v>12</v>
      </c>
      <c r="B143" s="52"/>
      <c r="C143" s="3">
        <f t="shared" ref="C143:C144" si="75">E143+F143+H143+D143+G143+I143</f>
        <v>0</v>
      </c>
      <c r="D143" s="4">
        <v>0</v>
      </c>
      <c r="E143" s="4">
        <v>0</v>
      </c>
      <c r="F143" s="46">
        <v>0</v>
      </c>
      <c r="G143" s="46">
        <v>0</v>
      </c>
      <c r="H143" s="46">
        <v>0</v>
      </c>
      <c r="I143" s="4">
        <v>0</v>
      </c>
      <c r="J143" s="54"/>
      <c r="K143" s="52"/>
      <c r="L143" s="56"/>
      <c r="M143" s="56"/>
      <c r="N143" s="56"/>
      <c r="O143" s="56"/>
      <c r="P143" s="56"/>
      <c r="Q143" s="56"/>
      <c r="R143" s="52"/>
      <c r="S143" s="5"/>
      <c r="T143" s="5"/>
      <c r="U143" s="5"/>
      <c r="V143" s="5"/>
    </row>
    <row r="144" spans="1:22" ht="16.5" customHeight="1">
      <c r="A144" s="6" t="s">
        <v>46</v>
      </c>
      <c r="B144" s="52"/>
      <c r="C144" s="3">
        <f t="shared" si="75"/>
        <v>400</v>
      </c>
      <c r="D144" s="29">
        <v>200</v>
      </c>
      <c r="E144" s="4">
        <v>200</v>
      </c>
      <c r="F144" s="46">
        <v>0</v>
      </c>
      <c r="G144" s="46">
        <v>0</v>
      </c>
      <c r="H144" s="46">
        <v>0</v>
      </c>
      <c r="I144" s="4">
        <v>0</v>
      </c>
      <c r="J144" s="54"/>
      <c r="K144" s="52"/>
      <c r="L144" s="56"/>
      <c r="M144" s="56"/>
      <c r="N144" s="56"/>
      <c r="O144" s="56"/>
      <c r="P144" s="56"/>
      <c r="Q144" s="56"/>
      <c r="R144" s="52"/>
      <c r="S144" s="5"/>
      <c r="T144" s="5"/>
      <c r="U144" s="5"/>
      <c r="V144" s="5"/>
    </row>
    <row r="145" spans="1:22" ht="59.25" customHeight="1">
      <c r="A145" s="19" t="s">
        <v>72</v>
      </c>
      <c r="B145" s="51" t="s">
        <v>136</v>
      </c>
      <c r="C145" s="3">
        <f>E145+F145+H145+D145+G145+I145</f>
        <v>300</v>
      </c>
      <c r="D145" s="15">
        <f>D146+D147+D148</f>
        <v>200</v>
      </c>
      <c r="E145" s="15">
        <f t="shared" ref="E145:I145" si="76">E146+E147+E148</f>
        <v>100</v>
      </c>
      <c r="F145" s="45">
        <f t="shared" si="76"/>
        <v>0</v>
      </c>
      <c r="G145" s="45">
        <f t="shared" si="76"/>
        <v>0</v>
      </c>
      <c r="H145" s="45">
        <f t="shared" si="76"/>
        <v>0</v>
      </c>
      <c r="I145" s="15">
        <f t="shared" si="76"/>
        <v>0</v>
      </c>
      <c r="J145" s="53" t="s">
        <v>73</v>
      </c>
      <c r="K145" s="51" t="s">
        <v>34</v>
      </c>
      <c r="L145" s="55">
        <v>0</v>
      </c>
      <c r="M145" s="55">
        <v>30</v>
      </c>
      <c r="N145" s="55">
        <v>30</v>
      </c>
      <c r="O145" s="55">
        <v>30</v>
      </c>
      <c r="P145" s="55">
        <v>30</v>
      </c>
      <c r="Q145" s="55">
        <v>30</v>
      </c>
      <c r="R145" s="51">
        <v>30</v>
      </c>
      <c r="S145" s="5"/>
      <c r="T145" s="5"/>
      <c r="U145" s="5"/>
      <c r="V145" s="5"/>
    </row>
    <row r="146" spans="1:22" ht="17.25" customHeight="1">
      <c r="A146" s="6" t="s">
        <v>4</v>
      </c>
      <c r="B146" s="52"/>
      <c r="C146" s="3">
        <f>E146+F146+H146+D146+G146+I146</f>
        <v>0</v>
      </c>
      <c r="D146" s="4">
        <v>0</v>
      </c>
      <c r="E146" s="4">
        <v>0</v>
      </c>
      <c r="F146" s="46">
        <v>0</v>
      </c>
      <c r="G146" s="46">
        <v>0</v>
      </c>
      <c r="H146" s="46">
        <v>0</v>
      </c>
      <c r="I146" s="4">
        <v>0</v>
      </c>
      <c r="J146" s="54"/>
      <c r="K146" s="52"/>
      <c r="L146" s="56"/>
      <c r="M146" s="56"/>
      <c r="N146" s="56"/>
      <c r="O146" s="56"/>
      <c r="P146" s="56"/>
      <c r="Q146" s="56"/>
      <c r="R146" s="52"/>
      <c r="S146" s="5"/>
      <c r="T146" s="5"/>
      <c r="U146" s="5"/>
      <c r="V146" s="5"/>
    </row>
    <row r="147" spans="1:22" ht="15" customHeight="1">
      <c r="A147" s="6" t="s">
        <v>12</v>
      </c>
      <c r="B147" s="52"/>
      <c r="C147" s="3">
        <f t="shared" ref="C147:C220" si="77">E147+F147+H147+D147+G147+I147</f>
        <v>0</v>
      </c>
      <c r="D147" s="4">
        <v>0</v>
      </c>
      <c r="E147" s="4">
        <v>0</v>
      </c>
      <c r="F147" s="46">
        <v>0</v>
      </c>
      <c r="G147" s="46">
        <v>0</v>
      </c>
      <c r="H147" s="46">
        <v>0</v>
      </c>
      <c r="I147" s="4">
        <v>0</v>
      </c>
      <c r="J147" s="54"/>
      <c r="K147" s="52"/>
      <c r="L147" s="56"/>
      <c r="M147" s="56"/>
      <c r="N147" s="56"/>
      <c r="O147" s="56"/>
      <c r="P147" s="56"/>
      <c r="Q147" s="56"/>
      <c r="R147" s="52"/>
      <c r="S147" s="5"/>
      <c r="T147" s="5"/>
      <c r="U147" s="5"/>
      <c r="V147" s="5"/>
    </row>
    <row r="148" spans="1:22" ht="16.5" customHeight="1">
      <c r="A148" s="6" t="s">
        <v>46</v>
      </c>
      <c r="B148" s="52"/>
      <c r="C148" s="3">
        <f t="shared" si="77"/>
        <v>300</v>
      </c>
      <c r="D148" s="29">
        <v>200</v>
      </c>
      <c r="E148" s="4">
        <v>100</v>
      </c>
      <c r="F148" s="46">
        <v>0</v>
      </c>
      <c r="G148" s="46">
        <v>0</v>
      </c>
      <c r="H148" s="46">
        <v>0</v>
      </c>
      <c r="I148" s="4">
        <v>0</v>
      </c>
      <c r="J148" s="54"/>
      <c r="K148" s="52"/>
      <c r="L148" s="56"/>
      <c r="M148" s="56"/>
      <c r="N148" s="56"/>
      <c r="O148" s="56"/>
      <c r="P148" s="56"/>
      <c r="Q148" s="56"/>
      <c r="R148" s="52"/>
      <c r="S148" s="5"/>
      <c r="T148" s="5"/>
      <c r="U148" s="5"/>
      <c r="V148" s="5"/>
    </row>
    <row r="149" spans="1:22" ht="59.25" customHeight="1">
      <c r="A149" s="36" t="s">
        <v>172</v>
      </c>
      <c r="B149" s="51" t="s">
        <v>136</v>
      </c>
      <c r="C149" s="3">
        <f>E149+F149+H149+D149+G149+I149</f>
        <v>4395.8</v>
      </c>
      <c r="D149" s="15">
        <f>D150+D151+D152</f>
        <v>0</v>
      </c>
      <c r="E149" s="15">
        <f t="shared" ref="E149:I149" si="78">E150+E151+E152</f>
        <v>4395.8</v>
      </c>
      <c r="F149" s="45">
        <f t="shared" si="78"/>
        <v>0</v>
      </c>
      <c r="G149" s="45">
        <f t="shared" si="78"/>
        <v>0</v>
      </c>
      <c r="H149" s="45">
        <f t="shared" si="78"/>
        <v>0</v>
      </c>
      <c r="I149" s="15">
        <f t="shared" si="78"/>
        <v>0</v>
      </c>
      <c r="J149" s="53" t="s">
        <v>174</v>
      </c>
      <c r="K149" s="51" t="s">
        <v>33</v>
      </c>
      <c r="L149" s="55">
        <v>0</v>
      </c>
      <c r="M149" s="55">
        <v>0</v>
      </c>
      <c r="N149" s="55">
        <v>100</v>
      </c>
      <c r="O149" s="55">
        <v>0</v>
      </c>
      <c r="P149" s="55">
        <v>0</v>
      </c>
      <c r="Q149" s="55">
        <v>0</v>
      </c>
      <c r="R149" s="51">
        <v>0</v>
      </c>
      <c r="S149" s="5"/>
      <c r="T149" s="5"/>
      <c r="U149" s="5"/>
      <c r="V149" s="5"/>
    </row>
    <row r="150" spans="1:22" ht="17.25" customHeight="1">
      <c r="A150" s="6" t="s">
        <v>4</v>
      </c>
      <c r="B150" s="52"/>
      <c r="C150" s="3">
        <f>E150+F150+H150+D150+G150+I150</f>
        <v>0</v>
      </c>
      <c r="D150" s="4">
        <v>0</v>
      </c>
      <c r="E150" s="4">
        <v>0</v>
      </c>
      <c r="F150" s="46">
        <v>0</v>
      </c>
      <c r="G150" s="46">
        <v>0</v>
      </c>
      <c r="H150" s="46">
        <v>0</v>
      </c>
      <c r="I150" s="4">
        <v>0</v>
      </c>
      <c r="J150" s="54"/>
      <c r="K150" s="52"/>
      <c r="L150" s="56"/>
      <c r="M150" s="56"/>
      <c r="N150" s="56"/>
      <c r="O150" s="56"/>
      <c r="P150" s="56"/>
      <c r="Q150" s="56"/>
      <c r="R150" s="52"/>
      <c r="S150" s="5"/>
      <c r="T150" s="5"/>
      <c r="U150" s="5"/>
      <c r="V150" s="5"/>
    </row>
    <row r="151" spans="1:22" ht="15" customHeight="1">
      <c r="A151" s="6" t="s">
        <v>12</v>
      </c>
      <c r="B151" s="52"/>
      <c r="C151" s="3">
        <f>E151+F151+H151+D151+G151+I151</f>
        <v>4165.8</v>
      </c>
      <c r="D151" s="4">
        <v>0</v>
      </c>
      <c r="E151" s="4">
        <v>4165.8</v>
      </c>
      <c r="F151" s="46">
        <v>0</v>
      </c>
      <c r="G151" s="46">
        <v>0</v>
      </c>
      <c r="H151" s="46">
        <v>0</v>
      </c>
      <c r="I151" s="4">
        <v>0</v>
      </c>
      <c r="J151" s="54"/>
      <c r="K151" s="52"/>
      <c r="L151" s="56"/>
      <c r="M151" s="56"/>
      <c r="N151" s="56"/>
      <c r="O151" s="56"/>
      <c r="P151" s="56"/>
      <c r="Q151" s="56"/>
      <c r="R151" s="52"/>
      <c r="S151" s="5"/>
      <c r="T151" s="5"/>
      <c r="U151" s="5"/>
      <c r="V151" s="5"/>
    </row>
    <row r="152" spans="1:22" ht="16.5" customHeight="1">
      <c r="A152" s="6" t="s">
        <v>46</v>
      </c>
      <c r="B152" s="52"/>
      <c r="C152" s="3">
        <f t="shared" ref="C152" si="79">E152+F152+H152+D152+G152+I152</f>
        <v>230</v>
      </c>
      <c r="D152" s="4">
        <v>0</v>
      </c>
      <c r="E152" s="4">
        <v>230</v>
      </c>
      <c r="F152" s="46">
        <v>0</v>
      </c>
      <c r="G152" s="46">
        <v>0</v>
      </c>
      <c r="H152" s="46">
        <v>0</v>
      </c>
      <c r="I152" s="4">
        <v>0</v>
      </c>
      <c r="J152" s="54"/>
      <c r="K152" s="52"/>
      <c r="L152" s="56"/>
      <c r="M152" s="56"/>
      <c r="N152" s="56"/>
      <c r="O152" s="56"/>
      <c r="P152" s="56"/>
      <c r="Q152" s="56"/>
      <c r="R152" s="52"/>
      <c r="S152" s="5"/>
      <c r="T152" s="5"/>
      <c r="U152" s="5"/>
      <c r="V152" s="5"/>
    </row>
    <row r="153" spans="1:22" ht="42.75" customHeight="1">
      <c r="A153" s="82" t="s">
        <v>103</v>
      </c>
      <c r="B153" s="83"/>
      <c r="C153" s="3">
        <f>C154+C155+C156</f>
        <v>3324.7999999999997</v>
      </c>
      <c r="D153" s="30">
        <f>D157+D161+D165+D169+D173+D177+D181</f>
        <v>753.8</v>
      </c>
      <c r="E153" s="30">
        <f>E157+E161+E165+E169+E173+E177+E181</f>
        <v>1176</v>
      </c>
      <c r="F153" s="44">
        <f t="shared" ref="F153:I153" si="80">F157+F161+F165+F169+F173+F177+F181</f>
        <v>1095</v>
      </c>
      <c r="G153" s="44">
        <f t="shared" si="80"/>
        <v>0</v>
      </c>
      <c r="H153" s="44">
        <f t="shared" si="80"/>
        <v>0</v>
      </c>
      <c r="I153" s="3">
        <f t="shared" si="80"/>
        <v>300</v>
      </c>
      <c r="J153" s="14"/>
      <c r="K153" s="18"/>
      <c r="L153" s="18"/>
      <c r="M153" s="18"/>
      <c r="N153" s="18"/>
      <c r="O153" s="18"/>
      <c r="P153" s="18"/>
      <c r="Q153" s="18"/>
      <c r="R153" s="18"/>
      <c r="S153" s="5"/>
      <c r="T153" s="5"/>
      <c r="U153" s="5"/>
      <c r="V153" s="5"/>
    </row>
    <row r="154" spans="1:22" ht="17.25" customHeight="1">
      <c r="A154" s="80" t="s">
        <v>4</v>
      </c>
      <c r="B154" s="81"/>
      <c r="C154" s="3">
        <f t="shared" ref="C154" si="81">C158+C162+C166+C170+C174+C178</f>
        <v>0</v>
      </c>
      <c r="D154" s="3">
        <f t="shared" ref="D154:I154" si="82">D158+D162+D166+D170+D174+D178+D182</f>
        <v>0</v>
      </c>
      <c r="E154" s="3">
        <f t="shared" si="82"/>
        <v>0</v>
      </c>
      <c r="F154" s="44">
        <f t="shared" si="82"/>
        <v>0</v>
      </c>
      <c r="G154" s="44">
        <f t="shared" si="82"/>
        <v>0</v>
      </c>
      <c r="H154" s="44">
        <f t="shared" si="82"/>
        <v>0</v>
      </c>
      <c r="I154" s="3">
        <f t="shared" si="82"/>
        <v>0</v>
      </c>
      <c r="J154" s="14"/>
      <c r="K154" s="18"/>
      <c r="L154" s="18"/>
      <c r="M154" s="18"/>
      <c r="N154" s="18"/>
      <c r="O154" s="18"/>
      <c r="P154" s="18"/>
      <c r="Q154" s="18"/>
      <c r="R154" s="18"/>
      <c r="S154" s="5"/>
      <c r="T154" s="5"/>
      <c r="U154" s="5"/>
      <c r="V154" s="5"/>
    </row>
    <row r="155" spans="1:22" ht="15" customHeight="1">
      <c r="A155" s="80" t="s">
        <v>12</v>
      </c>
      <c r="B155" s="81"/>
      <c r="C155" s="3">
        <f>D155+E155+F155+G155+H155+I155</f>
        <v>95</v>
      </c>
      <c r="D155" s="3">
        <f t="shared" ref="D155:I155" si="83">D159+D163+D167+D171+D175+D179+D183</f>
        <v>50</v>
      </c>
      <c r="E155" s="3">
        <f>E159+E163+E167+E171+E175+E179+E183</f>
        <v>45</v>
      </c>
      <c r="F155" s="44">
        <f t="shared" si="83"/>
        <v>0</v>
      </c>
      <c r="G155" s="44">
        <f t="shared" si="83"/>
        <v>0</v>
      </c>
      <c r="H155" s="44">
        <f t="shared" si="83"/>
        <v>0</v>
      </c>
      <c r="I155" s="3">
        <f t="shared" si="83"/>
        <v>0</v>
      </c>
      <c r="J155" s="14"/>
      <c r="K155" s="18"/>
      <c r="L155" s="18"/>
      <c r="M155" s="18"/>
      <c r="N155" s="18"/>
      <c r="O155" s="18"/>
      <c r="P155" s="18"/>
      <c r="Q155" s="18"/>
      <c r="R155" s="18"/>
      <c r="S155" s="5"/>
      <c r="T155" s="5"/>
      <c r="U155" s="5"/>
      <c r="V155" s="5"/>
    </row>
    <row r="156" spans="1:22" ht="16.5" customHeight="1">
      <c r="A156" s="80" t="s">
        <v>46</v>
      </c>
      <c r="B156" s="81"/>
      <c r="C156" s="3">
        <f>C160+C164+C168+C172+C176+C180+C184</f>
        <v>3229.7999999999997</v>
      </c>
      <c r="D156" s="3">
        <f t="shared" ref="D156:I156" si="84">D160+D164+D168+D172+D176+D180+D184</f>
        <v>703.8</v>
      </c>
      <c r="E156" s="3">
        <f t="shared" si="84"/>
        <v>1131</v>
      </c>
      <c r="F156" s="44">
        <f t="shared" si="84"/>
        <v>1095</v>
      </c>
      <c r="G156" s="44">
        <f t="shared" si="84"/>
        <v>0</v>
      </c>
      <c r="H156" s="44">
        <f>H160+H164+H168+H172+H176+H180+H184</f>
        <v>0</v>
      </c>
      <c r="I156" s="3">
        <f t="shared" si="84"/>
        <v>300</v>
      </c>
      <c r="J156" s="14"/>
      <c r="K156" s="18"/>
      <c r="L156" s="18"/>
      <c r="M156" s="18"/>
      <c r="N156" s="18"/>
      <c r="O156" s="18"/>
      <c r="P156" s="18"/>
      <c r="Q156" s="18"/>
      <c r="R156" s="18"/>
      <c r="S156" s="5"/>
      <c r="T156" s="5"/>
      <c r="U156" s="5"/>
      <c r="V156" s="5"/>
    </row>
    <row r="157" spans="1:22" ht="47.25" customHeight="1">
      <c r="A157" s="19" t="s">
        <v>104</v>
      </c>
      <c r="B157" s="51" t="s">
        <v>136</v>
      </c>
      <c r="C157" s="3">
        <f>E157+F157+H157+D157+G157+I157</f>
        <v>1029.5999999999999</v>
      </c>
      <c r="D157" s="15">
        <f>D158+D159+D160</f>
        <v>174.6</v>
      </c>
      <c r="E157" s="15">
        <f t="shared" ref="E157:I157" si="85">E158+E159+E160</f>
        <v>300</v>
      </c>
      <c r="F157" s="45">
        <f t="shared" si="85"/>
        <v>255</v>
      </c>
      <c r="G157" s="45">
        <f t="shared" si="85"/>
        <v>0</v>
      </c>
      <c r="H157" s="45">
        <f t="shared" si="85"/>
        <v>0</v>
      </c>
      <c r="I157" s="15">
        <f t="shared" si="85"/>
        <v>300</v>
      </c>
      <c r="J157" s="53" t="s">
        <v>105</v>
      </c>
      <c r="K157" s="51" t="s">
        <v>33</v>
      </c>
      <c r="L157" s="51">
        <v>70</v>
      </c>
      <c r="M157" s="51">
        <v>70</v>
      </c>
      <c r="N157" s="51">
        <v>70</v>
      </c>
      <c r="O157" s="51">
        <v>70</v>
      </c>
      <c r="P157" s="51">
        <v>70</v>
      </c>
      <c r="Q157" s="51">
        <v>70</v>
      </c>
      <c r="R157" s="51">
        <v>70</v>
      </c>
      <c r="S157" s="5"/>
      <c r="T157" s="5"/>
      <c r="U157" s="5"/>
      <c r="V157" s="5"/>
    </row>
    <row r="158" spans="1:22" ht="17.25" customHeight="1">
      <c r="A158" s="6" t="s">
        <v>4</v>
      </c>
      <c r="B158" s="52"/>
      <c r="C158" s="3">
        <f>E158+F158+H158+D158+G158+I158</f>
        <v>0</v>
      </c>
      <c r="D158" s="4">
        <v>0</v>
      </c>
      <c r="E158" s="4">
        <v>0</v>
      </c>
      <c r="F158" s="46">
        <v>0</v>
      </c>
      <c r="G158" s="46">
        <v>0</v>
      </c>
      <c r="H158" s="46">
        <v>0</v>
      </c>
      <c r="I158" s="4">
        <v>0</v>
      </c>
      <c r="J158" s="54"/>
      <c r="K158" s="52"/>
      <c r="L158" s="52"/>
      <c r="M158" s="52"/>
      <c r="N158" s="52"/>
      <c r="O158" s="52"/>
      <c r="P158" s="52"/>
      <c r="Q158" s="52"/>
      <c r="R158" s="52"/>
      <c r="S158" s="5"/>
      <c r="T158" s="5"/>
      <c r="U158" s="5"/>
      <c r="V158" s="5"/>
    </row>
    <row r="159" spans="1:22" ht="15" customHeight="1">
      <c r="A159" s="6" t="s">
        <v>12</v>
      </c>
      <c r="B159" s="52"/>
      <c r="C159" s="3">
        <f t="shared" ref="C159:C160" si="86">E159+F159+H159+D159+G159+I159</f>
        <v>0</v>
      </c>
      <c r="D159" s="4">
        <v>0</v>
      </c>
      <c r="E159" s="4">
        <v>0</v>
      </c>
      <c r="F159" s="46">
        <v>0</v>
      </c>
      <c r="G159" s="46">
        <v>0</v>
      </c>
      <c r="H159" s="46">
        <v>0</v>
      </c>
      <c r="I159" s="4">
        <v>0</v>
      </c>
      <c r="J159" s="54"/>
      <c r="K159" s="52"/>
      <c r="L159" s="52"/>
      <c r="M159" s="52"/>
      <c r="N159" s="52"/>
      <c r="O159" s="52"/>
      <c r="P159" s="52"/>
      <c r="Q159" s="52"/>
      <c r="R159" s="52"/>
      <c r="S159" s="5"/>
      <c r="T159" s="5"/>
      <c r="U159" s="5"/>
      <c r="V159" s="5"/>
    </row>
    <row r="160" spans="1:22" ht="16.5" customHeight="1">
      <c r="A160" s="6" t="s">
        <v>46</v>
      </c>
      <c r="B160" s="52"/>
      <c r="C160" s="3">
        <f t="shared" si="86"/>
        <v>1029.5999999999999</v>
      </c>
      <c r="D160" s="29">
        <v>174.6</v>
      </c>
      <c r="E160" s="4">
        <v>300</v>
      </c>
      <c r="F160" s="46">
        <v>255</v>
      </c>
      <c r="G160" s="46">
        <v>0</v>
      </c>
      <c r="H160" s="46">
        <v>0</v>
      </c>
      <c r="I160" s="4">
        <v>300</v>
      </c>
      <c r="J160" s="54"/>
      <c r="K160" s="52"/>
      <c r="L160" s="52"/>
      <c r="M160" s="52"/>
      <c r="N160" s="52"/>
      <c r="O160" s="52"/>
      <c r="P160" s="52"/>
      <c r="Q160" s="52"/>
      <c r="R160" s="52"/>
      <c r="S160" s="5"/>
      <c r="T160" s="5"/>
      <c r="U160" s="5"/>
      <c r="V160" s="5"/>
    </row>
    <row r="161" spans="1:22" ht="49.5" customHeight="1">
      <c r="A161" s="19" t="s">
        <v>106</v>
      </c>
      <c r="B161" s="51" t="s">
        <v>137</v>
      </c>
      <c r="C161" s="3">
        <f>E161+F161+H161+D161+G161+I161</f>
        <v>1373.6</v>
      </c>
      <c r="D161" s="31">
        <f>D162+D163+D164</f>
        <v>252.6</v>
      </c>
      <c r="E161" s="15">
        <f t="shared" ref="E161:I161" si="87">E162+E163+E164</f>
        <v>526</v>
      </c>
      <c r="F161" s="45">
        <f t="shared" si="87"/>
        <v>595</v>
      </c>
      <c r="G161" s="45">
        <f t="shared" si="87"/>
        <v>0</v>
      </c>
      <c r="H161" s="45">
        <f t="shared" si="87"/>
        <v>0</v>
      </c>
      <c r="I161" s="15">
        <f t="shared" si="87"/>
        <v>0</v>
      </c>
      <c r="J161" s="53" t="s">
        <v>107</v>
      </c>
      <c r="K161" s="51" t="s">
        <v>33</v>
      </c>
      <c r="L161" s="51">
        <v>10</v>
      </c>
      <c r="M161" s="51">
        <v>10</v>
      </c>
      <c r="N161" s="51">
        <v>10</v>
      </c>
      <c r="O161" s="51">
        <v>10</v>
      </c>
      <c r="P161" s="51">
        <v>10</v>
      </c>
      <c r="Q161" s="51">
        <v>10</v>
      </c>
      <c r="R161" s="51">
        <v>10</v>
      </c>
      <c r="S161" s="5"/>
      <c r="T161" s="5"/>
      <c r="U161" s="5"/>
      <c r="V161" s="5"/>
    </row>
    <row r="162" spans="1:22" ht="15.75" customHeight="1">
      <c r="A162" s="6" t="s">
        <v>4</v>
      </c>
      <c r="B162" s="52"/>
      <c r="C162" s="3">
        <f>E162+F162+H162+D162+G162+I162</f>
        <v>0</v>
      </c>
      <c r="D162" s="29">
        <v>0</v>
      </c>
      <c r="E162" s="4">
        <v>0</v>
      </c>
      <c r="F162" s="46">
        <v>0</v>
      </c>
      <c r="G162" s="46">
        <v>0</v>
      </c>
      <c r="H162" s="46">
        <v>0</v>
      </c>
      <c r="I162" s="4">
        <v>0</v>
      </c>
      <c r="J162" s="54"/>
      <c r="K162" s="52"/>
      <c r="L162" s="52"/>
      <c r="M162" s="52"/>
      <c r="N162" s="52"/>
      <c r="O162" s="52"/>
      <c r="P162" s="52"/>
      <c r="Q162" s="52"/>
      <c r="R162" s="52"/>
      <c r="S162" s="5"/>
      <c r="T162" s="5"/>
      <c r="U162" s="5"/>
      <c r="V162" s="5"/>
    </row>
    <row r="163" spans="1:22" ht="15.75" customHeight="1">
      <c r="A163" s="6" t="s">
        <v>12</v>
      </c>
      <c r="B163" s="52"/>
      <c r="C163" s="3">
        <f t="shared" ref="C163:C164" si="88">E163+F163+H163+D163+G163+I163</f>
        <v>0</v>
      </c>
      <c r="D163" s="29">
        <v>0</v>
      </c>
      <c r="E163" s="4">
        <v>0</v>
      </c>
      <c r="F163" s="46">
        <v>0</v>
      </c>
      <c r="G163" s="46">
        <v>0</v>
      </c>
      <c r="H163" s="46">
        <v>0</v>
      </c>
      <c r="I163" s="4">
        <v>0</v>
      </c>
      <c r="J163" s="54"/>
      <c r="K163" s="52"/>
      <c r="L163" s="52"/>
      <c r="M163" s="52"/>
      <c r="N163" s="52"/>
      <c r="O163" s="52"/>
      <c r="P163" s="52"/>
      <c r="Q163" s="52"/>
      <c r="R163" s="52"/>
      <c r="S163" s="5"/>
      <c r="T163" s="5"/>
      <c r="U163" s="5"/>
      <c r="V163" s="5"/>
    </row>
    <row r="164" spans="1:22" ht="15.75" customHeight="1">
      <c r="A164" s="6" t="s">
        <v>46</v>
      </c>
      <c r="B164" s="52"/>
      <c r="C164" s="3">
        <f t="shared" si="88"/>
        <v>1373.6</v>
      </c>
      <c r="D164" s="29">
        <v>252.6</v>
      </c>
      <c r="E164" s="4">
        <v>526</v>
      </c>
      <c r="F164" s="46">
        <v>595</v>
      </c>
      <c r="G164" s="46">
        <v>0</v>
      </c>
      <c r="H164" s="46">
        <v>0</v>
      </c>
      <c r="I164" s="4">
        <v>0</v>
      </c>
      <c r="J164" s="54"/>
      <c r="K164" s="52"/>
      <c r="L164" s="52"/>
      <c r="M164" s="52"/>
      <c r="N164" s="52"/>
      <c r="O164" s="52"/>
      <c r="P164" s="52"/>
      <c r="Q164" s="52"/>
      <c r="R164" s="52"/>
      <c r="S164" s="5"/>
      <c r="T164" s="5"/>
      <c r="U164" s="5"/>
      <c r="V164" s="5"/>
    </row>
    <row r="165" spans="1:22" ht="36.75" customHeight="1">
      <c r="A165" s="19" t="s">
        <v>108</v>
      </c>
      <c r="B165" s="51" t="s">
        <v>136</v>
      </c>
      <c r="C165" s="3">
        <f>E165+F165+H165+D165+G165+I165</f>
        <v>281.60000000000002</v>
      </c>
      <c r="D165" s="31">
        <f>D166+D167+D168</f>
        <v>81.599999999999994</v>
      </c>
      <c r="E165" s="15">
        <f t="shared" ref="E165:I165" si="89">E166+E167+E168</f>
        <v>100</v>
      </c>
      <c r="F165" s="45">
        <f t="shared" si="89"/>
        <v>100</v>
      </c>
      <c r="G165" s="45">
        <f t="shared" si="89"/>
        <v>0</v>
      </c>
      <c r="H165" s="45">
        <f t="shared" si="89"/>
        <v>0</v>
      </c>
      <c r="I165" s="15">
        <f t="shared" si="89"/>
        <v>0</v>
      </c>
      <c r="J165" s="53" t="s">
        <v>109</v>
      </c>
      <c r="K165" s="91" t="s">
        <v>34</v>
      </c>
      <c r="L165" s="51">
        <v>70</v>
      </c>
      <c r="M165" s="51">
        <v>70</v>
      </c>
      <c r="N165" s="51">
        <v>70</v>
      </c>
      <c r="O165" s="51">
        <v>70</v>
      </c>
      <c r="P165" s="51">
        <v>70</v>
      </c>
      <c r="Q165" s="51">
        <v>70</v>
      </c>
      <c r="R165" s="51">
        <v>70</v>
      </c>
      <c r="S165" s="5"/>
      <c r="T165" s="5"/>
      <c r="U165" s="5"/>
      <c r="V165" s="5"/>
    </row>
    <row r="166" spans="1:22" ht="17.25" customHeight="1">
      <c r="A166" s="6" t="s">
        <v>4</v>
      </c>
      <c r="B166" s="52"/>
      <c r="C166" s="3">
        <f>E166+F166+H166+D166+G166+I166</f>
        <v>0</v>
      </c>
      <c r="D166" s="29">
        <v>0</v>
      </c>
      <c r="E166" s="4">
        <v>0</v>
      </c>
      <c r="F166" s="46">
        <v>0</v>
      </c>
      <c r="G166" s="46">
        <v>0</v>
      </c>
      <c r="H166" s="46">
        <v>0</v>
      </c>
      <c r="I166" s="4">
        <v>0</v>
      </c>
      <c r="J166" s="54"/>
      <c r="K166" s="92"/>
      <c r="L166" s="52"/>
      <c r="M166" s="52"/>
      <c r="N166" s="52"/>
      <c r="O166" s="52"/>
      <c r="P166" s="52"/>
      <c r="Q166" s="52"/>
      <c r="R166" s="52"/>
      <c r="S166" s="5"/>
      <c r="T166" s="5"/>
      <c r="U166" s="5"/>
      <c r="V166" s="5"/>
    </row>
    <row r="167" spans="1:22" ht="15" customHeight="1">
      <c r="A167" s="6" t="s">
        <v>12</v>
      </c>
      <c r="B167" s="52"/>
      <c r="C167" s="3">
        <f t="shared" ref="C167:C168" si="90">E167+F167+H167+D167+G167+I167</f>
        <v>0</v>
      </c>
      <c r="D167" s="29">
        <v>0</v>
      </c>
      <c r="E167" s="4">
        <v>0</v>
      </c>
      <c r="F167" s="46">
        <v>0</v>
      </c>
      <c r="G167" s="46">
        <v>0</v>
      </c>
      <c r="H167" s="46">
        <v>0</v>
      </c>
      <c r="I167" s="4">
        <v>0</v>
      </c>
      <c r="J167" s="54"/>
      <c r="K167" s="92"/>
      <c r="L167" s="52"/>
      <c r="M167" s="52"/>
      <c r="N167" s="52"/>
      <c r="O167" s="52"/>
      <c r="P167" s="52"/>
      <c r="Q167" s="52"/>
      <c r="R167" s="52"/>
      <c r="S167" s="5"/>
      <c r="T167" s="5"/>
      <c r="U167" s="5"/>
      <c r="V167" s="5"/>
    </row>
    <row r="168" spans="1:22" ht="16.5" customHeight="1">
      <c r="A168" s="6" t="s">
        <v>46</v>
      </c>
      <c r="B168" s="52"/>
      <c r="C168" s="3">
        <f t="shared" si="90"/>
        <v>281.60000000000002</v>
      </c>
      <c r="D168" s="29">
        <v>81.599999999999994</v>
      </c>
      <c r="E168" s="4">
        <v>100</v>
      </c>
      <c r="F168" s="46">
        <v>100</v>
      </c>
      <c r="G168" s="46">
        <v>0</v>
      </c>
      <c r="H168" s="46">
        <v>0</v>
      </c>
      <c r="I168" s="4">
        <v>0</v>
      </c>
      <c r="J168" s="54"/>
      <c r="K168" s="92"/>
      <c r="L168" s="52"/>
      <c r="M168" s="52"/>
      <c r="N168" s="52"/>
      <c r="O168" s="52"/>
      <c r="P168" s="52"/>
      <c r="Q168" s="52"/>
      <c r="R168" s="52"/>
      <c r="S168" s="5"/>
      <c r="T168" s="5"/>
      <c r="U168" s="5"/>
      <c r="V168" s="5"/>
    </row>
    <row r="169" spans="1:22" ht="36.75" customHeight="1">
      <c r="A169" s="19" t="s">
        <v>110</v>
      </c>
      <c r="B169" s="51" t="s">
        <v>136</v>
      </c>
      <c r="C169" s="3">
        <f>E169+F169+H169+D169+G169+I169</f>
        <v>310</v>
      </c>
      <c r="D169" s="31">
        <f>D170+D171+D172</f>
        <v>100</v>
      </c>
      <c r="E169" s="15">
        <f t="shared" ref="E169:I169" si="91">E170+E171+E172</f>
        <v>110</v>
      </c>
      <c r="F169" s="45">
        <f t="shared" si="91"/>
        <v>100</v>
      </c>
      <c r="G169" s="45">
        <f t="shared" si="91"/>
        <v>0</v>
      </c>
      <c r="H169" s="45">
        <f t="shared" si="91"/>
        <v>0</v>
      </c>
      <c r="I169" s="15">
        <f t="shared" si="91"/>
        <v>0</v>
      </c>
      <c r="J169" s="53" t="s">
        <v>111</v>
      </c>
      <c r="K169" s="91" t="s">
        <v>34</v>
      </c>
      <c r="L169" s="51">
        <v>90</v>
      </c>
      <c r="M169" s="51">
        <v>90</v>
      </c>
      <c r="N169" s="51">
        <v>90</v>
      </c>
      <c r="O169" s="51">
        <v>90</v>
      </c>
      <c r="P169" s="51">
        <v>90</v>
      </c>
      <c r="Q169" s="51">
        <v>90</v>
      </c>
      <c r="R169" s="51">
        <v>90</v>
      </c>
      <c r="S169" s="5"/>
      <c r="T169" s="5"/>
      <c r="U169" s="5"/>
      <c r="V169" s="5"/>
    </row>
    <row r="170" spans="1:22" ht="17.25" customHeight="1">
      <c r="A170" s="6" t="s">
        <v>4</v>
      </c>
      <c r="B170" s="52"/>
      <c r="C170" s="3">
        <f>E170+F170+H170+D170+G170+I170</f>
        <v>0</v>
      </c>
      <c r="D170" s="29">
        <v>0</v>
      </c>
      <c r="E170" s="4">
        <v>0</v>
      </c>
      <c r="F170" s="46">
        <v>0</v>
      </c>
      <c r="G170" s="46">
        <v>0</v>
      </c>
      <c r="H170" s="46">
        <v>0</v>
      </c>
      <c r="I170" s="4">
        <v>0</v>
      </c>
      <c r="J170" s="54"/>
      <c r="K170" s="92"/>
      <c r="L170" s="52"/>
      <c r="M170" s="52"/>
      <c r="N170" s="52"/>
      <c r="O170" s="52"/>
      <c r="P170" s="52"/>
      <c r="Q170" s="52"/>
      <c r="R170" s="52"/>
      <c r="S170" s="5"/>
      <c r="T170" s="5"/>
      <c r="U170" s="5"/>
      <c r="V170" s="5"/>
    </row>
    <row r="171" spans="1:22" ht="15" customHeight="1">
      <c r="A171" s="6" t="s">
        <v>12</v>
      </c>
      <c r="B171" s="52"/>
      <c r="C171" s="3">
        <f t="shared" ref="C171:C172" si="92">E171+F171+H171+D171+G171+I171</f>
        <v>0</v>
      </c>
      <c r="D171" s="29">
        <v>0</v>
      </c>
      <c r="E171" s="4">
        <v>0</v>
      </c>
      <c r="F171" s="46">
        <v>0</v>
      </c>
      <c r="G171" s="46">
        <v>0</v>
      </c>
      <c r="H171" s="46">
        <v>0</v>
      </c>
      <c r="I171" s="4">
        <v>0</v>
      </c>
      <c r="J171" s="54"/>
      <c r="K171" s="92"/>
      <c r="L171" s="52"/>
      <c r="M171" s="52"/>
      <c r="N171" s="52"/>
      <c r="O171" s="52"/>
      <c r="P171" s="52"/>
      <c r="Q171" s="52"/>
      <c r="R171" s="52"/>
      <c r="S171" s="5"/>
      <c r="T171" s="5"/>
      <c r="U171" s="5"/>
      <c r="V171" s="5"/>
    </row>
    <row r="172" spans="1:22" ht="16.5" customHeight="1">
      <c r="A172" s="6" t="s">
        <v>46</v>
      </c>
      <c r="B172" s="52"/>
      <c r="C172" s="3">
        <f t="shared" si="92"/>
        <v>310</v>
      </c>
      <c r="D172" s="29">
        <v>100</v>
      </c>
      <c r="E172" s="4">
        <v>110</v>
      </c>
      <c r="F172" s="46">
        <v>100</v>
      </c>
      <c r="G172" s="46">
        <v>0</v>
      </c>
      <c r="H172" s="46">
        <v>0</v>
      </c>
      <c r="I172" s="4">
        <v>0</v>
      </c>
      <c r="J172" s="54"/>
      <c r="K172" s="92"/>
      <c r="L172" s="52"/>
      <c r="M172" s="52"/>
      <c r="N172" s="52"/>
      <c r="O172" s="52"/>
      <c r="P172" s="52"/>
      <c r="Q172" s="52"/>
      <c r="R172" s="52"/>
      <c r="S172" s="5"/>
      <c r="T172" s="5"/>
      <c r="U172" s="5"/>
      <c r="V172" s="5"/>
    </row>
    <row r="173" spans="1:22" ht="69" customHeight="1">
      <c r="A173" s="19" t="s">
        <v>112</v>
      </c>
      <c r="B173" s="51" t="s">
        <v>137</v>
      </c>
      <c r="C173" s="3">
        <f>E173+F173+H173+D173+G173+I173</f>
        <v>100</v>
      </c>
      <c r="D173" s="31">
        <f>D174+D175+D176</f>
        <v>50</v>
      </c>
      <c r="E173" s="15">
        <f t="shared" ref="E173:I173" si="93">E174+E175+E176</f>
        <v>50</v>
      </c>
      <c r="F173" s="45">
        <f t="shared" si="93"/>
        <v>0</v>
      </c>
      <c r="G173" s="45">
        <f t="shared" si="93"/>
        <v>0</v>
      </c>
      <c r="H173" s="45">
        <f t="shared" si="93"/>
        <v>0</v>
      </c>
      <c r="I173" s="15">
        <f t="shared" si="93"/>
        <v>0</v>
      </c>
      <c r="J173" s="53" t="s">
        <v>113</v>
      </c>
      <c r="K173" s="91" t="s">
        <v>33</v>
      </c>
      <c r="L173" s="51">
        <v>5</v>
      </c>
      <c r="M173" s="51">
        <v>5</v>
      </c>
      <c r="N173" s="51">
        <v>10</v>
      </c>
      <c r="O173" s="51">
        <v>10</v>
      </c>
      <c r="P173" s="51">
        <v>10</v>
      </c>
      <c r="Q173" s="51">
        <v>10</v>
      </c>
      <c r="R173" s="51">
        <v>10</v>
      </c>
      <c r="S173" s="5"/>
      <c r="T173" s="5"/>
      <c r="U173" s="5"/>
      <c r="V173" s="5"/>
    </row>
    <row r="174" spans="1:22" ht="17.25" customHeight="1">
      <c r="A174" s="6" t="s">
        <v>4</v>
      </c>
      <c r="B174" s="52"/>
      <c r="C174" s="3">
        <f>E174+F174+H174+D174+G174+I174</f>
        <v>0</v>
      </c>
      <c r="D174" s="29">
        <v>0</v>
      </c>
      <c r="E174" s="4">
        <v>0</v>
      </c>
      <c r="F174" s="46">
        <v>0</v>
      </c>
      <c r="G174" s="46">
        <v>0</v>
      </c>
      <c r="H174" s="46">
        <v>0</v>
      </c>
      <c r="I174" s="4">
        <v>0</v>
      </c>
      <c r="J174" s="54"/>
      <c r="K174" s="92"/>
      <c r="L174" s="52"/>
      <c r="M174" s="52"/>
      <c r="N174" s="52"/>
      <c r="O174" s="52"/>
      <c r="P174" s="52"/>
      <c r="Q174" s="52"/>
      <c r="R174" s="52"/>
      <c r="S174" s="5"/>
      <c r="T174" s="5"/>
      <c r="U174" s="5"/>
      <c r="V174" s="5"/>
    </row>
    <row r="175" spans="1:22" ht="15" customHeight="1">
      <c r="A175" s="6" t="s">
        <v>12</v>
      </c>
      <c r="B175" s="52"/>
      <c r="C175" s="3">
        <f t="shared" ref="C175:C176" si="94">E175+F175+H175+D175+G175+I175</f>
        <v>0</v>
      </c>
      <c r="D175" s="29">
        <v>0</v>
      </c>
      <c r="E175" s="4">
        <v>0</v>
      </c>
      <c r="F175" s="46">
        <v>0</v>
      </c>
      <c r="G175" s="46">
        <v>0</v>
      </c>
      <c r="H175" s="46">
        <v>0</v>
      </c>
      <c r="I175" s="4">
        <v>0</v>
      </c>
      <c r="J175" s="54"/>
      <c r="K175" s="92"/>
      <c r="L175" s="52"/>
      <c r="M175" s="52"/>
      <c r="N175" s="52"/>
      <c r="O175" s="52"/>
      <c r="P175" s="52"/>
      <c r="Q175" s="52"/>
      <c r="R175" s="52"/>
      <c r="S175" s="5"/>
      <c r="T175" s="5"/>
      <c r="U175" s="5"/>
      <c r="V175" s="5"/>
    </row>
    <row r="176" spans="1:22" ht="16.5" customHeight="1">
      <c r="A176" s="6" t="s">
        <v>46</v>
      </c>
      <c r="B176" s="52"/>
      <c r="C176" s="3">
        <f t="shared" si="94"/>
        <v>100</v>
      </c>
      <c r="D176" s="29">
        <v>50</v>
      </c>
      <c r="E176" s="4">
        <v>50</v>
      </c>
      <c r="F176" s="46">
        <v>0</v>
      </c>
      <c r="G176" s="46">
        <v>0</v>
      </c>
      <c r="H176" s="46">
        <v>0</v>
      </c>
      <c r="I176" s="4">
        <v>0</v>
      </c>
      <c r="J176" s="54"/>
      <c r="K176" s="92"/>
      <c r="L176" s="52"/>
      <c r="M176" s="52"/>
      <c r="N176" s="52"/>
      <c r="O176" s="52"/>
      <c r="P176" s="52"/>
      <c r="Q176" s="52"/>
      <c r="R176" s="52"/>
      <c r="S176" s="5"/>
      <c r="T176" s="5"/>
      <c r="U176" s="5"/>
      <c r="V176" s="5"/>
    </row>
    <row r="177" spans="1:22" ht="36.75" customHeight="1">
      <c r="A177" s="19" t="s">
        <v>114</v>
      </c>
      <c r="B177" s="51" t="s">
        <v>137</v>
      </c>
      <c r="C177" s="3">
        <f>E177+F177+H177+D177+G177+I177</f>
        <v>135</v>
      </c>
      <c r="D177" s="31">
        <f>D178+D179+D180</f>
        <v>45</v>
      </c>
      <c r="E177" s="15">
        <f t="shared" ref="E177:I177" si="95">E178+E179+E180</f>
        <v>45</v>
      </c>
      <c r="F177" s="45">
        <f t="shared" si="95"/>
        <v>45</v>
      </c>
      <c r="G177" s="45">
        <f t="shared" si="95"/>
        <v>0</v>
      </c>
      <c r="H177" s="45">
        <f t="shared" si="95"/>
        <v>0</v>
      </c>
      <c r="I177" s="15">
        <f t="shared" si="95"/>
        <v>0</v>
      </c>
      <c r="J177" s="53" t="s">
        <v>191</v>
      </c>
      <c r="K177" s="91" t="s">
        <v>34</v>
      </c>
      <c r="L177" s="51">
        <v>15</v>
      </c>
      <c r="M177" s="51">
        <v>15</v>
      </c>
      <c r="N177" s="51">
        <v>15</v>
      </c>
      <c r="O177" s="51">
        <v>15</v>
      </c>
      <c r="P177" s="51">
        <v>15</v>
      </c>
      <c r="Q177" s="51">
        <v>15</v>
      </c>
      <c r="R177" s="51">
        <v>15</v>
      </c>
      <c r="S177" s="5"/>
      <c r="T177" s="5"/>
      <c r="U177" s="5"/>
      <c r="V177" s="5"/>
    </row>
    <row r="178" spans="1:22" ht="15.75" customHeight="1">
      <c r="A178" s="6" t="s">
        <v>4</v>
      </c>
      <c r="B178" s="52"/>
      <c r="C178" s="3">
        <f>E178+F178+H178+D178+G178+I178</f>
        <v>0</v>
      </c>
      <c r="D178" s="29">
        <v>0</v>
      </c>
      <c r="E178" s="4">
        <v>0</v>
      </c>
      <c r="F178" s="46">
        <v>0</v>
      </c>
      <c r="G178" s="46">
        <v>0</v>
      </c>
      <c r="H178" s="46">
        <v>0</v>
      </c>
      <c r="I178" s="4">
        <v>0</v>
      </c>
      <c r="J178" s="54"/>
      <c r="K178" s="92"/>
      <c r="L178" s="52"/>
      <c r="M178" s="52"/>
      <c r="N178" s="52"/>
      <c r="O178" s="52"/>
      <c r="P178" s="52"/>
      <c r="Q178" s="52"/>
      <c r="R178" s="52"/>
      <c r="S178" s="5"/>
      <c r="T178" s="5"/>
      <c r="U178" s="5"/>
      <c r="V178" s="5"/>
    </row>
    <row r="179" spans="1:22" ht="15.75" customHeight="1">
      <c r="A179" s="6" t="s">
        <v>12</v>
      </c>
      <c r="B179" s="52"/>
      <c r="C179" s="3">
        <f t="shared" ref="C179:C180" si="96">E179+F179+H179+D179+G179+I179</f>
        <v>0</v>
      </c>
      <c r="D179" s="29">
        <v>0</v>
      </c>
      <c r="E179" s="4">
        <v>0</v>
      </c>
      <c r="F179" s="46">
        <v>0</v>
      </c>
      <c r="G179" s="46">
        <v>0</v>
      </c>
      <c r="H179" s="46">
        <v>0</v>
      </c>
      <c r="I179" s="4">
        <v>0</v>
      </c>
      <c r="J179" s="54"/>
      <c r="K179" s="92"/>
      <c r="L179" s="52"/>
      <c r="M179" s="52"/>
      <c r="N179" s="52"/>
      <c r="O179" s="52"/>
      <c r="P179" s="52"/>
      <c r="Q179" s="52"/>
      <c r="R179" s="52"/>
      <c r="S179" s="5"/>
      <c r="T179" s="5"/>
      <c r="U179" s="5"/>
      <c r="V179" s="5"/>
    </row>
    <row r="180" spans="1:22" ht="15.75" customHeight="1">
      <c r="A180" s="6" t="s">
        <v>46</v>
      </c>
      <c r="B180" s="52"/>
      <c r="C180" s="3">
        <f t="shared" si="96"/>
        <v>135</v>
      </c>
      <c r="D180" s="29">
        <v>45</v>
      </c>
      <c r="E180" s="4">
        <v>45</v>
      </c>
      <c r="F180" s="46">
        <v>45</v>
      </c>
      <c r="G180" s="46">
        <v>0</v>
      </c>
      <c r="H180" s="46">
        <v>0</v>
      </c>
      <c r="I180" s="4">
        <v>0</v>
      </c>
      <c r="J180" s="54"/>
      <c r="K180" s="92"/>
      <c r="L180" s="52"/>
      <c r="M180" s="52"/>
      <c r="N180" s="52"/>
      <c r="O180" s="52"/>
      <c r="P180" s="52"/>
      <c r="Q180" s="52"/>
      <c r="R180" s="52"/>
      <c r="S180" s="5"/>
      <c r="T180" s="5"/>
      <c r="U180" s="5"/>
      <c r="V180" s="5"/>
    </row>
    <row r="181" spans="1:22" ht="53.25" customHeight="1">
      <c r="A181" s="19" t="s">
        <v>115</v>
      </c>
      <c r="B181" s="51" t="s">
        <v>136</v>
      </c>
      <c r="C181" s="3">
        <f>E181+F181+H181+D181+G181+I181</f>
        <v>95</v>
      </c>
      <c r="D181" s="31">
        <f>D182+D183+D184</f>
        <v>50</v>
      </c>
      <c r="E181" s="15">
        <f t="shared" ref="E181:I181" si="97">E182+E183+E184</f>
        <v>45</v>
      </c>
      <c r="F181" s="45">
        <f t="shared" si="97"/>
        <v>0</v>
      </c>
      <c r="G181" s="45">
        <f t="shared" si="97"/>
        <v>0</v>
      </c>
      <c r="H181" s="45">
        <f t="shared" si="97"/>
        <v>0</v>
      </c>
      <c r="I181" s="15">
        <f t="shared" si="97"/>
        <v>0</v>
      </c>
      <c r="J181" s="53" t="s">
        <v>139</v>
      </c>
      <c r="K181" s="91" t="s">
        <v>34</v>
      </c>
      <c r="L181" s="51">
        <v>12</v>
      </c>
      <c r="M181" s="51">
        <v>10</v>
      </c>
      <c r="N181" s="51">
        <v>10</v>
      </c>
      <c r="O181" s="51">
        <v>12</v>
      </c>
      <c r="P181" s="51">
        <v>12</v>
      </c>
      <c r="Q181" s="51">
        <v>12</v>
      </c>
      <c r="R181" s="51">
        <v>12</v>
      </c>
      <c r="S181" s="5"/>
      <c r="T181" s="5"/>
      <c r="U181" s="5"/>
      <c r="V181" s="5"/>
    </row>
    <row r="182" spans="1:22" ht="15.75" customHeight="1">
      <c r="A182" s="6" t="s">
        <v>4</v>
      </c>
      <c r="B182" s="52"/>
      <c r="C182" s="3">
        <f>E182+F182+H182+D182+G182+I182</f>
        <v>0</v>
      </c>
      <c r="D182" s="29">
        <v>0</v>
      </c>
      <c r="E182" s="4">
        <v>0</v>
      </c>
      <c r="F182" s="46">
        <v>0</v>
      </c>
      <c r="G182" s="46">
        <v>0</v>
      </c>
      <c r="H182" s="46">
        <v>0</v>
      </c>
      <c r="I182" s="4">
        <v>0</v>
      </c>
      <c r="J182" s="54"/>
      <c r="K182" s="92"/>
      <c r="L182" s="52"/>
      <c r="M182" s="52"/>
      <c r="N182" s="52"/>
      <c r="O182" s="52"/>
      <c r="P182" s="52"/>
      <c r="Q182" s="52"/>
      <c r="R182" s="52"/>
      <c r="S182" s="5"/>
      <c r="T182" s="5"/>
      <c r="U182" s="5"/>
      <c r="V182" s="5"/>
    </row>
    <row r="183" spans="1:22" ht="15.75" customHeight="1">
      <c r="A183" s="6" t="s">
        <v>12</v>
      </c>
      <c r="B183" s="52"/>
      <c r="C183" s="3">
        <f t="shared" ref="C183:C184" si="98">E183+F183+H183+D183+G183+I183</f>
        <v>95</v>
      </c>
      <c r="D183" s="29">
        <v>50</v>
      </c>
      <c r="E183" s="4">
        <v>45</v>
      </c>
      <c r="F183" s="46">
        <v>0</v>
      </c>
      <c r="G183" s="46">
        <v>0</v>
      </c>
      <c r="H183" s="46">
        <v>0</v>
      </c>
      <c r="I183" s="4">
        <v>0</v>
      </c>
      <c r="J183" s="54"/>
      <c r="K183" s="92"/>
      <c r="L183" s="52"/>
      <c r="M183" s="52"/>
      <c r="N183" s="52"/>
      <c r="O183" s="52"/>
      <c r="P183" s="52"/>
      <c r="Q183" s="52"/>
      <c r="R183" s="52"/>
      <c r="S183" s="5"/>
      <c r="T183" s="5"/>
      <c r="U183" s="5"/>
      <c r="V183" s="5"/>
    </row>
    <row r="184" spans="1:22" ht="15.75" customHeight="1">
      <c r="A184" s="6" t="s">
        <v>46</v>
      </c>
      <c r="B184" s="52"/>
      <c r="C184" s="3">
        <f t="shared" si="98"/>
        <v>0</v>
      </c>
      <c r="D184" s="4">
        <v>0</v>
      </c>
      <c r="E184" s="4">
        <v>0</v>
      </c>
      <c r="F184" s="46">
        <v>0</v>
      </c>
      <c r="G184" s="46">
        <v>0</v>
      </c>
      <c r="H184" s="46">
        <v>0</v>
      </c>
      <c r="I184" s="4">
        <v>0</v>
      </c>
      <c r="J184" s="54"/>
      <c r="K184" s="92"/>
      <c r="L184" s="52"/>
      <c r="M184" s="52"/>
      <c r="N184" s="52"/>
      <c r="O184" s="52"/>
      <c r="P184" s="52"/>
      <c r="Q184" s="52"/>
      <c r="R184" s="52"/>
      <c r="S184" s="5"/>
      <c r="T184" s="5"/>
      <c r="U184" s="5"/>
      <c r="V184" s="5"/>
    </row>
    <row r="185" spans="1:22" ht="93" customHeight="1">
      <c r="A185" s="82" t="s">
        <v>116</v>
      </c>
      <c r="B185" s="83"/>
      <c r="C185" s="3">
        <f>C189+C193+C197+C201+C205+C209</f>
        <v>333</v>
      </c>
      <c r="D185" s="30">
        <f t="shared" ref="C185:I187" si="99">D189+D193+D197</f>
        <v>130</v>
      </c>
      <c r="E185" s="30">
        <f t="shared" si="99"/>
        <v>80</v>
      </c>
      <c r="F185" s="44">
        <f>F189+F193+F197+F201+F205+F209</f>
        <v>123</v>
      </c>
      <c r="G185" s="44">
        <f t="shared" si="99"/>
        <v>0</v>
      </c>
      <c r="H185" s="44">
        <f t="shared" si="99"/>
        <v>0</v>
      </c>
      <c r="I185" s="3">
        <f t="shared" si="99"/>
        <v>0</v>
      </c>
      <c r="J185" s="14"/>
      <c r="K185" s="18"/>
      <c r="L185" s="18"/>
      <c r="M185" s="18"/>
      <c r="N185" s="18"/>
      <c r="O185" s="18"/>
      <c r="P185" s="18"/>
      <c r="Q185" s="18"/>
      <c r="R185" s="18"/>
      <c r="S185" s="5"/>
      <c r="T185" s="5"/>
      <c r="U185" s="5"/>
      <c r="V185" s="5"/>
    </row>
    <row r="186" spans="1:22" ht="17.25" customHeight="1">
      <c r="A186" s="80" t="s">
        <v>4</v>
      </c>
      <c r="B186" s="81"/>
      <c r="C186" s="3">
        <f t="shared" si="99"/>
        <v>0</v>
      </c>
      <c r="D186" s="3">
        <f t="shared" si="99"/>
        <v>0</v>
      </c>
      <c r="E186" s="3">
        <f t="shared" si="99"/>
        <v>0</v>
      </c>
      <c r="F186" s="44">
        <f t="shared" si="99"/>
        <v>0</v>
      </c>
      <c r="G186" s="44">
        <f t="shared" si="99"/>
        <v>0</v>
      </c>
      <c r="H186" s="44">
        <f t="shared" si="99"/>
        <v>0</v>
      </c>
      <c r="I186" s="3">
        <f t="shared" si="99"/>
        <v>0</v>
      </c>
      <c r="J186" s="14"/>
      <c r="K186" s="18"/>
      <c r="L186" s="18"/>
      <c r="M186" s="18"/>
      <c r="N186" s="18"/>
      <c r="O186" s="18"/>
      <c r="P186" s="18"/>
      <c r="Q186" s="18"/>
      <c r="R186" s="18"/>
      <c r="S186" s="5"/>
      <c r="T186" s="5"/>
      <c r="U186" s="5"/>
      <c r="V186" s="5"/>
    </row>
    <row r="187" spans="1:22" ht="15" customHeight="1">
      <c r="A187" s="80" t="s">
        <v>12</v>
      </c>
      <c r="B187" s="81"/>
      <c r="C187" s="3">
        <f t="shared" si="99"/>
        <v>0</v>
      </c>
      <c r="D187" s="3">
        <f t="shared" si="99"/>
        <v>0</v>
      </c>
      <c r="E187" s="3">
        <f t="shared" si="99"/>
        <v>0</v>
      </c>
      <c r="F187" s="44">
        <f t="shared" si="99"/>
        <v>0</v>
      </c>
      <c r="G187" s="44">
        <f t="shared" si="99"/>
        <v>0</v>
      </c>
      <c r="H187" s="44">
        <f t="shared" si="99"/>
        <v>0</v>
      </c>
      <c r="I187" s="3">
        <f t="shared" si="99"/>
        <v>0</v>
      </c>
      <c r="J187" s="14"/>
      <c r="K187" s="18"/>
      <c r="L187" s="18"/>
      <c r="M187" s="18"/>
      <c r="N187" s="18"/>
      <c r="O187" s="18"/>
      <c r="P187" s="18"/>
      <c r="Q187" s="18"/>
      <c r="R187" s="18"/>
      <c r="S187" s="5"/>
      <c r="T187" s="5"/>
      <c r="U187" s="5"/>
      <c r="V187" s="5"/>
    </row>
    <row r="188" spans="1:22" ht="16.5" customHeight="1">
      <c r="A188" s="80" t="s">
        <v>46</v>
      </c>
      <c r="B188" s="81"/>
      <c r="C188" s="3">
        <f>C192+C196+C200+C204+C208+C212</f>
        <v>333</v>
      </c>
      <c r="D188" s="3">
        <f>D192+D196+D200+D204+D208+D212</f>
        <v>130</v>
      </c>
      <c r="E188" s="3">
        <f>E192+E196+E200+E204+E208+E212</f>
        <v>80</v>
      </c>
      <c r="F188" s="44">
        <f>F192+F196+F200+F204+F208+F212</f>
        <v>123</v>
      </c>
      <c r="G188" s="44">
        <f t="shared" ref="G188:I188" si="100">G192+G196+G200+G204+G208+G212</f>
        <v>0</v>
      </c>
      <c r="H188" s="44">
        <f t="shared" si="100"/>
        <v>0</v>
      </c>
      <c r="I188" s="3">
        <f t="shared" si="100"/>
        <v>0</v>
      </c>
      <c r="J188" s="14"/>
      <c r="K188" s="18"/>
      <c r="L188" s="18"/>
      <c r="M188" s="18"/>
      <c r="N188" s="18"/>
      <c r="O188" s="18"/>
      <c r="P188" s="18"/>
      <c r="Q188" s="18"/>
      <c r="R188" s="18"/>
      <c r="S188" s="5"/>
      <c r="T188" s="5"/>
      <c r="U188" s="5"/>
      <c r="V188" s="5"/>
    </row>
    <row r="189" spans="1:22" ht="53.25" customHeight="1">
      <c r="A189" s="19" t="s">
        <v>117</v>
      </c>
      <c r="B189" s="51" t="s">
        <v>136</v>
      </c>
      <c r="C189" s="3">
        <f>E189+F189+H189+D189+G189+I189</f>
        <v>150</v>
      </c>
      <c r="D189" s="15">
        <f>D190+D191+D192</f>
        <v>100</v>
      </c>
      <c r="E189" s="15">
        <f t="shared" ref="E189:I189" si="101">E190+E191+E192</f>
        <v>50</v>
      </c>
      <c r="F189" s="45">
        <f t="shared" si="101"/>
        <v>0</v>
      </c>
      <c r="G189" s="45">
        <f t="shared" si="101"/>
        <v>0</v>
      </c>
      <c r="H189" s="45">
        <f t="shared" si="101"/>
        <v>0</v>
      </c>
      <c r="I189" s="15">
        <f t="shared" si="101"/>
        <v>0</v>
      </c>
      <c r="J189" s="53" t="s">
        <v>118</v>
      </c>
      <c r="K189" s="51" t="s">
        <v>33</v>
      </c>
      <c r="L189" s="51">
        <v>40</v>
      </c>
      <c r="M189" s="51">
        <v>42</v>
      </c>
      <c r="N189" s="51">
        <v>43</v>
      </c>
      <c r="O189" s="51">
        <v>45</v>
      </c>
      <c r="P189" s="51">
        <v>47</v>
      </c>
      <c r="Q189" s="51">
        <v>50</v>
      </c>
      <c r="R189" s="51">
        <v>55</v>
      </c>
      <c r="S189" s="5"/>
      <c r="T189" s="5"/>
      <c r="U189" s="5"/>
      <c r="V189" s="5"/>
    </row>
    <row r="190" spans="1:22" ht="15.75" customHeight="1">
      <c r="A190" s="6" t="s">
        <v>4</v>
      </c>
      <c r="B190" s="52"/>
      <c r="C190" s="3">
        <f>E190+F190+H190+D190+G190+I190</f>
        <v>0</v>
      </c>
      <c r="D190" s="4">
        <v>0</v>
      </c>
      <c r="E190" s="4">
        <v>0</v>
      </c>
      <c r="F190" s="46">
        <v>0</v>
      </c>
      <c r="G190" s="46">
        <v>0</v>
      </c>
      <c r="H190" s="46">
        <v>0</v>
      </c>
      <c r="I190" s="4">
        <v>0</v>
      </c>
      <c r="J190" s="54"/>
      <c r="K190" s="52"/>
      <c r="L190" s="52"/>
      <c r="M190" s="52"/>
      <c r="N190" s="52"/>
      <c r="O190" s="52"/>
      <c r="P190" s="52"/>
      <c r="Q190" s="52"/>
      <c r="R190" s="52"/>
      <c r="S190" s="5"/>
      <c r="T190" s="5"/>
      <c r="U190" s="5"/>
      <c r="V190" s="5"/>
    </row>
    <row r="191" spans="1:22" ht="15.75" customHeight="1">
      <c r="A191" s="6" t="s">
        <v>12</v>
      </c>
      <c r="B191" s="52"/>
      <c r="C191" s="3">
        <f t="shared" ref="C191:C192" si="102">E191+F191+H191+D191+G191+I191</f>
        <v>0</v>
      </c>
      <c r="D191" s="4">
        <v>0</v>
      </c>
      <c r="E191" s="4">
        <v>0</v>
      </c>
      <c r="F191" s="46">
        <v>0</v>
      </c>
      <c r="G191" s="46">
        <v>0</v>
      </c>
      <c r="H191" s="46">
        <v>0</v>
      </c>
      <c r="I191" s="4">
        <v>0</v>
      </c>
      <c r="J191" s="54"/>
      <c r="K191" s="52"/>
      <c r="L191" s="52"/>
      <c r="M191" s="52"/>
      <c r="N191" s="52"/>
      <c r="O191" s="52"/>
      <c r="P191" s="52"/>
      <c r="Q191" s="52"/>
      <c r="R191" s="52"/>
      <c r="S191" s="5"/>
      <c r="T191" s="5"/>
      <c r="U191" s="5"/>
      <c r="V191" s="5"/>
    </row>
    <row r="192" spans="1:22" ht="15.75" customHeight="1">
      <c r="A192" s="6" t="s">
        <v>46</v>
      </c>
      <c r="B192" s="52"/>
      <c r="C192" s="3">
        <f t="shared" si="102"/>
        <v>150</v>
      </c>
      <c r="D192" s="29">
        <v>100</v>
      </c>
      <c r="E192" s="4">
        <v>50</v>
      </c>
      <c r="F192" s="46">
        <v>0</v>
      </c>
      <c r="G192" s="46">
        <v>0</v>
      </c>
      <c r="H192" s="46">
        <v>0</v>
      </c>
      <c r="I192" s="4">
        <v>0</v>
      </c>
      <c r="J192" s="54"/>
      <c r="K192" s="52"/>
      <c r="L192" s="52"/>
      <c r="M192" s="52"/>
      <c r="N192" s="52"/>
      <c r="O192" s="52"/>
      <c r="P192" s="52"/>
      <c r="Q192" s="52"/>
      <c r="R192" s="52"/>
      <c r="S192" s="5"/>
      <c r="T192" s="5"/>
      <c r="U192" s="5"/>
      <c r="V192" s="5"/>
    </row>
    <row r="193" spans="1:22" ht="67.5" customHeight="1">
      <c r="A193" s="19" t="s">
        <v>119</v>
      </c>
      <c r="B193" s="51" t="s">
        <v>136</v>
      </c>
      <c r="C193" s="3">
        <f>E193+F193+H193+D193+G193+I193</f>
        <v>45</v>
      </c>
      <c r="D193" s="31">
        <f>D194+D195+D196</f>
        <v>15</v>
      </c>
      <c r="E193" s="15">
        <f t="shared" ref="E193:I193" si="103">E194+E195+E196</f>
        <v>15</v>
      </c>
      <c r="F193" s="45">
        <f t="shared" si="103"/>
        <v>15</v>
      </c>
      <c r="G193" s="45">
        <f t="shared" si="103"/>
        <v>0</v>
      </c>
      <c r="H193" s="45">
        <f t="shared" si="103"/>
        <v>0</v>
      </c>
      <c r="I193" s="15">
        <f t="shared" si="103"/>
        <v>0</v>
      </c>
      <c r="J193" s="53" t="s">
        <v>120</v>
      </c>
      <c r="K193" s="51" t="s">
        <v>33</v>
      </c>
      <c r="L193" s="51">
        <v>25</v>
      </c>
      <c r="M193" s="51">
        <v>30</v>
      </c>
      <c r="N193" s="51">
        <v>35</v>
      </c>
      <c r="O193" s="51">
        <v>40</v>
      </c>
      <c r="P193" s="51">
        <v>45</v>
      </c>
      <c r="Q193" s="51">
        <v>50</v>
      </c>
      <c r="R193" s="51">
        <v>50</v>
      </c>
      <c r="S193" s="5"/>
      <c r="T193" s="5"/>
      <c r="U193" s="5"/>
      <c r="V193" s="5"/>
    </row>
    <row r="194" spans="1:22" ht="17.25" customHeight="1">
      <c r="A194" s="6" t="s">
        <v>4</v>
      </c>
      <c r="B194" s="52"/>
      <c r="C194" s="3">
        <f>E194+F194+H194+D194+G194+I194</f>
        <v>0</v>
      </c>
      <c r="D194" s="29">
        <v>0</v>
      </c>
      <c r="E194" s="4">
        <v>0</v>
      </c>
      <c r="F194" s="46">
        <v>0</v>
      </c>
      <c r="G194" s="46">
        <v>0</v>
      </c>
      <c r="H194" s="46">
        <v>0</v>
      </c>
      <c r="I194" s="4">
        <v>0</v>
      </c>
      <c r="J194" s="54"/>
      <c r="K194" s="52"/>
      <c r="L194" s="52"/>
      <c r="M194" s="52"/>
      <c r="N194" s="52"/>
      <c r="O194" s="52"/>
      <c r="P194" s="52"/>
      <c r="Q194" s="52"/>
      <c r="R194" s="52"/>
      <c r="S194" s="5"/>
      <c r="T194" s="5"/>
      <c r="U194" s="5"/>
      <c r="V194" s="5"/>
    </row>
    <row r="195" spans="1:22" ht="15" customHeight="1">
      <c r="A195" s="6" t="s">
        <v>12</v>
      </c>
      <c r="B195" s="52"/>
      <c r="C195" s="3">
        <f t="shared" ref="C195:C196" si="104">E195+F195+H195+D195+G195+I195</f>
        <v>0</v>
      </c>
      <c r="D195" s="29">
        <v>0</v>
      </c>
      <c r="E195" s="4">
        <v>0</v>
      </c>
      <c r="F195" s="46">
        <v>0</v>
      </c>
      <c r="G195" s="46">
        <v>0</v>
      </c>
      <c r="H195" s="46">
        <v>0</v>
      </c>
      <c r="I195" s="4">
        <v>0</v>
      </c>
      <c r="J195" s="54"/>
      <c r="K195" s="52"/>
      <c r="L195" s="52"/>
      <c r="M195" s="52"/>
      <c r="N195" s="52"/>
      <c r="O195" s="52"/>
      <c r="P195" s="52"/>
      <c r="Q195" s="52"/>
      <c r="R195" s="52"/>
      <c r="S195" s="5"/>
      <c r="T195" s="5"/>
      <c r="U195" s="5"/>
      <c r="V195" s="5"/>
    </row>
    <row r="196" spans="1:22" ht="16.5" customHeight="1">
      <c r="A196" s="6" t="s">
        <v>46</v>
      </c>
      <c r="B196" s="52"/>
      <c r="C196" s="3">
        <f t="shared" si="104"/>
        <v>45</v>
      </c>
      <c r="D196" s="29">
        <v>15</v>
      </c>
      <c r="E196" s="4">
        <v>15</v>
      </c>
      <c r="F196" s="46">
        <v>15</v>
      </c>
      <c r="G196" s="46">
        <v>0</v>
      </c>
      <c r="H196" s="46">
        <v>0</v>
      </c>
      <c r="I196" s="4">
        <v>0</v>
      </c>
      <c r="J196" s="54"/>
      <c r="K196" s="52"/>
      <c r="L196" s="52"/>
      <c r="M196" s="52"/>
      <c r="N196" s="52"/>
      <c r="O196" s="52"/>
      <c r="P196" s="52"/>
      <c r="Q196" s="52"/>
      <c r="R196" s="52"/>
      <c r="S196" s="5"/>
      <c r="T196" s="5"/>
      <c r="U196" s="5"/>
      <c r="V196" s="5"/>
    </row>
    <row r="197" spans="1:22" ht="65.25" customHeight="1">
      <c r="A197" s="19" t="s">
        <v>121</v>
      </c>
      <c r="B197" s="51" t="s">
        <v>137</v>
      </c>
      <c r="C197" s="3">
        <f>E197+F197+H197+D197+G197+I197</f>
        <v>45</v>
      </c>
      <c r="D197" s="31">
        <f t="shared" ref="D197:I197" si="105">D198+D199+D200</f>
        <v>15</v>
      </c>
      <c r="E197" s="15">
        <f t="shared" si="105"/>
        <v>15</v>
      </c>
      <c r="F197" s="45">
        <f t="shared" si="105"/>
        <v>15</v>
      </c>
      <c r="G197" s="45">
        <f t="shared" si="105"/>
        <v>0</v>
      </c>
      <c r="H197" s="45">
        <f t="shared" si="105"/>
        <v>0</v>
      </c>
      <c r="I197" s="15">
        <f t="shared" si="105"/>
        <v>0</v>
      </c>
      <c r="J197" s="53" t="s">
        <v>122</v>
      </c>
      <c r="K197" s="51" t="s">
        <v>33</v>
      </c>
      <c r="L197" s="51">
        <v>20</v>
      </c>
      <c r="M197" s="51">
        <v>30</v>
      </c>
      <c r="N197" s="51">
        <v>35</v>
      </c>
      <c r="O197" s="51">
        <v>40</v>
      </c>
      <c r="P197" s="51">
        <v>45</v>
      </c>
      <c r="Q197" s="51">
        <v>50</v>
      </c>
      <c r="R197" s="51">
        <v>50</v>
      </c>
      <c r="S197" s="5"/>
      <c r="T197" s="5"/>
      <c r="U197" s="5"/>
      <c r="V197" s="5"/>
    </row>
    <row r="198" spans="1:22" ht="15.75" customHeight="1">
      <c r="A198" s="6" t="s">
        <v>4</v>
      </c>
      <c r="B198" s="52"/>
      <c r="C198" s="3">
        <f>E198+F198+H198+D198+G198+I198</f>
        <v>0</v>
      </c>
      <c r="D198" s="29">
        <v>0</v>
      </c>
      <c r="E198" s="4">
        <v>0</v>
      </c>
      <c r="F198" s="46">
        <v>0</v>
      </c>
      <c r="G198" s="46">
        <v>0</v>
      </c>
      <c r="H198" s="46">
        <v>0</v>
      </c>
      <c r="I198" s="4">
        <v>0</v>
      </c>
      <c r="J198" s="54"/>
      <c r="K198" s="52"/>
      <c r="L198" s="52"/>
      <c r="M198" s="52"/>
      <c r="N198" s="52"/>
      <c r="O198" s="52"/>
      <c r="P198" s="52"/>
      <c r="Q198" s="52"/>
      <c r="R198" s="52"/>
      <c r="S198" s="5"/>
      <c r="T198" s="5"/>
      <c r="U198" s="5"/>
      <c r="V198" s="5"/>
    </row>
    <row r="199" spans="1:22" ht="15.75" customHeight="1">
      <c r="A199" s="6" t="s">
        <v>12</v>
      </c>
      <c r="B199" s="52"/>
      <c r="C199" s="3">
        <f t="shared" ref="C199:C200" si="106">E199+F199+H199+D199+G199+I199</f>
        <v>0</v>
      </c>
      <c r="D199" s="29">
        <v>0</v>
      </c>
      <c r="E199" s="4">
        <v>0</v>
      </c>
      <c r="F199" s="46">
        <v>0</v>
      </c>
      <c r="G199" s="46">
        <v>0</v>
      </c>
      <c r="H199" s="46">
        <v>0</v>
      </c>
      <c r="I199" s="4">
        <v>0</v>
      </c>
      <c r="J199" s="54"/>
      <c r="K199" s="52"/>
      <c r="L199" s="52"/>
      <c r="M199" s="52"/>
      <c r="N199" s="52"/>
      <c r="O199" s="52"/>
      <c r="P199" s="52"/>
      <c r="Q199" s="52"/>
      <c r="R199" s="52"/>
      <c r="S199" s="5"/>
      <c r="T199" s="5"/>
      <c r="U199" s="5"/>
      <c r="V199" s="5"/>
    </row>
    <row r="200" spans="1:22" ht="20.25" customHeight="1">
      <c r="A200" s="6" t="s">
        <v>46</v>
      </c>
      <c r="B200" s="52"/>
      <c r="C200" s="4">
        <f t="shared" si="106"/>
        <v>45</v>
      </c>
      <c r="D200" s="29">
        <v>15</v>
      </c>
      <c r="E200" s="4">
        <v>15</v>
      </c>
      <c r="F200" s="46">
        <v>15</v>
      </c>
      <c r="G200" s="46">
        <v>0</v>
      </c>
      <c r="H200" s="46">
        <v>0</v>
      </c>
      <c r="I200" s="4">
        <v>0</v>
      </c>
      <c r="J200" s="54"/>
      <c r="K200" s="52"/>
      <c r="L200" s="52"/>
      <c r="M200" s="52"/>
      <c r="N200" s="52"/>
      <c r="O200" s="52"/>
      <c r="P200" s="52"/>
      <c r="Q200" s="52"/>
      <c r="R200" s="52"/>
      <c r="S200" s="5"/>
      <c r="T200" s="5"/>
      <c r="U200" s="5"/>
      <c r="V200" s="5"/>
    </row>
    <row r="201" spans="1:22" ht="33.75" customHeight="1">
      <c r="A201" s="39" t="s">
        <v>183</v>
      </c>
      <c r="B201" s="51" t="s">
        <v>137</v>
      </c>
      <c r="C201" s="3">
        <f>E201+F201+H201+D201+G201+I201</f>
        <v>15</v>
      </c>
      <c r="D201" s="31">
        <f>D202+D203+D204</f>
        <v>0</v>
      </c>
      <c r="E201" s="31">
        <f t="shared" ref="E201:I201" si="107">E202+E203+E204</f>
        <v>0</v>
      </c>
      <c r="F201" s="45">
        <f t="shared" si="107"/>
        <v>15</v>
      </c>
      <c r="G201" s="45">
        <f t="shared" si="107"/>
        <v>0</v>
      </c>
      <c r="H201" s="45">
        <f t="shared" si="107"/>
        <v>0</v>
      </c>
      <c r="I201" s="15">
        <f t="shared" si="107"/>
        <v>0</v>
      </c>
      <c r="J201" s="53" t="s">
        <v>189</v>
      </c>
      <c r="K201" s="51" t="s">
        <v>38</v>
      </c>
      <c r="L201" s="51">
        <v>0</v>
      </c>
      <c r="M201" s="51">
        <v>0</v>
      </c>
      <c r="N201" s="51">
        <v>0</v>
      </c>
      <c r="O201" s="51">
        <v>210</v>
      </c>
      <c r="P201" s="51">
        <v>210</v>
      </c>
      <c r="Q201" s="51">
        <v>210</v>
      </c>
      <c r="R201" s="51">
        <v>210</v>
      </c>
      <c r="S201" s="5"/>
      <c r="T201" s="5"/>
      <c r="U201" s="5"/>
      <c r="V201" s="5"/>
    </row>
    <row r="202" spans="1:22" ht="17.25" customHeight="1">
      <c r="A202" s="6" t="s">
        <v>4</v>
      </c>
      <c r="B202" s="52"/>
      <c r="C202" s="3">
        <f>E202+F202+H202+D202+G202+I202</f>
        <v>0</v>
      </c>
      <c r="D202" s="29">
        <v>0</v>
      </c>
      <c r="E202" s="29">
        <v>0</v>
      </c>
      <c r="F202" s="46">
        <v>0</v>
      </c>
      <c r="G202" s="46">
        <v>0</v>
      </c>
      <c r="H202" s="46">
        <v>0</v>
      </c>
      <c r="I202" s="4">
        <v>0</v>
      </c>
      <c r="J202" s="54"/>
      <c r="K202" s="52"/>
      <c r="L202" s="52"/>
      <c r="M202" s="52"/>
      <c r="N202" s="52"/>
      <c r="O202" s="52"/>
      <c r="P202" s="52"/>
      <c r="Q202" s="52"/>
      <c r="R202" s="52"/>
      <c r="S202" s="5"/>
      <c r="T202" s="5"/>
      <c r="U202" s="5"/>
      <c r="V202" s="5"/>
    </row>
    <row r="203" spans="1:22" ht="15" customHeight="1">
      <c r="A203" s="6" t="s">
        <v>12</v>
      </c>
      <c r="B203" s="52"/>
      <c r="C203" s="3">
        <f t="shared" ref="C203:C204" si="108">E203+F203+H203+D203+G203+I203</f>
        <v>0</v>
      </c>
      <c r="D203" s="29">
        <v>0</v>
      </c>
      <c r="E203" s="29">
        <v>0</v>
      </c>
      <c r="F203" s="46">
        <v>0</v>
      </c>
      <c r="G203" s="46">
        <v>0</v>
      </c>
      <c r="H203" s="46">
        <v>0</v>
      </c>
      <c r="I203" s="4">
        <v>0</v>
      </c>
      <c r="J203" s="54"/>
      <c r="K203" s="52"/>
      <c r="L203" s="52"/>
      <c r="M203" s="52"/>
      <c r="N203" s="52"/>
      <c r="O203" s="52"/>
      <c r="P203" s="52"/>
      <c r="Q203" s="52"/>
      <c r="R203" s="52"/>
      <c r="S203" s="5"/>
      <c r="T203" s="5"/>
      <c r="U203" s="5"/>
      <c r="V203" s="5"/>
    </row>
    <row r="204" spans="1:22" ht="16.5" customHeight="1">
      <c r="A204" s="6" t="s">
        <v>46</v>
      </c>
      <c r="B204" s="52"/>
      <c r="C204" s="3">
        <f t="shared" si="108"/>
        <v>15</v>
      </c>
      <c r="D204" s="29">
        <v>0</v>
      </c>
      <c r="E204" s="29">
        <v>0</v>
      </c>
      <c r="F204" s="46">
        <v>15</v>
      </c>
      <c r="G204" s="46">
        <v>0</v>
      </c>
      <c r="H204" s="46">
        <v>0</v>
      </c>
      <c r="I204" s="4">
        <v>0</v>
      </c>
      <c r="J204" s="54"/>
      <c r="K204" s="52"/>
      <c r="L204" s="52"/>
      <c r="M204" s="52"/>
      <c r="N204" s="52"/>
      <c r="O204" s="52"/>
      <c r="P204" s="52"/>
      <c r="Q204" s="52"/>
      <c r="R204" s="52"/>
      <c r="S204" s="5"/>
      <c r="T204" s="5"/>
      <c r="U204" s="5"/>
      <c r="V204" s="5"/>
    </row>
    <row r="205" spans="1:22" ht="36.75" customHeight="1">
      <c r="A205" s="39" t="s">
        <v>184</v>
      </c>
      <c r="B205" s="51" t="s">
        <v>137</v>
      </c>
      <c r="C205" s="3">
        <f>E205+F205+H205+D205+G205+I205</f>
        <v>10</v>
      </c>
      <c r="D205" s="31">
        <f>D206+D207+D208</f>
        <v>0</v>
      </c>
      <c r="E205" s="31">
        <f t="shared" ref="E205:I205" si="109">E206+E207+E208</f>
        <v>0</v>
      </c>
      <c r="F205" s="45">
        <f t="shared" si="109"/>
        <v>10</v>
      </c>
      <c r="G205" s="45">
        <f t="shared" si="109"/>
        <v>0</v>
      </c>
      <c r="H205" s="45">
        <f t="shared" si="109"/>
        <v>0</v>
      </c>
      <c r="I205" s="15">
        <f t="shared" si="109"/>
        <v>0</v>
      </c>
      <c r="J205" s="53" t="s">
        <v>192</v>
      </c>
      <c r="K205" s="51" t="s">
        <v>38</v>
      </c>
      <c r="L205" s="51">
        <v>0</v>
      </c>
      <c r="M205" s="51">
        <v>0</v>
      </c>
      <c r="N205" s="51">
        <v>0</v>
      </c>
      <c r="O205" s="51">
        <v>7</v>
      </c>
      <c r="P205" s="51">
        <v>7</v>
      </c>
      <c r="Q205" s="51">
        <v>7</v>
      </c>
      <c r="R205" s="51">
        <v>7</v>
      </c>
      <c r="S205" s="5"/>
      <c r="T205" s="5"/>
      <c r="U205" s="5"/>
      <c r="V205" s="5"/>
    </row>
    <row r="206" spans="1:22" ht="15.75" customHeight="1">
      <c r="A206" s="6" t="s">
        <v>4</v>
      </c>
      <c r="B206" s="52"/>
      <c r="C206" s="3">
        <f>E206+F206+H206+D206+G206+I206</f>
        <v>0</v>
      </c>
      <c r="D206" s="29">
        <v>0</v>
      </c>
      <c r="E206" s="29">
        <v>0</v>
      </c>
      <c r="F206" s="46">
        <v>0</v>
      </c>
      <c r="G206" s="46">
        <v>0</v>
      </c>
      <c r="H206" s="46">
        <v>0</v>
      </c>
      <c r="I206" s="4">
        <v>0</v>
      </c>
      <c r="J206" s="54"/>
      <c r="K206" s="52"/>
      <c r="L206" s="52"/>
      <c r="M206" s="52"/>
      <c r="N206" s="52"/>
      <c r="O206" s="52"/>
      <c r="P206" s="52"/>
      <c r="Q206" s="52"/>
      <c r="R206" s="52"/>
      <c r="S206" s="5"/>
      <c r="T206" s="5"/>
      <c r="U206" s="5"/>
      <c r="V206" s="5"/>
    </row>
    <row r="207" spans="1:22" ht="15.75" customHeight="1">
      <c r="A207" s="6" t="s">
        <v>12</v>
      </c>
      <c r="B207" s="52"/>
      <c r="C207" s="3">
        <f t="shared" ref="C207:C208" si="110">E207+F207+H207+D207+G207+I207</f>
        <v>0</v>
      </c>
      <c r="D207" s="29">
        <v>0</v>
      </c>
      <c r="E207" s="29">
        <v>0</v>
      </c>
      <c r="F207" s="46">
        <v>0</v>
      </c>
      <c r="G207" s="46">
        <v>0</v>
      </c>
      <c r="H207" s="46">
        <v>0</v>
      </c>
      <c r="I207" s="4">
        <v>0</v>
      </c>
      <c r="J207" s="54"/>
      <c r="K207" s="52"/>
      <c r="L207" s="52"/>
      <c r="M207" s="52"/>
      <c r="N207" s="52"/>
      <c r="O207" s="52"/>
      <c r="P207" s="52"/>
      <c r="Q207" s="52"/>
      <c r="R207" s="52"/>
      <c r="S207" s="5"/>
      <c r="T207" s="5"/>
      <c r="U207" s="5"/>
      <c r="V207" s="5"/>
    </row>
    <row r="208" spans="1:22" ht="21" customHeight="1">
      <c r="A208" s="6" t="s">
        <v>46</v>
      </c>
      <c r="B208" s="52"/>
      <c r="C208" s="3">
        <f t="shared" si="110"/>
        <v>10</v>
      </c>
      <c r="D208" s="29">
        <v>0</v>
      </c>
      <c r="E208" s="29">
        <v>0</v>
      </c>
      <c r="F208" s="46">
        <v>10</v>
      </c>
      <c r="G208" s="46">
        <v>0</v>
      </c>
      <c r="H208" s="46">
        <v>0</v>
      </c>
      <c r="I208" s="4">
        <v>0</v>
      </c>
      <c r="J208" s="54"/>
      <c r="K208" s="52"/>
      <c r="L208" s="52"/>
      <c r="M208" s="52"/>
      <c r="N208" s="52"/>
      <c r="O208" s="52"/>
      <c r="P208" s="52"/>
      <c r="Q208" s="52"/>
      <c r="R208" s="52"/>
      <c r="S208" s="5"/>
      <c r="T208" s="5"/>
      <c r="U208" s="5"/>
      <c r="V208" s="5"/>
    </row>
    <row r="209" spans="1:22" ht="45" customHeight="1">
      <c r="A209" s="42" t="s">
        <v>185</v>
      </c>
      <c r="B209" s="51" t="s">
        <v>137</v>
      </c>
      <c r="C209" s="3">
        <f>E209+F209+H209+D209+G209+I209</f>
        <v>68</v>
      </c>
      <c r="D209" s="31">
        <f>D210+D211+D212</f>
        <v>0</v>
      </c>
      <c r="E209" s="31">
        <f t="shared" ref="E209:I209" si="111">E210+E211+E212</f>
        <v>0</v>
      </c>
      <c r="F209" s="45">
        <f t="shared" si="111"/>
        <v>68</v>
      </c>
      <c r="G209" s="45">
        <f t="shared" si="111"/>
        <v>0</v>
      </c>
      <c r="H209" s="45">
        <f t="shared" si="111"/>
        <v>0</v>
      </c>
      <c r="I209" s="15">
        <f t="shared" si="111"/>
        <v>0</v>
      </c>
      <c r="J209" s="53" t="s">
        <v>188</v>
      </c>
      <c r="K209" s="51" t="s">
        <v>38</v>
      </c>
      <c r="L209" s="51">
        <v>0</v>
      </c>
      <c r="M209" s="51">
        <v>0</v>
      </c>
      <c r="N209" s="51">
        <v>0</v>
      </c>
      <c r="O209" s="51">
        <v>7</v>
      </c>
      <c r="P209" s="51">
        <v>7</v>
      </c>
      <c r="Q209" s="51">
        <v>7</v>
      </c>
      <c r="R209" s="51">
        <v>7</v>
      </c>
      <c r="S209" s="5"/>
      <c r="T209" s="5"/>
      <c r="U209" s="5"/>
      <c r="V209" s="5"/>
    </row>
    <row r="210" spans="1:22" ht="15.75" customHeight="1">
      <c r="A210" s="6" t="s">
        <v>4</v>
      </c>
      <c r="B210" s="52"/>
      <c r="C210" s="3">
        <f>E210+F210+H210+D210+G210+I210</f>
        <v>0</v>
      </c>
      <c r="D210" s="29">
        <v>0</v>
      </c>
      <c r="E210" s="29">
        <v>0</v>
      </c>
      <c r="F210" s="46">
        <v>0</v>
      </c>
      <c r="G210" s="46">
        <v>0</v>
      </c>
      <c r="H210" s="46">
        <v>0</v>
      </c>
      <c r="I210" s="4">
        <v>0</v>
      </c>
      <c r="J210" s="54"/>
      <c r="K210" s="52"/>
      <c r="L210" s="52"/>
      <c r="M210" s="52"/>
      <c r="N210" s="52"/>
      <c r="O210" s="52"/>
      <c r="P210" s="52"/>
      <c r="Q210" s="52"/>
      <c r="R210" s="52"/>
      <c r="S210" s="5"/>
      <c r="T210" s="5"/>
      <c r="U210" s="5"/>
      <c r="V210" s="5"/>
    </row>
    <row r="211" spans="1:22" ht="15.75" customHeight="1">
      <c r="A211" s="6" t="s">
        <v>12</v>
      </c>
      <c r="B211" s="52"/>
      <c r="C211" s="3">
        <f t="shared" ref="C211:C212" si="112">E211+F211+H211+D211+G211+I211</f>
        <v>0</v>
      </c>
      <c r="D211" s="29">
        <v>0</v>
      </c>
      <c r="E211" s="29">
        <v>0</v>
      </c>
      <c r="F211" s="46">
        <v>0</v>
      </c>
      <c r="G211" s="46">
        <v>0</v>
      </c>
      <c r="H211" s="46">
        <v>0</v>
      </c>
      <c r="I211" s="4">
        <v>0</v>
      </c>
      <c r="J211" s="54"/>
      <c r="K211" s="52"/>
      <c r="L211" s="52"/>
      <c r="M211" s="52"/>
      <c r="N211" s="52"/>
      <c r="O211" s="52"/>
      <c r="P211" s="52"/>
      <c r="Q211" s="52"/>
      <c r="R211" s="52"/>
      <c r="S211" s="5"/>
      <c r="T211" s="5"/>
      <c r="U211" s="5"/>
      <c r="V211" s="5"/>
    </row>
    <row r="212" spans="1:22" ht="15.75" customHeight="1">
      <c r="A212" s="6" t="s">
        <v>46</v>
      </c>
      <c r="B212" s="52"/>
      <c r="C212" s="3">
        <f t="shared" si="112"/>
        <v>68</v>
      </c>
      <c r="D212" s="29">
        <v>0</v>
      </c>
      <c r="E212" s="29">
        <v>0</v>
      </c>
      <c r="F212" s="46">
        <v>68</v>
      </c>
      <c r="G212" s="46">
        <v>0</v>
      </c>
      <c r="H212" s="46">
        <v>0</v>
      </c>
      <c r="I212" s="4">
        <v>0</v>
      </c>
      <c r="J212" s="54"/>
      <c r="K212" s="52"/>
      <c r="L212" s="52"/>
      <c r="M212" s="52"/>
      <c r="N212" s="52"/>
      <c r="O212" s="52"/>
      <c r="P212" s="52"/>
      <c r="Q212" s="52"/>
      <c r="R212" s="52"/>
      <c r="S212" s="5"/>
      <c r="T212" s="5"/>
      <c r="U212" s="5"/>
      <c r="V212" s="5"/>
    </row>
    <row r="213" spans="1:22" ht="76.5" customHeight="1">
      <c r="A213" s="62" t="s">
        <v>22</v>
      </c>
      <c r="B213" s="63"/>
      <c r="C213" s="3">
        <f t="shared" si="77"/>
        <v>61489</v>
      </c>
      <c r="D213" s="30">
        <f t="shared" ref="D213:I216" si="113">D217+D225+D233</f>
        <v>4875.9000000000005</v>
      </c>
      <c r="E213" s="34">
        <f>E217+E225+E233</f>
        <v>11962</v>
      </c>
      <c r="F213" s="34">
        <f t="shared" si="113"/>
        <v>12972.8</v>
      </c>
      <c r="G213" s="34">
        <f t="shared" si="113"/>
        <v>9672.7999999999993</v>
      </c>
      <c r="H213" s="34">
        <f t="shared" si="113"/>
        <v>9672.7999999999993</v>
      </c>
      <c r="I213" s="3">
        <f t="shared" si="113"/>
        <v>12332.7</v>
      </c>
      <c r="J213" s="14"/>
      <c r="K213" s="18"/>
      <c r="L213" s="18"/>
      <c r="M213" s="18"/>
      <c r="N213" s="18"/>
      <c r="O213" s="18"/>
      <c r="P213" s="18"/>
      <c r="Q213" s="18"/>
      <c r="R213" s="18"/>
      <c r="S213" s="5"/>
      <c r="T213" s="5"/>
      <c r="U213" s="5"/>
      <c r="V213" s="5"/>
    </row>
    <row r="214" spans="1:22" ht="17.25" customHeight="1">
      <c r="A214" s="80" t="s">
        <v>4</v>
      </c>
      <c r="B214" s="81"/>
      <c r="C214" s="3">
        <f t="shared" si="77"/>
        <v>0</v>
      </c>
      <c r="D214" s="3">
        <f t="shared" si="113"/>
        <v>0</v>
      </c>
      <c r="E214" s="3">
        <f t="shared" si="113"/>
        <v>0</v>
      </c>
      <c r="F214" s="44">
        <f t="shared" si="113"/>
        <v>0</v>
      </c>
      <c r="G214" s="44">
        <f t="shared" si="113"/>
        <v>0</v>
      </c>
      <c r="H214" s="44">
        <f t="shared" si="113"/>
        <v>0</v>
      </c>
      <c r="I214" s="3">
        <f t="shared" si="113"/>
        <v>0</v>
      </c>
      <c r="J214" s="14"/>
      <c r="K214" s="18"/>
      <c r="L214" s="18"/>
      <c r="M214" s="18"/>
      <c r="N214" s="18"/>
      <c r="O214" s="18"/>
      <c r="P214" s="18"/>
      <c r="Q214" s="18"/>
      <c r="R214" s="18"/>
      <c r="S214" s="5"/>
      <c r="T214" s="5"/>
      <c r="U214" s="5"/>
      <c r="V214" s="5"/>
    </row>
    <row r="215" spans="1:22" ht="15" customHeight="1">
      <c r="A215" s="80" t="s">
        <v>12</v>
      </c>
      <c r="B215" s="81"/>
      <c r="C215" s="3">
        <f t="shared" si="77"/>
        <v>51866.299999999996</v>
      </c>
      <c r="D215" s="3">
        <f t="shared" si="113"/>
        <v>4559.6000000000004</v>
      </c>
      <c r="E215" s="3">
        <f>E219+E227+E235</f>
        <v>9292.2000000000007</v>
      </c>
      <c r="F215" s="44">
        <f>F219+F227+F235</f>
        <v>9672.7999999999993</v>
      </c>
      <c r="G215" s="44">
        <f t="shared" si="113"/>
        <v>9672.7999999999993</v>
      </c>
      <c r="H215" s="44">
        <f t="shared" si="113"/>
        <v>9672.7999999999993</v>
      </c>
      <c r="I215" s="3">
        <f t="shared" si="113"/>
        <v>8996.1</v>
      </c>
      <c r="J215" s="14"/>
      <c r="K215" s="18"/>
      <c r="L215" s="18"/>
      <c r="M215" s="18"/>
      <c r="N215" s="18"/>
      <c r="O215" s="18"/>
      <c r="P215" s="18"/>
      <c r="Q215" s="18"/>
      <c r="R215" s="18"/>
      <c r="S215" s="5"/>
      <c r="T215" s="5"/>
      <c r="U215" s="5"/>
      <c r="V215" s="5"/>
    </row>
    <row r="216" spans="1:22" ht="16.5" customHeight="1">
      <c r="A216" s="80" t="s">
        <v>46</v>
      </c>
      <c r="B216" s="81"/>
      <c r="C216" s="3">
        <f t="shared" si="77"/>
        <v>9622.7000000000007</v>
      </c>
      <c r="D216" s="3">
        <f t="shared" si="113"/>
        <v>316.3</v>
      </c>
      <c r="E216" s="3">
        <f>E220+E228+E236</f>
        <v>2669.8</v>
      </c>
      <c r="F216" s="44">
        <f>F220+F228</f>
        <v>3300</v>
      </c>
      <c r="G216" s="44">
        <v>0</v>
      </c>
      <c r="H216" s="44">
        <f t="shared" si="113"/>
        <v>0</v>
      </c>
      <c r="I216" s="3">
        <f t="shared" si="113"/>
        <v>3336.6</v>
      </c>
      <c r="J216" s="14"/>
      <c r="K216" s="18"/>
      <c r="L216" s="18"/>
      <c r="M216" s="18"/>
      <c r="N216" s="18"/>
      <c r="O216" s="18"/>
      <c r="P216" s="18"/>
      <c r="Q216" s="18"/>
      <c r="R216" s="18"/>
      <c r="S216" s="5"/>
      <c r="T216" s="5"/>
      <c r="U216" s="5"/>
      <c r="V216" s="5"/>
    </row>
    <row r="217" spans="1:22" ht="43.5" customHeight="1">
      <c r="A217" s="82" t="s">
        <v>152</v>
      </c>
      <c r="B217" s="83"/>
      <c r="C217" s="3">
        <f t="shared" si="77"/>
        <v>31827.099999999995</v>
      </c>
      <c r="D217" s="3">
        <f>D221</f>
        <v>316.3</v>
      </c>
      <c r="E217" s="3">
        <f>E221</f>
        <v>7039.4000000000005</v>
      </c>
      <c r="F217" s="44">
        <f t="shared" ref="F217:I217" si="114">F221</f>
        <v>7844.4</v>
      </c>
      <c r="G217" s="44">
        <f t="shared" si="114"/>
        <v>4544.3999999999996</v>
      </c>
      <c r="H217" s="44">
        <f t="shared" si="114"/>
        <v>4544.3999999999996</v>
      </c>
      <c r="I217" s="3">
        <f t="shared" si="114"/>
        <v>7538.2000000000007</v>
      </c>
      <c r="J217" s="14"/>
      <c r="K217" s="18"/>
      <c r="L217" s="18"/>
      <c r="M217" s="18"/>
      <c r="N217" s="18"/>
      <c r="O217" s="18"/>
      <c r="P217" s="18"/>
      <c r="Q217" s="18"/>
      <c r="R217" s="18"/>
      <c r="S217" s="5"/>
      <c r="T217" s="5"/>
      <c r="U217" s="5"/>
      <c r="V217" s="5"/>
    </row>
    <row r="218" spans="1:22" ht="24.75" customHeight="1">
      <c r="A218" s="80" t="s">
        <v>4</v>
      </c>
      <c r="B218" s="81"/>
      <c r="C218" s="3">
        <f t="shared" si="77"/>
        <v>0</v>
      </c>
      <c r="D218" s="3">
        <f>D222</f>
        <v>0</v>
      </c>
      <c r="E218" s="3">
        <f t="shared" ref="E218:I218" si="115">E222</f>
        <v>0</v>
      </c>
      <c r="F218" s="44">
        <f t="shared" si="115"/>
        <v>0</v>
      </c>
      <c r="G218" s="44">
        <f t="shared" si="115"/>
        <v>0</v>
      </c>
      <c r="H218" s="44">
        <f t="shared" si="115"/>
        <v>0</v>
      </c>
      <c r="I218" s="3">
        <f t="shared" si="115"/>
        <v>0</v>
      </c>
      <c r="J218" s="14"/>
      <c r="K218" s="18"/>
      <c r="L218" s="18"/>
      <c r="M218" s="18"/>
      <c r="N218" s="18"/>
      <c r="O218" s="18"/>
      <c r="P218" s="18"/>
      <c r="Q218" s="18"/>
      <c r="R218" s="18"/>
      <c r="S218" s="5"/>
      <c r="T218" s="5"/>
      <c r="U218" s="5"/>
      <c r="V218" s="5"/>
    </row>
    <row r="219" spans="1:22" ht="24.75" customHeight="1">
      <c r="A219" s="80" t="s">
        <v>12</v>
      </c>
      <c r="B219" s="81"/>
      <c r="C219" s="3">
        <f t="shared" si="77"/>
        <v>22204.400000000001</v>
      </c>
      <c r="D219" s="3">
        <f t="shared" ref="D219:I219" si="116">D223</f>
        <v>0</v>
      </c>
      <c r="E219" s="3">
        <v>4369.6000000000004</v>
      </c>
      <c r="F219" s="44">
        <f>F223</f>
        <v>4544.3999999999996</v>
      </c>
      <c r="G219" s="44">
        <f>G223</f>
        <v>4544.3999999999996</v>
      </c>
      <c r="H219" s="44">
        <f t="shared" si="116"/>
        <v>4544.3999999999996</v>
      </c>
      <c r="I219" s="3">
        <f t="shared" si="116"/>
        <v>4201.6000000000004</v>
      </c>
      <c r="J219" s="14"/>
      <c r="K219" s="18"/>
      <c r="L219" s="18"/>
      <c r="M219" s="18"/>
      <c r="N219" s="18"/>
      <c r="O219" s="18"/>
      <c r="P219" s="18"/>
      <c r="Q219" s="18"/>
      <c r="R219" s="18"/>
      <c r="S219" s="5"/>
      <c r="T219" s="5"/>
      <c r="U219" s="5"/>
      <c r="V219" s="5"/>
    </row>
    <row r="220" spans="1:22" ht="25.5" customHeight="1">
      <c r="A220" s="80" t="s">
        <v>46</v>
      </c>
      <c r="B220" s="81"/>
      <c r="C220" s="3">
        <f t="shared" si="77"/>
        <v>9622.7000000000007</v>
      </c>
      <c r="D220" s="3">
        <f t="shared" ref="D220:I220" si="117">D224</f>
        <v>316.3</v>
      </c>
      <c r="E220" s="3">
        <f t="shared" si="117"/>
        <v>2669.8</v>
      </c>
      <c r="F220" s="44">
        <f>F224</f>
        <v>3300</v>
      </c>
      <c r="G220" s="44">
        <v>0</v>
      </c>
      <c r="H220" s="44">
        <f t="shared" si="117"/>
        <v>0</v>
      </c>
      <c r="I220" s="3">
        <f t="shared" si="117"/>
        <v>3336.6</v>
      </c>
      <c r="J220" s="14"/>
      <c r="K220" s="18"/>
      <c r="L220" s="18"/>
      <c r="M220" s="18"/>
      <c r="N220" s="18"/>
      <c r="O220" s="18"/>
      <c r="P220" s="18"/>
      <c r="Q220" s="18"/>
      <c r="R220" s="18"/>
      <c r="S220" s="5"/>
      <c r="T220" s="5"/>
      <c r="U220" s="5"/>
      <c r="V220" s="5"/>
    </row>
    <row r="221" spans="1:22" ht="45" customHeight="1">
      <c r="A221" s="19" t="s">
        <v>23</v>
      </c>
      <c r="B221" s="51" t="s">
        <v>137</v>
      </c>
      <c r="C221" s="3">
        <f>E221+F221+H221+D221+G221+I221</f>
        <v>31827.099999999995</v>
      </c>
      <c r="D221" s="15">
        <f>D222+D223+D224</f>
        <v>316.3</v>
      </c>
      <c r="E221" s="15">
        <f>E222+E223+E224</f>
        <v>7039.4000000000005</v>
      </c>
      <c r="F221" s="45">
        <f t="shared" ref="F221:I221" si="118">F222+F223+F224</f>
        <v>7844.4</v>
      </c>
      <c r="G221" s="45">
        <f t="shared" si="118"/>
        <v>4544.3999999999996</v>
      </c>
      <c r="H221" s="45">
        <f t="shared" si="118"/>
        <v>4544.3999999999996</v>
      </c>
      <c r="I221" s="15">
        <f t="shared" si="118"/>
        <v>7538.2000000000007</v>
      </c>
      <c r="J221" s="53" t="s">
        <v>140</v>
      </c>
      <c r="K221" s="51" t="s">
        <v>33</v>
      </c>
      <c r="L221" s="51">
        <v>80</v>
      </c>
      <c r="M221" s="51">
        <v>90</v>
      </c>
      <c r="N221" s="51">
        <v>90</v>
      </c>
      <c r="O221" s="51">
        <v>90</v>
      </c>
      <c r="P221" s="51">
        <v>90</v>
      </c>
      <c r="Q221" s="51">
        <v>90</v>
      </c>
      <c r="R221" s="58">
        <v>90</v>
      </c>
      <c r="S221" s="5"/>
      <c r="T221" s="5"/>
      <c r="U221" s="5"/>
      <c r="V221" s="5"/>
    </row>
    <row r="222" spans="1:22" ht="15" customHeight="1">
      <c r="A222" s="6" t="s">
        <v>4</v>
      </c>
      <c r="B222" s="52"/>
      <c r="C222" s="3">
        <f>E222+F222+H222+D222+G222+I222</f>
        <v>0</v>
      </c>
      <c r="D222" s="4">
        <v>0</v>
      </c>
      <c r="E222" s="4">
        <v>0</v>
      </c>
      <c r="F222" s="46">
        <v>0</v>
      </c>
      <c r="G222" s="46">
        <v>0</v>
      </c>
      <c r="H222" s="46">
        <v>0</v>
      </c>
      <c r="I222" s="4">
        <v>0</v>
      </c>
      <c r="J222" s="54"/>
      <c r="K222" s="52"/>
      <c r="L222" s="52"/>
      <c r="M222" s="52"/>
      <c r="N222" s="52"/>
      <c r="O222" s="52"/>
      <c r="P222" s="52"/>
      <c r="Q222" s="52"/>
      <c r="R222" s="58"/>
      <c r="S222" s="5"/>
      <c r="T222" s="5"/>
      <c r="U222" s="5"/>
      <c r="V222" s="5"/>
    </row>
    <row r="223" spans="1:22" ht="16.5" customHeight="1">
      <c r="A223" s="6" t="s">
        <v>12</v>
      </c>
      <c r="B223" s="52"/>
      <c r="C223" s="3">
        <f t="shared" ref="C223:C224" si="119">E223+F223+H223+D223+G223+I223</f>
        <v>22204.400000000001</v>
      </c>
      <c r="D223" s="4">
        <v>0</v>
      </c>
      <c r="E223" s="4">
        <v>4369.6000000000004</v>
      </c>
      <c r="F223" s="46">
        <v>4544.3999999999996</v>
      </c>
      <c r="G223" s="46">
        <v>4544.3999999999996</v>
      </c>
      <c r="H223" s="46">
        <v>4544.3999999999996</v>
      </c>
      <c r="I223" s="4">
        <v>4201.6000000000004</v>
      </c>
      <c r="J223" s="54"/>
      <c r="K223" s="52"/>
      <c r="L223" s="52"/>
      <c r="M223" s="52"/>
      <c r="N223" s="52"/>
      <c r="O223" s="52"/>
      <c r="P223" s="52"/>
      <c r="Q223" s="52"/>
      <c r="R223" s="58"/>
      <c r="S223" s="5"/>
      <c r="T223" s="5"/>
      <c r="U223" s="5"/>
      <c r="V223" s="5"/>
    </row>
    <row r="224" spans="1:22" ht="24.75" customHeight="1">
      <c r="A224" s="6" t="s">
        <v>46</v>
      </c>
      <c r="B224" s="52"/>
      <c r="C224" s="3">
        <f t="shared" si="119"/>
        <v>9622.7000000000007</v>
      </c>
      <c r="D224" s="4">
        <v>316.3</v>
      </c>
      <c r="E224" s="4">
        <v>2669.8</v>
      </c>
      <c r="F224" s="46">
        <v>3300</v>
      </c>
      <c r="G224" s="46">
        <v>0</v>
      </c>
      <c r="H224" s="46">
        <v>0</v>
      </c>
      <c r="I224" s="4">
        <v>3336.6</v>
      </c>
      <c r="J224" s="54"/>
      <c r="K224" s="52"/>
      <c r="L224" s="52"/>
      <c r="M224" s="52"/>
      <c r="N224" s="52"/>
      <c r="O224" s="52"/>
      <c r="P224" s="52"/>
      <c r="Q224" s="52"/>
      <c r="R224" s="58"/>
      <c r="S224" s="5"/>
      <c r="T224" s="5"/>
      <c r="U224" s="5"/>
      <c r="V224" s="5"/>
    </row>
    <row r="225" spans="1:22" ht="48.75" customHeight="1">
      <c r="A225" s="82" t="s">
        <v>74</v>
      </c>
      <c r="B225" s="83"/>
      <c r="C225" s="3">
        <f t="shared" ref="C225:C228" si="120">E225+F225+H225+D225+G225+I225</f>
        <v>28666.800000000003</v>
      </c>
      <c r="D225" s="3">
        <f>D229</f>
        <v>4464.5</v>
      </c>
      <c r="E225" s="3">
        <f t="shared" ref="E225:I225" si="121">E229</f>
        <v>4742.6000000000004</v>
      </c>
      <c r="F225" s="44">
        <f t="shared" si="121"/>
        <v>4948.3999999999996</v>
      </c>
      <c r="G225" s="44">
        <f t="shared" si="121"/>
        <v>4948.3999999999996</v>
      </c>
      <c r="H225" s="44">
        <f t="shared" si="121"/>
        <v>4948.3999999999996</v>
      </c>
      <c r="I225" s="3">
        <f t="shared" si="121"/>
        <v>4614.5</v>
      </c>
      <c r="J225" s="14"/>
      <c r="K225" s="18"/>
      <c r="L225" s="18"/>
      <c r="M225" s="18"/>
      <c r="N225" s="18"/>
      <c r="O225" s="18"/>
      <c r="P225" s="18"/>
      <c r="Q225" s="18"/>
      <c r="R225" s="18"/>
      <c r="S225" s="5"/>
      <c r="T225" s="5"/>
      <c r="U225" s="5"/>
      <c r="V225" s="5"/>
    </row>
    <row r="226" spans="1:22" ht="16.5" customHeight="1">
      <c r="A226" s="80" t="s">
        <v>4</v>
      </c>
      <c r="B226" s="81"/>
      <c r="C226" s="3">
        <f t="shared" si="120"/>
        <v>0</v>
      </c>
      <c r="D226" s="3">
        <f t="shared" ref="D226:I226" si="122">D230</f>
        <v>0</v>
      </c>
      <c r="E226" s="3">
        <f t="shared" si="122"/>
        <v>0</v>
      </c>
      <c r="F226" s="44">
        <f t="shared" si="122"/>
        <v>0</v>
      </c>
      <c r="G226" s="44">
        <f t="shared" si="122"/>
        <v>0</v>
      </c>
      <c r="H226" s="44">
        <f t="shared" si="122"/>
        <v>0</v>
      </c>
      <c r="I226" s="3">
        <f t="shared" si="122"/>
        <v>0</v>
      </c>
      <c r="J226" s="14"/>
      <c r="K226" s="18"/>
      <c r="L226" s="18"/>
      <c r="M226" s="18"/>
      <c r="N226" s="18"/>
      <c r="O226" s="18"/>
      <c r="P226" s="18"/>
      <c r="Q226" s="18"/>
      <c r="R226" s="18"/>
      <c r="S226" s="5"/>
      <c r="T226" s="5"/>
      <c r="U226" s="5"/>
      <c r="V226" s="5"/>
    </row>
    <row r="227" spans="1:22" ht="15" customHeight="1">
      <c r="A227" s="80" t="s">
        <v>12</v>
      </c>
      <c r="B227" s="81"/>
      <c r="C227" s="3">
        <f t="shared" si="120"/>
        <v>28666.800000000003</v>
      </c>
      <c r="D227" s="3">
        <v>4464.5</v>
      </c>
      <c r="E227" s="3">
        <v>4742.6000000000004</v>
      </c>
      <c r="F227" s="44">
        <f>F231</f>
        <v>4948.3999999999996</v>
      </c>
      <c r="G227" s="44">
        <f>G231</f>
        <v>4948.3999999999996</v>
      </c>
      <c r="H227" s="44">
        <f t="shared" ref="H227:I227" si="123">H231</f>
        <v>4948.3999999999996</v>
      </c>
      <c r="I227" s="3">
        <f t="shared" si="123"/>
        <v>4614.5</v>
      </c>
      <c r="J227" s="14"/>
      <c r="K227" s="18"/>
      <c r="L227" s="18"/>
      <c r="M227" s="18"/>
      <c r="N227" s="18"/>
      <c r="O227" s="18"/>
      <c r="P227" s="18"/>
      <c r="Q227" s="18"/>
      <c r="R227" s="18"/>
      <c r="S227" s="5"/>
      <c r="T227" s="5"/>
      <c r="U227" s="5"/>
      <c r="V227" s="5"/>
    </row>
    <row r="228" spans="1:22" ht="17.25" customHeight="1">
      <c r="A228" s="80" t="s">
        <v>46</v>
      </c>
      <c r="B228" s="81"/>
      <c r="C228" s="3">
        <f t="shared" si="120"/>
        <v>0</v>
      </c>
      <c r="D228" s="3">
        <f t="shared" ref="D228:I228" si="124">D232</f>
        <v>0</v>
      </c>
      <c r="E228" s="3">
        <f t="shared" si="124"/>
        <v>0</v>
      </c>
      <c r="F228" s="44">
        <f t="shared" si="124"/>
        <v>0</v>
      </c>
      <c r="G228" s="44">
        <f t="shared" si="124"/>
        <v>0</v>
      </c>
      <c r="H228" s="44">
        <f t="shared" si="124"/>
        <v>0</v>
      </c>
      <c r="I228" s="3">
        <f t="shared" si="124"/>
        <v>0</v>
      </c>
      <c r="J228" s="14"/>
      <c r="K228" s="18"/>
      <c r="L228" s="18"/>
      <c r="M228" s="18"/>
      <c r="N228" s="18"/>
      <c r="O228" s="18"/>
      <c r="P228" s="18"/>
      <c r="Q228" s="18"/>
      <c r="R228" s="18"/>
      <c r="S228" s="5"/>
      <c r="T228" s="5"/>
      <c r="U228" s="5"/>
      <c r="V228" s="5"/>
    </row>
    <row r="229" spans="1:22" ht="41.25" customHeight="1">
      <c r="A229" s="19" t="s">
        <v>75</v>
      </c>
      <c r="B229" s="51" t="s">
        <v>136</v>
      </c>
      <c r="C229" s="3">
        <f>E229+F229+H229+D229+G229+I229</f>
        <v>28666.800000000003</v>
      </c>
      <c r="D229" s="15">
        <f>D230+D231+D232</f>
        <v>4464.5</v>
      </c>
      <c r="E229" s="15">
        <f t="shared" ref="E229:I229" si="125">E230+E231+E232</f>
        <v>4742.6000000000004</v>
      </c>
      <c r="F229" s="45">
        <f t="shared" si="125"/>
        <v>4948.3999999999996</v>
      </c>
      <c r="G229" s="45">
        <f t="shared" si="125"/>
        <v>4948.3999999999996</v>
      </c>
      <c r="H229" s="45">
        <f t="shared" si="125"/>
        <v>4948.3999999999996</v>
      </c>
      <c r="I229" s="15">
        <f t="shared" si="125"/>
        <v>4614.5</v>
      </c>
      <c r="J229" s="53" t="s">
        <v>141</v>
      </c>
      <c r="K229" s="51" t="s">
        <v>33</v>
      </c>
      <c r="L229" s="51">
        <v>80</v>
      </c>
      <c r="M229" s="51">
        <v>90</v>
      </c>
      <c r="N229" s="51">
        <v>90</v>
      </c>
      <c r="O229" s="51">
        <v>90</v>
      </c>
      <c r="P229" s="51">
        <v>90</v>
      </c>
      <c r="Q229" s="51">
        <v>90</v>
      </c>
      <c r="R229" s="58">
        <v>90</v>
      </c>
      <c r="S229" s="5"/>
      <c r="T229" s="5"/>
      <c r="U229" s="5"/>
      <c r="V229" s="5"/>
    </row>
    <row r="230" spans="1:22" ht="16.5" customHeight="1">
      <c r="A230" s="6" t="s">
        <v>4</v>
      </c>
      <c r="B230" s="52"/>
      <c r="C230" s="3">
        <f>E230+F230+H230+D230+G230+I230</f>
        <v>0</v>
      </c>
      <c r="D230" s="4">
        <v>0</v>
      </c>
      <c r="E230" s="4">
        <v>0</v>
      </c>
      <c r="F230" s="46">
        <v>0</v>
      </c>
      <c r="G230" s="46">
        <v>0</v>
      </c>
      <c r="H230" s="46">
        <v>0</v>
      </c>
      <c r="I230" s="4">
        <v>0</v>
      </c>
      <c r="J230" s="54"/>
      <c r="K230" s="52"/>
      <c r="L230" s="52"/>
      <c r="M230" s="52"/>
      <c r="N230" s="52"/>
      <c r="O230" s="52"/>
      <c r="P230" s="52"/>
      <c r="Q230" s="52"/>
      <c r="R230" s="58"/>
      <c r="S230" s="5"/>
      <c r="T230" s="5"/>
      <c r="U230" s="5"/>
      <c r="V230" s="5"/>
    </row>
    <row r="231" spans="1:22" ht="20.25" customHeight="1">
      <c r="A231" s="6" t="s">
        <v>12</v>
      </c>
      <c r="B231" s="52"/>
      <c r="C231" s="3">
        <f t="shared" ref="C231:C236" si="126">E231+F231+H231+D231+G231+I231</f>
        <v>28666.800000000003</v>
      </c>
      <c r="D231" s="4">
        <v>4464.5</v>
      </c>
      <c r="E231" s="4">
        <v>4742.6000000000004</v>
      </c>
      <c r="F231" s="46">
        <v>4948.3999999999996</v>
      </c>
      <c r="G231" s="46">
        <v>4948.3999999999996</v>
      </c>
      <c r="H231" s="46">
        <v>4948.3999999999996</v>
      </c>
      <c r="I231" s="4">
        <v>4614.5</v>
      </c>
      <c r="J231" s="54"/>
      <c r="K231" s="52"/>
      <c r="L231" s="52"/>
      <c r="M231" s="52"/>
      <c r="N231" s="52"/>
      <c r="O231" s="52"/>
      <c r="P231" s="52"/>
      <c r="Q231" s="52"/>
      <c r="R231" s="58"/>
      <c r="S231" s="5"/>
      <c r="T231" s="5"/>
      <c r="U231" s="5"/>
      <c r="V231" s="5"/>
    </row>
    <row r="232" spans="1:22" ht="22.5" customHeight="1">
      <c r="A232" s="6" t="s">
        <v>46</v>
      </c>
      <c r="B232" s="52"/>
      <c r="C232" s="3">
        <f t="shared" si="126"/>
        <v>0</v>
      </c>
      <c r="D232" s="4">
        <v>0</v>
      </c>
      <c r="E232" s="4">
        <v>0</v>
      </c>
      <c r="F232" s="46">
        <v>0</v>
      </c>
      <c r="G232" s="46">
        <v>0</v>
      </c>
      <c r="H232" s="46">
        <v>0</v>
      </c>
      <c r="I232" s="4">
        <v>0</v>
      </c>
      <c r="J232" s="54"/>
      <c r="K232" s="52"/>
      <c r="L232" s="52"/>
      <c r="M232" s="52"/>
      <c r="N232" s="52"/>
      <c r="O232" s="52"/>
      <c r="P232" s="52"/>
      <c r="Q232" s="52"/>
      <c r="R232" s="58"/>
      <c r="S232" s="5"/>
      <c r="T232" s="5"/>
      <c r="U232" s="5"/>
      <c r="V232" s="5"/>
    </row>
    <row r="233" spans="1:22" ht="39" customHeight="1">
      <c r="A233" s="82" t="s">
        <v>142</v>
      </c>
      <c r="B233" s="83"/>
      <c r="C233" s="3">
        <f t="shared" si="126"/>
        <v>995.1</v>
      </c>
      <c r="D233" s="3">
        <f>D237</f>
        <v>95.1</v>
      </c>
      <c r="E233" s="3">
        <f t="shared" ref="E233:I233" si="127">E237</f>
        <v>180</v>
      </c>
      <c r="F233" s="44">
        <f t="shared" si="127"/>
        <v>180</v>
      </c>
      <c r="G233" s="44">
        <f t="shared" si="127"/>
        <v>180</v>
      </c>
      <c r="H233" s="44">
        <f t="shared" si="127"/>
        <v>180</v>
      </c>
      <c r="I233" s="3">
        <f t="shared" si="127"/>
        <v>180</v>
      </c>
      <c r="J233" s="14"/>
      <c r="K233" s="18"/>
      <c r="L233" s="18"/>
      <c r="M233" s="18"/>
      <c r="N233" s="18"/>
      <c r="O233" s="18"/>
      <c r="P233" s="18"/>
      <c r="Q233" s="18"/>
      <c r="R233" s="18"/>
      <c r="S233" s="5"/>
      <c r="T233" s="5"/>
      <c r="U233" s="5"/>
      <c r="V233" s="5"/>
    </row>
    <row r="234" spans="1:22" ht="16.5" customHeight="1">
      <c r="A234" s="80" t="s">
        <v>4</v>
      </c>
      <c r="B234" s="81"/>
      <c r="C234" s="3">
        <f t="shared" si="126"/>
        <v>0</v>
      </c>
      <c r="D234" s="3">
        <f t="shared" ref="D234:I234" si="128">D238</f>
        <v>0</v>
      </c>
      <c r="E234" s="3">
        <f t="shared" si="128"/>
        <v>0</v>
      </c>
      <c r="F234" s="44">
        <f t="shared" si="128"/>
        <v>0</v>
      </c>
      <c r="G234" s="44">
        <f t="shared" si="128"/>
        <v>0</v>
      </c>
      <c r="H234" s="44">
        <f t="shared" si="128"/>
        <v>0</v>
      </c>
      <c r="I234" s="3">
        <f t="shared" si="128"/>
        <v>0</v>
      </c>
      <c r="J234" s="14"/>
      <c r="K234" s="18"/>
      <c r="L234" s="18"/>
      <c r="M234" s="18"/>
      <c r="N234" s="18"/>
      <c r="O234" s="18"/>
      <c r="P234" s="18"/>
      <c r="Q234" s="18"/>
      <c r="R234" s="18"/>
      <c r="S234" s="5"/>
      <c r="T234" s="5"/>
      <c r="U234" s="5"/>
      <c r="V234" s="5"/>
    </row>
    <row r="235" spans="1:22" ht="14.25" customHeight="1">
      <c r="A235" s="80" t="s">
        <v>12</v>
      </c>
      <c r="B235" s="81"/>
      <c r="C235" s="3">
        <f>E235+F235+H235+D235+G235+I235</f>
        <v>995.1</v>
      </c>
      <c r="D235" s="3">
        <f t="shared" ref="D235:I235" si="129">D239</f>
        <v>95.1</v>
      </c>
      <c r="E235" s="3">
        <f t="shared" si="129"/>
        <v>180</v>
      </c>
      <c r="F235" s="44">
        <f t="shared" si="129"/>
        <v>180</v>
      </c>
      <c r="G235" s="44">
        <f t="shared" si="129"/>
        <v>180</v>
      </c>
      <c r="H235" s="44">
        <f t="shared" si="129"/>
        <v>180</v>
      </c>
      <c r="I235" s="3">
        <f t="shared" si="129"/>
        <v>180</v>
      </c>
      <c r="J235" s="14"/>
      <c r="K235" s="18"/>
      <c r="L235" s="18"/>
      <c r="M235" s="18"/>
      <c r="N235" s="18"/>
      <c r="O235" s="18"/>
      <c r="P235" s="18"/>
      <c r="Q235" s="18"/>
      <c r="R235" s="18"/>
      <c r="S235" s="5"/>
      <c r="T235" s="5"/>
      <c r="U235" s="5"/>
      <c r="V235" s="5"/>
    </row>
    <row r="236" spans="1:22" ht="18.75" customHeight="1">
      <c r="A236" s="80" t="s">
        <v>46</v>
      </c>
      <c r="B236" s="81"/>
      <c r="C236" s="3">
        <f t="shared" si="126"/>
        <v>0</v>
      </c>
      <c r="D236" s="3">
        <f t="shared" ref="D236:I236" si="130">D240</f>
        <v>0</v>
      </c>
      <c r="E236" s="3">
        <f t="shared" si="130"/>
        <v>0</v>
      </c>
      <c r="F236" s="44">
        <f t="shared" si="130"/>
        <v>0</v>
      </c>
      <c r="G236" s="44">
        <f t="shared" si="130"/>
        <v>0</v>
      </c>
      <c r="H236" s="44">
        <f t="shared" si="130"/>
        <v>0</v>
      </c>
      <c r="I236" s="3">
        <f t="shared" si="130"/>
        <v>0</v>
      </c>
      <c r="J236" s="14"/>
      <c r="K236" s="18"/>
      <c r="L236" s="18"/>
      <c r="M236" s="18"/>
      <c r="N236" s="18"/>
      <c r="O236" s="18"/>
      <c r="P236" s="18"/>
      <c r="Q236" s="18"/>
      <c r="R236" s="18"/>
      <c r="S236" s="5"/>
      <c r="T236" s="5"/>
      <c r="U236" s="5"/>
      <c r="V236" s="5"/>
    </row>
    <row r="237" spans="1:22" ht="42" customHeight="1">
      <c r="A237" s="19" t="s">
        <v>135</v>
      </c>
      <c r="B237" s="51" t="s">
        <v>136</v>
      </c>
      <c r="C237" s="3">
        <f>E237+F237+H237+D237+G237+I237</f>
        <v>995.1</v>
      </c>
      <c r="D237" s="15">
        <f>D238+D239+D240</f>
        <v>95.1</v>
      </c>
      <c r="E237" s="15">
        <f t="shared" ref="E237:I237" si="131">E238+E239+E240</f>
        <v>180</v>
      </c>
      <c r="F237" s="45">
        <f t="shared" si="131"/>
        <v>180</v>
      </c>
      <c r="G237" s="45">
        <f t="shared" si="131"/>
        <v>180</v>
      </c>
      <c r="H237" s="45">
        <f t="shared" si="131"/>
        <v>180</v>
      </c>
      <c r="I237" s="15">
        <f t="shared" si="131"/>
        <v>180</v>
      </c>
      <c r="J237" s="53" t="s">
        <v>143</v>
      </c>
      <c r="K237" s="51" t="s">
        <v>33</v>
      </c>
      <c r="L237" s="51">
        <v>80</v>
      </c>
      <c r="M237" s="51">
        <v>90</v>
      </c>
      <c r="N237" s="51">
        <v>90</v>
      </c>
      <c r="O237" s="51">
        <v>90</v>
      </c>
      <c r="P237" s="51">
        <v>90</v>
      </c>
      <c r="Q237" s="51">
        <v>90</v>
      </c>
      <c r="R237" s="58">
        <v>90</v>
      </c>
      <c r="S237" s="5"/>
      <c r="T237" s="5"/>
      <c r="U237" s="5"/>
      <c r="V237" s="5"/>
    </row>
    <row r="238" spans="1:22" ht="16.5" customHeight="1">
      <c r="A238" s="6" t="s">
        <v>4</v>
      </c>
      <c r="B238" s="52"/>
      <c r="C238" s="3">
        <f>E238+F238+H238+D238+G238+I238</f>
        <v>0</v>
      </c>
      <c r="D238" s="4">
        <v>0</v>
      </c>
      <c r="E238" s="4">
        <v>0</v>
      </c>
      <c r="F238" s="46">
        <v>0</v>
      </c>
      <c r="G238" s="46">
        <v>0</v>
      </c>
      <c r="H238" s="46">
        <v>0</v>
      </c>
      <c r="I238" s="4">
        <v>0</v>
      </c>
      <c r="J238" s="54"/>
      <c r="K238" s="52"/>
      <c r="L238" s="52"/>
      <c r="M238" s="52"/>
      <c r="N238" s="52"/>
      <c r="O238" s="52"/>
      <c r="P238" s="52"/>
      <c r="Q238" s="52"/>
      <c r="R238" s="58"/>
      <c r="S238" s="5"/>
      <c r="T238" s="5"/>
      <c r="U238" s="5"/>
      <c r="V238" s="5"/>
    </row>
    <row r="239" spans="1:22" ht="24" customHeight="1">
      <c r="A239" s="6" t="s">
        <v>12</v>
      </c>
      <c r="B239" s="52"/>
      <c r="C239" s="3">
        <f t="shared" ref="C239:C240" si="132">E239+F239+H239+D239+G239+I239</f>
        <v>995.1</v>
      </c>
      <c r="D239" s="4">
        <v>95.1</v>
      </c>
      <c r="E239" s="4">
        <v>180</v>
      </c>
      <c r="F239" s="46">
        <v>180</v>
      </c>
      <c r="G239" s="46">
        <v>180</v>
      </c>
      <c r="H239" s="46">
        <v>180</v>
      </c>
      <c r="I239" s="4">
        <v>180</v>
      </c>
      <c r="J239" s="54"/>
      <c r="K239" s="52"/>
      <c r="L239" s="52"/>
      <c r="M239" s="52"/>
      <c r="N239" s="52"/>
      <c r="O239" s="52"/>
      <c r="P239" s="52"/>
      <c r="Q239" s="52"/>
      <c r="R239" s="58"/>
      <c r="S239" s="5"/>
      <c r="T239" s="5"/>
      <c r="U239" s="5"/>
      <c r="V239" s="5"/>
    </row>
    <row r="240" spans="1:22" ht="61.5" customHeight="1">
      <c r="A240" s="6" t="s">
        <v>46</v>
      </c>
      <c r="B240" s="52"/>
      <c r="C240" s="3">
        <f t="shared" si="132"/>
        <v>0</v>
      </c>
      <c r="D240" s="4">
        <v>0</v>
      </c>
      <c r="E240" s="4">
        <v>0</v>
      </c>
      <c r="F240" s="46">
        <v>0</v>
      </c>
      <c r="G240" s="46">
        <v>0</v>
      </c>
      <c r="H240" s="46">
        <v>0</v>
      </c>
      <c r="I240" s="4">
        <v>0</v>
      </c>
      <c r="J240" s="54"/>
      <c r="K240" s="52"/>
      <c r="L240" s="52"/>
      <c r="M240" s="52"/>
      <c r="N240" s="52"/>
      <c r="O240" s="52"/>
      <c r="P240" s="52"/>
      <c r="Q240" s="52"/>
      <c r="R240" s="58"/>
      <c r="S240" s="5"/>
      <c r="T240" s="5"/>
      <c r="U240" s="5"/>
      <c r="V240" s="5"/>
    </row>
    <row r="241" spans="1:22" ht="15" customHeight="1">
      <c r="A241" s="62" t="s">
        <v>24</v>
      </c>
      <c r="B241" s="63"/>
      <c r="C241" s="3">
        <f>C245+C283</f>
        <v>131582.29999999999</v>
      </c>
      <c r="D241" s="30">
        <f>D245+D283</f>
        <v>26327.9</v>
      </c>
      <c r="E241" s="34">
        <f t="shared" ref="C241:I244" si="133">E245+E283</f>
        <v>20751.199999999997</v>
      </c>
      <c r="F241" s="34">
        <f t="shared" si="133"/>
        <v>22873.599999999999</v>
      </c>
      <c r="G241" s="34">
        <f t="shared" si="133"/>
        <v>21948</v>
      </c>
      <c r="H241" s="34">
        <f t="shared" si="133"/>
        <v>21529.5</v>
      </c>
      <c r="I241" s="3">
        <f t="shared" si="133"/>
        <v>18152.099999999999</v>
      </c>
      <c r="J241" s="14"/>
      <c r="K241" s="18"/>
      <c r="L241" s="18"/>
      <c r="M241" s="18"/>
      <c r="N241" s="18"/>
      <c r="O241" s="18"/>
      <c r="P241" s="18"/>
      <c r="Q241" s="18"/>
      <c r="R241" s="18"/>
      <c r="S241" s="5"/>
      <c r="T241" s="5"/>
      <c r="U241" s="5"/>
      <c r="V241" s="5"/>
    </row>
    <row r="242" spans="1:22" ht="21" customHeight="1">
      <c r="A242" s="80" t="s">
        <v>4</v>
      </c>
      <c r="B242" s="81"/>
      <c r="C242" s="3">
        <f t="shared" si="133"/>
        <v>0</v>
      </c>
      <c r="D242" s="3">
        <f t="shared" si="133"/>
        <v>0</v>
      </c>
      <c r="E242" s="3">
        <f t="shared" si="133"/>
        <v>0</v>
      </c>
      <c r="F242" s="44">
        <f t="shared" si="133"/>
        <v>0</v>
      </c>
      <c r="G242" s="44">
        <f t="shared" si="133"/>
        <v>0</v>
      </c>
      <c r="H242" s="44">
        <f t="shared" si="133"/>
        <v>0</v>
      </c>
      <c r="I242" s="3">
        <f t="shared" si="133"/>
        <v>0</v>
      </c>
      <c r="J242" s="14"/>
      <c r="K242" s="18"/>
      <c r="L242" s="18"/>
      <c r="M242" s="18"/>
      <c r="N242" s="18"/>
      <c r="O242" s="18"/>
      <c r="P242" s="18"/>
      <c r="Q242" s="18"/>
      <c r="R242" s="18"/>
      <c r="S242" s="5"/>
      <c r="T242" s="5"/>
      <c r="U242" s="5"/>
      <c r="V242" s="5"/>
    </row>
    <row r="243" spans="1:22" ht="18" customHeight="1">
      <c r="A243" s="80" t="s">
        <v>12</v>
      </c>
      <c r="B243" s="81"/>
      <c r="C243" s="3">
        <f t="shared" si="133"/>
        <v>127124.49999999999</v>
      </c>
      <c r="D243" s="3">
        <f t="shared" si="133"/>
        <v>24598.6</v>
      </c>
      <c r="E243" s="3">
        <f t="shared" si="133"/>
        <v>19422.299999999996</v>
      </c>
      <c r="F243" s="44">
        <f t="shared" si="133"/>
        <v>21647.899999999998</v>
      </c>
      <c r="G243" s="44">
        <f t="shared" si="133"/>
        <v>21774.099999999995</v>
      </c>
      <c r="H243" s="44">
        <f t="shared" si="133"/>
        <v>21529.499999999996</v>
      </c>
      <c r="I243" s="3">
        <f t="shared" si="133"/>
        <v>18152.100000000002</v>
      </c>
      <c r="J243" s="14"/>
      <c r="K243" s="18"/>
      <c r="L243" s="18"/>
      <c r="M243" s="18"/>
      <c r="N243" s="18"/>
      <c r="O243" s="18"/>
      <c r="P243" s="18"/>
      <c r="Q243" s="18"/>
      <c r="R243" s="18"/>
      <c r="S243" s="5"/>
      <c r="T243" s="5"/>
      <c r="U243" s="5"/>
      <c r="V243" s="5"/>
    </row>
    <row r="244" spans="1:22" ht="20.25" customHeight="1">
      <c r="A244" s="80" t="s">
        <v>46</v>
      </c>
      <c r="B244" s="81"/>
      <c r="C244" s="3">
        <f t="shared" si="133"/>
        <v>4457.8</v>
      </c>
      <c r="D244" s="3">
        <f t="shared" si="133"/>
        <v>1729.3000000000002</v>
      </c>
      <c r="E244" s="3">
        <f t="shared" si="133"/>
        <v>1328.8999999999999</v>
      </c>
      <c r="F244" s="44">
        <f t="shared" si="133"/>
        <v>1225.7</v>
      </c>
      <c r="G244" s="44">
        <f t="shared" si="133"/>
        <v>173.9</v>
      </c>
      <c r="H244" s="44">
        <f t="shared" si="133"/>
        <v>0</v>
      </c>
      <c r="I244" s="3">
        <f t="shared" si="133"/>
        <v>0</v>
      </c>
      <c r="J244" s="14"/>
      <c r="K244" s="18"/>
      <c r="L244" s="18"/>
      <c r="M244" s="18"/>
      <c r="N244" s="18"/>
      <c r="O244" s="18"/>
      <c r="P244" s="18"/>
      <c r="Q244" s="18"/>
      <c r="R244" s="18"/>
      <c r="S244" s="5"/>
      <c r="T244" s="5"/>
      <c r="U244" s="5"/>
      <c r="V244" s="5"/>
    </row>
    <row r="245" spans="1:22" ht="37.5" customHeight="1">
      <c r="A245" s="82" t="s">
        <v>76</v>
      </c>
      <c r="B245" s="83"/>
      <c r="C245" s="3">
        <f>E245+F245+H245+D245+G245+I245</f>
        <v>127817.79999999999</v>
      </c>
      <c r="D245" s="3">
        <f>D249+D256+D263+D267+D271+D275+D279</f>
        <v>24772.5</v>
      </c>
      <c r="E245" s="3">
        <f t="shared" ref="E245:I245" si="134">E249+E256+E263+E267+E271+E275+E279</f>
        <v>19593.899999999998</v>
      </c>
      <c r="F245" s="30">
        <f t="shared" si="134"/>
        <v>21821.8</v>
      </c>
      <c r="G245" s="30">
        <f t="shared" si="134"/>
        <v>21948</v>
      </c>
      <c r="H245" s="30">
        <f t="shared" si="134"/>
        <v>21529.5</v>
      </c>
      <c r="I245" s="3">
        <f t="shared" si="134"/>
        <v>18152.099999999999</v>
      </c>
      <c r="J245" s="14"/>
      <c r="K245" s="18"/>
      <c r="L245" s="18"/>
      <c r="M245" s="18"/>
      <c r="N245" s="18"/>
      <c r="O245" s="18"/>
      <c r="P245" s="18"/>
      <c r="Q245" s="18"/>
      <c r="R245" s="18"/>
      <c r="S245" s="5"/>
      <c r="T245" s="5"/>
      <c r="U245" s="5"/>
      <c r="V245" s="5"/>
    </row>
    <row r="246" spans="1:22" ht="15" customHeight="1">
      <c r="A246" s="80" t="s">
        <v>4</v>
      </c>
      <c r="B246" s="81"/>
      <c r="C246" s="3">
        <f t="shared" ref="C246" si="135">E246+F246+H246+D246+G246+I246</f>
        <v>0</v>
      </c>
      <c r="D246" s="3">
        <f t="shared" ref="D246:I248" si="136">D250+D257+D264+D268+D272+D276+D280</f>
        <v>0</v>
      </c>
      <c r="E246" s="3">
        <f t="shared" si="136"/>
        <v>0</v>
      </c>
      <c r="F246" s="44">
        <f t="shared" si="136"/>
        <v>0</v>
      </c>
      <c r="G246" s="44">
        <f t="shared" si="136"/>
        <v>0</v>
      </c>
      <c r="H246" s="44">
        <f t="shared" si="136"/>
        <v>0</v>
      </c>
      <c r="I246" s="3">
        <f t="shared" si="136"/>
        <v>0</v>
      </c>
      <c r="J246" s="14"/>
      <c r="K246" s="18"/>
      <c r="L246" s="18"/>
      <c r="M246" s="18"/>
      <c r="N246" s="18"/>
      <c r="O246" s="18"/>
      <c r="P246" s="18"/>
      <c r="Q246" s="18"/>
      <c r="R246" s="18"/>
      <c r="S246" s="5"/>
      <c r="T246" s="5"/>
      <c r="U246" s="5"/>
      <c r="V246" s="5"/>
    </row>
    <row r="247" spans="1:22" ht="21.75" customHeight="1">
      <c r="A247" s="80" t="s">
        <v>12</v>
      </c>
      <c r="B247" s="81"/>
      <c r="C247" s="3">
        <f>E247+F247+H247+D247+G247+I247</f>
        <v>127124.49999999999</v>
      </c>
      <c r="D247" s="3">
        <f>D251+D258+D265+D269+D273+D277+D281+D261+D254</f>
        <v>24598.6</v>
      </c>
      <c r="E247" s="3">
        <f t="shared" ref="E247:I247" si="137">E251+E258+E265+E269+E273+E277+E281+E261+E254</f>
        <v>19422.299999999996</v>
      </c>
      <c r="F247" s="44">
        <f>F251+F258+F265+F269+F273+F277+F281+F261+F254</f>
        <v>21647.899999999998</v>
      </c>
      <c r="G247" s="44">
        <f t="shared" si="137"/>
        <v>21774.099999999995</v>
      </c>
      <c r="H247" s="44">
        <f t="shared" si="137"/>
        <v>21529.499999999996</v>
      </c>
      <c r="I247" s="3">
        <f t="shared" si="137"/>
        <v>18152.100000000002</v>
      </c>
      <c r="J247" s="14"/>
      <c r="K247" s="18"/>
      <c r="L247" s="18"/>
      <c r="M247" s="18"/>
      <c r="N247" s="18"/>
      <c r="O247" s="18"/>
      <c r="P247" s="18"/>
      <c r="Q247" s="18"/>
      <c r="R247" s="18"/>
      <c r="S247" s="5"/>
      <c r="T247" s="5"/>
      <c r="U247" s="5"/>
      <c r="V247" s="5"/>
    </row>
    <row r="248" spans="1:22" ht="17.25" customHeight="1">
      <c r="A248" s="80" t="s">
        <v>46</v>
      </c>
      <c r="B248" s="81"/>
      <c r="C248" s="3">
        <f>E248+F248+H248+D248+G248+I248</f>
        <v>693.3</v>
      </c>
      <c r="D248" s="3">
        <f t="shared" si="136"/>
        <v>173.9</v>
      </c>
      <c r="E248" s="3">
        <f t="shared" si="136"/>
        <v>171.6</v>
      </c>
      <c r="F248" s="44">
        <f t="shared" si="136"/>
        <v>173.9</v>
      </c>
      <c r="G248" s="44">
        <f t="shared" si="136"/>
        <v>173.9</v>
      </c>
      <c r="H248" s="44">
        <f t="shared" si="136"/>
        <v>0</v>
      </c>
      <c r="I248" s="3">
        <f t="shared" si="136"/>
        <v>0</v>
      </c>
      <c r="J248" s="14"/>
      <c r="K248" s="18"/>
      <c r="L248" s="18"/>
      <c r="M248" s="18"/>
      <c r="N248" s="18"/>
      <c r="O248" s="18"/>
      <c r="P248" s="18"/>
      <c r="Q248" s="18"/>
      <c r="R248" s="18"/>
      <c r="S248" s="5"/>
      <c r="T248" s="5"/>
      <c r="U248" s="5"/>
      <c r="V248" s="5"/>
    </row>
    <row r="249" spans="1:22" ht="35.25" customHeight="1">
      <c r="A249" s="87" t="s">
        <v>77</v>
      </c>
      <c r="B249" s="88"/>
      <c r="C249" s="3">
        <f>E249+F249+H249+D249+G249+I249</f>
        <v>61844</v>
      </c>
      <c r="D249" s="15">
        <f>D250+D251+D252+D253+D254+D255</f>
        <v>10124.800000000001</v>
      </c>
      <c r="E249" s="15">
        <f t="shared" ref="E249:I249" si="138">E250+E251+E252+E253+E254+E255</f>
        <v>10286.4</v>
      </c>
      <c r="F249" s="45">
        <f t="shared" si="138"/>
        <v>10764</v>
      </c>
      <c r="G249" s="45">
        <f t="shared" si="138"/>
        <v>10890.2</v>
      </c>
      <c r="H249" s="45">
        <f t="shared" si="138"/>
        <v>10902.9</v>
      </c>
      <c r="I249" s="15">
        <f t="shared" si="138"/>
        <v>8875.7000000000007</v>
      </c>
      <c r="J249" s="53" t="s">
        <v>78</v>
      </c>
      <c r="K249" s="55" t="s">
        <v>34</v>
      </c>
      <c r="L249" s="55">
        <v>196</v>
      </c>
      <c r="M249" s="55">
        <v>198</v>
      </c>
      <c r="N249" s="55">
        <v>200</v>
      </c>
      <c r="O249" s="55">
        <v>202</v>
      </c>
      <c r="P249" s="55">
        <v>204</v>
      </c>
      <c r="Q249" s="55">
        <v>206</v>
      </c>
      <c r="R249" s="51">
        <v>208</v>
      </c>
      <c r="S249" s="5"/>
      <c r="T249" s="5"/>
      <c r="U249" s="5"/>
      <c r="V249" s="5"/>
    </row>
    <row r="250" spans="1:22" ht="16.5" customHeight="1">
      <c r="A250" s="6" t="s">
        <v>4</v>
      </c>
      <c r="B250" s="58" t="s">
        <v>137</v>
      </c>
      <c r="C250" s="3">
        <f>E250+F250+H250+D250+G250+I250</f>
        <v>0</v>
      </c>
      <c r="D250" s="4">
        <v>0</v>
      </c>
      <c r="E250" s="4">
        <v>0</v>
      </c>
      <c r="F250" s="46">
        <v>0</v>
      </c>
      <c r="G250" s="46">
        <v>0</v>
      </c>
      <c r="H250" s="46">
        <v>0</v>
      </c>
      <c r="I250" s="4">
        <v>0</v>
      </c>
      <c r="J250" s="54"/>
      <c r="K250" s="56"/>
      <c r="L250" s="56"/>
      <c r="M250" s="56"/>
      <c r="N250" s="56"/>
      <c r="O250" s="56"/>
      <c r="P250" s="56"/>
      <c r="Q250" s="56"/>
      <c r="R250" s="52"/>
      <c r="S250" s="5"/>
      <c r="T250" s="5"/>
      <c r="U250" s="5"/>
      <c r="V250" s="5"/>
    </row>
    <row r="251" spans="1:22" ht="21" customHeight="1">
      <c r="A251" s="6" t="s">
        <v>12</v>
      </c>
      <c r="B251" s="58"/>
      <c r="C251" s="3">
        <f t="shared" ref="C251:C252" si="139">E251+F251+H251+D251+G251+I251</f>
        <v>60931.899999999994</v>
      </c>
      <c r="D251" s="4">
        <v>9975.1</v>
      </c>
      <c r="E251" s="4">
        <v>10136.4</v>
      </c>
      <c r="F251" s="46">
        <v>10604.8</v>
      </c>
      <c r="G251" s="46">
        <v>10729.1</v>
      </c>
      <c r="H251" s="46">
        <v>10741.8</v>
      </c>
      <c r="I251" s="4">
        <v>8744.7000000000007</v>
      </c>
      <c r="J251" s="54"/>
      <c r="K251" s="56"/>
      <c r="L251" s="56"/>
      <c r="M251" s="56"/>
      <c r="N251" s="56"/>
      <c r="O251" s="56"/>
      <c r="P251" s="56"/>
      <c r="Q251" s="56"/>
      <c r="R251" s="52"/>
      <c r="S251" s="5"/>
      <c r="T251" s="5"/>
      <c r="U251" s="5"/>
      <c r="V251" s="5"/>
    </row>
    <row r="252" spans="1:22" ht="17.25" customHeight="1">
      <c r="A252" s="6" t="s">
        <v>46</v>
      </c>
      <c r="B252" s="58"/>
      <c r="C252" s="3">
        <f t="shared" si="139"/>
        <v>0</v>
      </c>
      <c r="D252" s="4">
        <v>0</v>
      </c>
      <c r="E252" s="4">
        <v>0</v>
      </c>
      <c r="F252" s="46">
        <v>0</v>
      </c>
      <c r="G252" s="46">
        <v>0</v>
      </c>
      <c r="H252" s="46">
        <v>0</v>
      </c>
      <c r="I252" s="4">
        <v>0</v>
      </c>
      <c r="J252" s="54"/>
      <c r="K252" s="56"/>
      <c r="L252" s="56"/>
      <c r="M252" s="56"/>
      <c r="N252" s="56"/>
      <c r="O252" s="56"/>
      <c r="P252" s="56"/>
      <c r="Q252" s="56"/>
      <c r="R252" s="52"/>
      <c r="S252" s="5"/>
      <c r="T252" s="5"/>
      <c r="U252" s="5"/>
      <c r="V252" s="5"/>
    </row>
    <row r="253" spans="1:22" ht="15" customHeight="1">
      <c r="A253" s="6" t="s">
        <v>4</v>
      </c>
      <c r="B253" s="58" t="s">
        <v>151</v>
      </c>
      <c r="C253" s="3">
        <f>E253+F253+H253+D253+G253+I253</f>
        <v>0</v>
      </c>
      <c r="D253" s="4">
        <v>0</v>
      </c>
      <c r="E253" s="4">
        <v>0</v>
      </c>
      <c r="F253" s="46">
        <v>0</v>
      </c>
      <c r="G253" s="46">
        <v>0</v>
      </c>
      <c r="H253" s="46">
        <v>0</v>
      </c>
      <c r="I253" s="4">
        <v>0</v>
      </c>
      <c r="J253" s="54"/>
      <c r="K253" s="56"/>
      <c r="L253" s="56"/>
      <c r="M253" s="56"/>
      <c r="N253" s="56"/>
      <c r="O253" s="56"/>
      <c r="P253" s="56"/>
      <c r="Q253" s="56"/>
      <c r="R253" s="52"/>
      <c r="S253" s="5"/>
      <c r="T253" s="5"/>
      <c r="U253" s="5"/>
      <c r="V253" s="5"/>
    </row>
    <row r="254" spans="1:22" ht="16.5" customHeight="1">
      <c r="A254" s="6" t="s">
        <v>12</v>
      </c>
      <c r="B254" s="58"/>
      <c r="C254" s="3">
        <f t="shared" ref="C254:C255" si="140">E254+F254+H254+D254+G254+I254</f>
        <v>912.1</v>
      </c>
      <c r="D254" s="4">
        <v>149.69999999999999</v>
      </c>
      <c r="E254" s="4">
        <v>150</v>
      </c>
      <c r="F254" s="46">
        <v>159.19999999999999</v>
      </c>
      <c r="G254" s="46">
        <v>161.1</v>
      </c>
      <c r="H254" s="46">
        <v>161.1</v>
      </c>
      <c r="I254" s="4">
        <v>131</v>
      </c>
      <c r="J254" s="54"/>
      <c r="K254" s="56"/>
      <c r="L254" s="56"/>
      <c r="M254" s="56"/>
      <c r="N254" s="56"/>
      <c r="O254" s="56"/>
      <c r="P254" s="56"/>
      <c r="Q254" s="56"/>
      <c r="R254" s="52"/>
      <c r="S254" s="5"/>
      <c r="T254" s="5"/>
      <c r="U254" s="5"/>
      <c r="V254" s="5"/>
    </row>
    <row r="255" spans="1:22" ht="15.75" customHeight="1">
      <c r="A255" s="6" t="s">
        <v>46</v>
      </c>
      <c r="B255" s="58"/>
      <c r="C255" s="3">
        <f t="shared" si="140"/>
        <v>0</v>
      </c>
      <c r="D255" s="4">
        <v>0</v>
      </c>
      <c r="E255" s="4">
        <v>0</v>
      </c>
      <c r="F255" s="46">
        <v>0</v>
      </c>
      <c r="G255" s="46">
        <v>0</v>
      </c>
      <c r="H255" s="46">
        <v>0</v>
      </c>
      <c r="I255" s="4">
        <v>0</v>
      </c>
      <c r="J255" s="59"/>
      <c r="K255" s="60"/>
      <c r="L255" s="60"/>
      <c r="M255" s="60"/>
      <c r="N255" s="60"/>
      <c r="O255" s="60"/>
      <c r="P255" s="60"/>
      <c r="Q255" s="60"/>
      <c r="R255" s="57"/>
      <c r="S255" s="5"/>
      <c r="T255" s="5"/>
      <c r="U255" s="5"/>
      <c r="V255" s="5"/>
    </row>
    <row r="256" spans="1:22" ht="73.5" customHeight="1">
      <c r="A256" s="19" t="s">
        <v>79</v>
      </c>
      <c r="B256" s="51" t="s">
        <v>136</v>
      </c>
      <c r="C256" s="3">
        <f>E256+F256+H256+D256+G256+I256</f>
        <v>730.8</v>
      </c>
      <c r="D256" s="31">
        <f>D257+D258+D259+D260+D261+D262</f>
        <v>121.8</v>
      </c>
      <c r="E256" s="15">
        <f t="shared" ref="E256:I256" si="141">E257+E258+E259+E260+E261+E262</f>
        <v>121.8</v>
      </c>
      <c r="F256" s="45">
        <f t="shared" si="141"/>
        <v>121.8</v>
      </c>
      <c r="G256" s="45">
        <f t="shared" si="141"/>
        <v>121.8</v>
      </c>
      <c r="H256" s="45">
        <f t="shared" si="141"/>
        <v>121.8</v>
      </c>
      <c r="I256" s="15">
        <f t="shared" si="141"/>
        <v>121.8</v>
      </c>
      <c r="J256" s="53" t="s">
        <v>80</v>
      </c>
      <c r="K256" s="51" t="s">
        <v>34</v>
      </c>
      <c r="L256" s="51">
        <v>1</v>
      </c>
      <c r="M256" s="51">
        <v>1</v>
      </c>
      <c r="N256" s="51">
        <v>1</v>
      </c>
      <c r="O256" s="51">
        <v>1</v>
      </c>
      <c r="P256" s="51">
        <v>1</v>
      </c>
      <c r="Q256" s="51">
        <v>1</v>
      </c>
      <c r="R256" s="51">
        <v>1</v>
      </c>
      <c r="S256" s="5"/>
      <c r="T256" s="5"/>
      <c r="U256" s="5"/>
      <c r="V256" s="5"/>
    </row>
    <row r="257" spans="1:22" ht="15" customHeight="1">
      <c r="A257" s="6" t="s">
        <v>4</v>
      </c>
      <c r="B257" s="52"/>
      <c r="C257" s="3">
        <f>E257+F257+H257+D257+G257+I257</f>
        <v>0</v>
      </c>
      <c r="D257" s="29">
        <v>0</v>
      </c>
      <c r="E257" s="4">
        <v>0</v>
      </c>
      <c r="F257" s="46">
        <v>0</v>
      </c>
      <c r="G257" s="46">
        <v>0</v>
      </c>
      <c r="H257" s="46">
        <v>0</v>
      </c>
      <c r="I257" s="4">
        <v>0</v>
      </c>
      <c r="J257" s="54"/>
      <c r="K257" s="52"/>
      <c r="L257" s="52"/>
      <c r="M257" s="52"/>
      <c r="N257" s="52"/>
      <c r="O257" s="52"/>
      <c r="P257" s="52"/>
      <c r="Q257" s="52"/>
      <c r="R257" s="52"/>
      <c r="S257" s="5"/>
      <c r="T257" s="5"/>
      <c r="U257" s="5"/>
      <c r="V257" s="5"/>
    </row>
    <row r="258" spans="1:22" ht="16.5" customHeight="1">
      <c r="A258" s="6" t="s">
        <v>12</v>
      </c>
      <c r="B258" s="52"/>
      <c r="C258" s="3">
        <f t="shared" ref="C258:C259" si="142">E258+F258+H258+D258+G258+I258</f>
        <v>725.4</v>
      </c>
      <c r="D258" s="29">
        <v>120</v>
      </c>
      <c r="E258" s="4">
        <v>120</v>
      </c>
      <c r="F258" s="46">
        <v>121.8</v>
      </c>
      <c r="G258" s="46">
        <v>121.8</v>
      </c>
      <c r="H258" s="46">
        <v>121.8</v>
      </c>
      <c r="I258" s="4">
        <v>120</v>
      </c>
      <c r="J258" s="54"/>
      <c r="K258" s="52"/>
      <c r="L258" s="52"/>
      <c r="M258" s="52"/>
      <c r="N258" s="52"/>
      <c r="O258" s="52"/>
      <c r="P258" s="52"/>
      <c r="Q258" s="52"/>
      <c r="R258" s="52"/>
      <c r="S258" s="5"/>
      <c r="T258" s="5"/>
      <c r="U258" s="5"/>
      <c r="V258" s="5"/>
    </row>
    <row r="259" spans="1:22" ht="18" customHeight="1">
      <c r="A259" s="6" t="s">
        <v>46</v>
      </c>
      <c r="B259" s="52"/>
      <c r="C259" s="3">
        <f t="shared" si="142"/>
        <v>0</v>
      </c>
      <c r="D259" s="29">
        <v>0</v>
      </c>
      <c r="E259" s="4">
        <v>0</v>
      </c>
      <c r="F259" s="46">
        <v>0</v>
      </c>
      <c r="G259" s="46">
        <v>0</v>
      </c>
      <c r="H259" s="46">
        <v>0</v>
      </c>
      <c r="I259" s="4">
        <v>0</v>
      </c>
      <c r="J259" s="54"/>
      <c r="K259" s="52"/>
      <c r="L259" s="52"/>
      <c r="M259" s="52"/>
      <c r="N259" s="52"/>
      <c r="O259" s="52"/>
      <c r="P259" s="52"/>
      <c r="Q259" s="52"/>
      <c r="R259" s="52"/>
      <c r="S259" s="5"/>
      <c r="T259" s="5"/>
      <c r="U259" s="5"/>
      <c r="V259" s="5"/>
    </row>
    <row r="260" spans="1:22" ht="17.25" customHeight="1">
      <c r="A260" s="6" t="s">
        <v>4</v>
      </c>
      <c r="B260" s="58" t="s">
        <v>151</v>
      </c>
      <c r="C260" s="3">
        <f>E260+F260+H260+D260+G260+I260</f>
        <v>0</v>
      </c>
      <c r="D260" s="29">
        <v>0</v>
      </c>
      <c r="E260" s="4">
        <v>0</v>
      </c>
      <c r="F260" s="46">
        <v>0</v>
      </c>
      <c r="G260" s="46">
        <v>0</v>
      </c>
      <c r="H260" s="46">
        <v>0</v>
      </c>
      <c r="I260" s="4">
        <v>0</v>
      </c>
      <c r="J260" s="54"/>
      <c r="K260" s="52"/>
      <c r="L260" s="52"/>
      <c r="M260" s="52"/>
      <c r="N260" s="52"/>
      <c r="O260" s="52"/>
      <c r="P260" s="52"/>
      <c r="Q260" s="52"/>
      <c r="R260" s="52"/>
      <c r="S260" s="5"/>
      <c r="T260" s="5"/>
      <c r="U260" s="5"/>
      <c r="V260" s="5"/>
    </row>
    <row r="261" spans="1:22" ht="15" customHeight="1">
      <c r="A261" s="6" t="s">
        <v>12</v>
      </c>
      <c r="B261" s="58"/>
      <c r="C261" s="3">
        <f t="shared" ref="C261:C262" si="143">E261+F261+H261+D261+G261+I261</f>
        <v>5.4</v>
      </c>
      <c r="D261" s="29">
        <v>1.8</v>
      </c>
      <c r="E261" s="4">
        <v>1.8</v>
      </c>
      <c r="F261" s="46">
        <v>0</v>
      </c>
      <c r="G261" s="46">
        <v>0</v>
      </c>
      <c r="H261" s="46">
        <v>0</v>
      </c>
      <c r="I261" s="4">
        <v>1.8</v>
      </c>
      <c r="J261" s="54"/>
      <c r="K261" s="52"/>
      <c r="L261" s="52"/>
      <c r="M261" s="52"/>
      <c r="N261" s="52"/>
      <c r="O261" s="52"/>
      <c r="P261" s="52"/>
      <c r="Q261" s="52"/>
      <c r="R261" s="52"/>
      <c r="S261" s="5"/>
      <c r="T261" s="5"/>
      <c r="U261" s="5"/>
      <c r="V261" s="5"/>
    </row>
    <row r="262" spans="1:22" ht="16.5" customHeight="1">
      <c r="A262" s="6" t="s">
        <v>46</v>
      </c>
      <c r="B262" s="58"/>
      <c r="C262" s="3">
        <f t="shared" si="143"/>
        <v>0</v>
      </c>
      <c r="D262" s="29">
        <v>0</v>
      </c>
      <c r="E262" s="4">
        <v>0</v>
      </c>
      <c r="F262" s="46">
        <v>0</v>
      </c>
      <c r="G262" s="46">
        <v>0</v>
      </c>
      <c r="H262" s="46">
        <v>0</v>
      </c>
      <c r="I262" s="4">
        <v>0</v>
      </c>
      <c r="J262" s="59"/>
      <c r="K262" s="57"/>
      <c r="L262" s="57"/>
      <c r="M262" s="57"/>
      <c r="N262" s="57"/>
      <c r="O262" s="57"/>
      <c r="P262" s="57"/>
      <c r="Q262" s="57"/>
      <c r="R262" s="57"/>
      <c r="S262" s="5"/>
      <c r="T262" s="5"/>
      <c r="U262" s="5"/>
      <c r="V262" s="5"/>
    </row>
    <row r="263" spans="1:22" ht="90.75" customHeight="1">
      <c r="A263" s="19" t="s">
        <v>131</v>
      </c>
      <c r="B263" s="51" t="s">
        <v>137</v>
      </c>
      <c r="C263" s="3">
        <f>E263+F263+H263+D263+G263+I263</f>
        <v>58433.9</v>
      </c>
      <c r="D263" s="31">
        <f>D264+D265+D266</f>
        <v>9154.6</v>
      </c>
      <c r="E263" s="15">
        <f t="shared" ref="E263:I263" si="144">E264+E265+E266</f>
        <v>8610.2999999999993</v>
      </c>
      <c r="F263" s="45">
        <f t="shared" si="144"/>
        <v>10504.8</v>
      </c>
      <c r="G263" s="45">
        <f t="shared" si="144"/>
        <v>10504.8</v>
      </c>
      <c r="H263" s="45">
        <f t="shared" si="144"/>
        <v>10504.8</v>
      </c>
      <c r="I263" s="15">
        <f t="shared" si="144"/>
        <v>9154.6</v>
      </c>
      <c r="J263" s="53" t="s">
        <v>144</v>
      </c>
      <c r="K263" s="51" t="s">
        <v>34</v>
      </c>
      <c r="L263" s="51">
        <v>470</v>
      </c>
      <c r="M263" s="51">
        <v>475</v>
      </c>
      <c r="N263" s="51">
        <v>450</v>
      </c>
      <c r="O263" s="51">
        <v>455</v>
      </c>
      <c r="P263" s="51">
        <v>460</v>
      </c>
      <c r="Q263" s="51">
        <v>465</v>
      </c>
      <c r="R263" s="51">
        <v>470</v>
      </c>
      <c r="S263" s="5"/>
      <c r="T263" s="5"/>
      <c r="U263" s="5"/>
      <c r="V263" s="5"/>
    </row>
    <row r="264" spans="1:22" ht="17.25" customHeight="1">
      <c r="A264" s="6" t="s">
        <v>4</v>
      </c>
      <c r="B264" s="52"/>
      <c r="C264" s="3">
        <f>E264+F264+H264+D264+G264+I264</f>
        <v>0</v>
      </c>
      <c r="D264" s="29">
        <v>0</v>
      </c>
      <c r="E264" s="4">
        <v>0</v>
      </c>
      <c r="F264" s="46">
        <v>0</v>
      </c>
      <c r="G264" s="46">
        <v>0</v>
      </c>
      <c r="H264" s="46">
        <v>0</v>
      </c>
      <c r="I264" s="4">
        <v>0</v>
      </c>
      <c r="J264" s="54"/>
      <c r="K264" s="52"/>
      <c r="L264" s="52"/>
      <c r="M264" s="52"/>
      <c r="N264" s="52"/>
      <c r="O264" s="52"/>
      <c r="P264" s="52"/>
      <c r="Q264" s="52"/>
      <c r="R264" s="52"/>
      <c r="S264" s="5"/>
      <c r="T264" s="5"/>
      <c r="U264" s="5"/>
      <c r="V264" s="5"/>
    </row>
    <row r="265" spans="1:22" ht="15" customHeight="1">
      <c r="A265" s="6" t="s">
        <v>12</v>
      </c>
      <c r="B265" s="52"/>
      <c r="C265" s="3">
        <f t="shared" ref="C265:C266" si="145">E265+F265+H265+D265+G265+I265</f>
        <v>58433.9</v>
      </c>
      <c r="D265" s="29">
        <v>9154.6</v>
      </c>
      <c r="E265" s="4">
        <v>8610.2999999999993</v>
      </c>
      <c r="F265" s="46">
        <v>10504.8</v>
      </c>
      <c r="G265" s="46">
        <v>10504.8</v>
      </c>
      <c r="H265" s="46">
        <v>10504.8</v>
      </c>
      <c r="I265" s="4">
        <v>9154.6</v>
      </c>
      <c r="J265" s="54"/>
      <c r="K265" s="52"/>
      <c r="L265" s="52"/>
      <c r="M265" s="52"/>
      <c r="N265" s="52"/>
      <c r="O265" s="52"/>
      <c r="P265" s="52"/>
      <c r="Q265" s="52"/>
      <c r="R265" s="52"/>
      <c r="S265" s="5"/>
      <c r="T265" s="5"/>
      <c r="U265" s="5"/>
      <c r="V265" s="5"/>
    </row>
    <row r="266" spans="1:22" ht="22.5" customHeight="1">
      <c r="A266" s="6" t="s">
        <v>46</v>
      </c>
      <c r="B266" s="52"/>
      <c r="C266" s="3">
        <f t="shared" si="145"/>
        <v>0</v>
      </c>
      <c r="D266" s="29">
        <v>0</v>
      </c>
      <c r="E266" s="4">
        <v>0</v>
      </c>
      <c r="F266" s="46">
        <v>0</v>
      </c>
      <c r="G266" s="46">
        <v>0</v>
      </c>
      <c r="H266" s="46">
        <v>0</v>
      </c>
      <c r="I266" s="4">
        <v>0</v>
      </c>
      <c r="J266" s="54"/>
      <c r="K266" s="52"/>
      <c r="L266" s="52"/>
      <c r="M266" s="52"/>
      <c r="N266" s="52"/>
      <c r="O266" s="52"/>
      <c r="P266" s="52"/>
      <c r="Q266" s="52"/>
      <c r="R266" s="52"/>
      <c r="S266" s="5"/>
      <c r="T266" s="5"/>
      <c r="U266" s="5"/>
      <c r="V266" s="5"/>
    </row>
    <row r="267" spans="1:22" ht="67.5" customHeight="1">
      <c r="A267" s="19" t="s">
        <v>132</v>
      </c>
      <c r="B267" s="51" t="s">
        <v>137</v>
      </c>
      <c r="C267" s="3">
        <f t="shared" ref="C267:C270" si="146">E267+F267+H267+D267+G267+I267</f>
        <v>1752.2</v>
      </c>
      <c r="D267" s="31">
        <f>D268+D269+D270</f>
        <v>451.70000000000005</v>
      </c>
      <c r="E267" s="15">
        <f t="shared" ref="E267:I267" si="147">E268+E269+E270</f>
        <v>438.1</v>
      </c>
      <c r="F267" s="45">
        <f t="shared" si="147"/>
        <v>431.20000000000005</v>
      </c>
      <c r="G267" s="45">
        <f t="shared" si="147"/>
        <v>431.20000000000005</v>
      </c>
      <c r="H267" s="45">
        <f t="shared" si="147"/>
        <v>0</v>
      </c>
      <c r="I267" s="15">
        <f t="shared" si="147"/>
        <v>0</v>
      </c>
      <c r="J267" s="53" t="s">
        <v>133</v>
      </c>
      <c r="K267" s="58" t="s">
        <v>34</v>
      </c>
      <c r="L267" s="58">
        <v>28</v>
      </c>
      <c r="M267" s="58">
        <v>30</v>
      </c>
      <c r="N267" s="58">
        <v>25</v>
      </c>
      <c r="O267" s="58">
        <v>25</v>
      </c>
      <c r="P267" s="58">
        <v>25</v>
      </c>
      <c r="Q267" s="58">
        <v>0</v>
      </c>
      <c r="R267" s="58">
        <v>0</v>
      </c>
      <c r="S267" s="5"/>
      <c r="T267" s="5"/>
      <c r="U267" s="5"/>
      <c r="V267" s="5"/>
    </row>
    <row r="268" spans="1:22" ht="15.75" customHeight="1">
      <c r="A268" s="6" t="s">
        <v>4</v>
      </c>
      <c r="B268" s="52"/>
      <c r="C268" s="3">
        <f t="shared" si="146"/>
        <v>0</v>
      </c>
      <c r="D268" s="29">
        <v>0</v>
      </c>
      <c r="E268" s="4">
        <v>0</v>
      </c>
      <c r="F268" s="46">
        <v>0</v>
      </c>
      <c r="G268" s="46">
        <v>0</v>
      </c>
      <c r="H268" s="46">
        <v>0</v>
      </c>
      <c r="I268" s="4">
        <v>0</v>
      </c>
      <c r="J268" s="54"/>
      <c r="K268" s="58"/>
      <c r="L268" s="58"/>
      <c r="M268" s="58"/>
      <c r="N268" s="58"/>
      <c r="O268" s="58"/>
      <c r="P268" s="58"/>
      <c r="Q268" s="58"/>
      <c r="R268" s="58"/>
      <c r="S268" s="5"/>
      <c r="T268" s="5"/>
      <c r="U268" s="5"/>
      <c r="V268" s="5"/>
    </row>
    <row r="269" spans="1:22" ht="15.75" customHeight="1">
      <c r="A269" s="6" t="s">
        <v>12</v>
      </c>
      <c r="B269" s="52"/>
      <c r="C269" s="3">
        <f t="shared" si="146"/>
        <v>1058.8999999999999</v>
      </c>
      <c r="D269" s="29">
        <v>277.8</v>
      </c>
      <c r="E269" s="4">
        <v>266.5</v>
      </c>
      <c r="F269" s="46">
        <v>257.3</v>
      </c>
      <c r="G269" s="46">
        <v>257.3</v>
      </c>
      <c r="H269" s="46">
        <v>0</v>
      </c>
      <c r="I269" s="4">
        <v>0</v>
      </c>
      <c r="J269" s="54"/>
      <c r="K269" s="58"/>
      <c r="L269" s="58"/>
      <c r="M269" s="58"/>
      <c r="N269" s="58"/>
      <c r="O269" s="58"/>
      <c r="P269" s="58"/>
      <c r="Q269" s="58"/>
      <c r="R269" s="58"/>
      <c r="S269" s="5"/>
      <c r="T269" s="5"/>
      <c r="U269" s="5"/>
      <c r="V269" s="5"/>
    </row>
    <row r="270" spans="1:22" ht="15.75" customHeight="1">
      <c r="A270" s="6" t="s">
        <v>46</v>
      </c>
      <c r="B270" s="52"/>
      <c r="C270" s="3">
        <f t="shared" si="146"/>
        <v>693.3</v>
      </c>
      <c r="D270" s="29">
        <v>173.9</v>
      </c>
      <c r="E270" s="4">
        <v>171.6</v>
      </c>
      <c r="F270" s="46">
        <v>173.9</v>
      </c>
      <c r="G270" s="46">
        <v>173.9</v>
      </c>
      <c r="H270" s="46">
        <v>0</v>
      </c>
      <c r="I270" s="4">
        <v>0</v>
      </c>
      <c r="J270" s="54"/>
      <c r="K270" s="58"/>
      <c r="L270" s="58"/>
      <c r="M270" s="58"/>
      <c r="N270" s="58"/>
      <c r="O270" s="58"/>
      <c r="P270" s="58"/>
      <c r="Q270" s="58"/>
      <c r="R270" s="58"/>
      <c r="S270" s="5"/>
      <c r="T270" s="5"/>
      <c r="U270" s="5"/>
      <c r="V270" s="5"/>
    </row>
    <row r="271" spans="1:22" ht="59.25" customHeight="1">
      <c r="A271" s="19" t="s">
        <v>25</v>
      </c>
      <c r="B271" s="51" t="s">
        <v>137</v>
      </c>
      <c r="C271" s="3">
        <f>E271+F271+H271+D271+G271+I271</f>
        <v>137.30000000000001</v>
      </c>
      <c r="D271" s="31">
        <f>D272+D273+D274</f>
        <v>0</v>
      </c>
      <c r="E271" s="15">
        <f t="shared" ref="E271:I271" si="148">E272+E273+E274</f>
        <v>137.30000000000001</v>
      </c>
      <c r="F271" s="45">
        <f t="shared" si="148"/>
        <v>0</v>
      </c>
      <c r="G271" s="45">
        <f t="shared" si="148"/>
        <v>0</v>
      </c>
      <c r="H271" s="45">
        <f t="shared" si="148"/>
        <v>0</v>
      </c>
      <c r="I271" s="15">
        <f t="shared" si="148"/>
        <v>0</v>
      </c>
      <c r="J271" s="53" t="s">
        <v>81</v>
      </c>
      <c r="K271" s="51" t="s">
        <v>34</v>
      </c>
      <c r="L271" s="51">
        <v>58</v>
      </c>
      <c r="M271" s="51">
        <v>60</v>
      </c>
      <c r="N271" s="51">
        <v>60</v>
      </c>
      <c r="O271" s="51">
        <v>60</v>
      </c>
      <c r="P271" s="51">
        <v>60</v>
      </c>
      <c r="Q271" s="51">
        <v>64</v>
      </c>
      <c r="R271" s="51">
        <v>65</v>
      </c>
      <c r="S271" s="5"/>
      <c r="T271" s="5"/>
      <c r="U271" s="5"/>
      <c r="V271" s="5"/>
    </row>
    <row r="272" spans="1:22" ht="15.75" customHeight="1">
      <c r="A272" s="6" t="s">
        <v>4</v>
      </c>
      <c r="B272" s="52"/>
      <c r="C272" s="3">
        <f>E272+F272+H272+D272+G272+I272</f>
        <v>0</v>
      </c>
      <c r="D272" s="29">
        <v>0</v>
      </c>
      <c r="E272" s="4">
        <v>0</v>
      </c>
      <c r="F272" s="46">
        <v>0</v>
      </c>
      <c r="G272" s="46">
        <v>0</v>
      </c>
      <c r="H272" s="46">
        <v>0</v>
      </c>
      <c r="I272" s="4">
        <v>0</v>
      </c>
      <c r="J272" s="54"/>
      <c r="K272" s="52"/>
      <c r="L272" s="52"/>
      <c r="M272" s="52"/>
      <c r="N272" s="52"/>
      <c r="O272" s="52"/>
      <c r="P272" s="52"/>
      <c r="Q272" s="52"/>
      <c r="R272" s="52"/>
      <c r="S272" s="5"/>
      <c r="T272" s="5"/>
      <c r="U272" s="5"/>
      <c r="V272" s="5"/>
    </row>
    <row r="273" spans="1:22" ht="15.75" customHeight="1">
      <c r="A273" s="6" t="s">
        <v>12</v>
      </c>
      <c r="B273" s="52"/>
      <c r="C273" s="3">
        <f t="shared" ref="C273:C274" si="149">E273+F273+H273+D273+G273+I273</f>
        <v>137.30000000000001</v>
      </c>
      <c r="D273" s="29">
        <v>0</v>
      </c>
      <c r="E273" s="4">
        <v>137.30000000000001</v>
      </c>
      <c r="F273" s="46">
        <v>0</v>
      </c>
      <c r="G273" s="46">
        <v>0</v>
      </c>
      <c r="H273" s="46">
        <v>0</v>
      </c>
      <c r="I273" s="4">
        <v>0</v>
      </c>
      <c r="J273" s="54"/>
      <c r="K273" s="52"/>
      <c r="L273" s="52"/>
      <c r="M273" s="52"/>
      <c r="N273" s="52"/>
      <c r="O273" s="52"/>
      <c r="P273" s="52"/>
      <c r="Q273" s="52"/>
      <c r="R273" s="52"/>
      <c r="S273" s="5"/>
      <c r="T273" s="5"/>
      <c r="U273" s="5"/>
      <c r="V273" s="5"/>
    </row>
    <row r="274" spans="1:22" ht="19.5" customHeight="1">
      <c r="A274" s="6" t="s">
        <v>46</v>
      </c>
      <c r="B274" s="52"/>
      <c r="C274" s="3">
        <f t="shared" si="149"/>
        <v>0</v>
      </c>
      <c r="D274" s="29">
        <v>0</v>
      </c>
      <c r="E274" s="4">
        <v>0</v>
      </c>
      <c r="F274" s="46">
        <v>0</v>
      </c>
      <c r="G274" s="46">
        <v>0</v>
      </c>
      <c r="H274" s="46">
        <v>0</v>
      </c>
      <c r="I274" s="4">
        <v>0</v>
      </c>
      <c r="J274" s="54"/>
      <c r="K274" s="52"/>
      <c r="L274" s="52"/>
      <c r="M274" s="52"/>
      <c r="N274" s="52"/>
      <c r="O274" s="52"/>
      <c r="P274" s="52"/>
      <c r="Q274" s="52"/>
      <c r="R274" s="52"/>
      <c r="S274" s="5"/>
      <c r="T274" s="5"/>
      <c r="U274" s="5"/>
      <c r="V274" s="5"/>
    </row>
    <row r="275" spans="1:22" ht="64.5" customHeight="1">
      <c r="A275" s="19" t="s">
        <v>26</v>
      </c>
      <c r="B275" s="51" t="s">
        <v>137</v>
      </c>
      <c r="C275" s="3">
        <f>E275+F275+H275+D275+G275+I275</f>
        <v>0</v>
      </c>
      <c r="D275" s="31">
        <f>D276+D277+D278</f>
        <v>0</v>
      </c>
      <c r="E275" s="15">
        <f t="shared" ref="E275:I275" si="150">E276+E277+E278</f>
        <v>0</v>
      </c>
      <c r="F275" s="45">
        <f t="shared" si="150"/>
        <v>0</v>
      </c>
      <c r="G275" s="45">
        <f t="shared" si="150"/>
        <v>0</v>
      </c>
      <c r="H275" s="45">
        <f t="shared" si="150"/>
        <v>0</v>
      </c>
      <c r="I275" s="15">
        <f t="shared" si="150"/>
        <v>0</v>
      </c>
      <c r="J275" s="53" t="s">
        <v>82</v>
      </c>
      <c r="K275" s="51" t="s">
        <v>34</v>
      </c>
      <c r="L275" s="51">
        <v>2</v>
      </c>
      <c r="M275" s="51">
        <v>3</v>
      </c>
      <c r="N275" s="51">
        <v>0</v>
      </c>
      <c r="O275" s="51">
        <v>0</v>
      </c>
      <c r="P275" s="51">
        <v>0</v>
      </c>
      <c r="Q275" s="51">
        <v>0</v>
      </c>
      <c r="R275" s="51">
        <v>0</v>
      </c>
      <c r="S275" s="5"/>
      <c r="T275" s="5"/>
      <c r="U275" s="5"/>
      <c r="V275" s="5"/>
    </row>
    <row r="276" spans="1:22" ht="17.25" customHeight="1">
      <c r="A276" s="6" t="s">
        <v>4</v>
      </c>
      <c r="B276" s="52"/>
      <c r="C276" s="3">
        <f>E276+F276+H276+D276+G276+I276</f>
        <v>0</v>
      </c>
      <c r="D276" s="29">
        <v>0</v>
      </c>
      <c r="E276" s="4">
        <v>0</v>
      </c>
      <c r="F276" s="46">
        <v>0</v>
      </c>
      <c r="G276" s="46">
        <v>0</v>
      </c>
      <c r="H276" s="46">
        <v>0</v>
      </c>
      <c r="I276" s="4">
        <v>0</v>
      </c>
      <c r="J276" s="54"/>
      <c r="K276" s="52"/>
      <c r="L276" s="52"/>
      <c r="M276" s="52"/>
      <c r="N276" s="52"/>
      <c r="O276" s="52"/>
      <c r="P276" s="52"/>
      <c r="Q276" s="52"/>
      <c r="R276" s="52"/>
      <c r="S276" s="5"/>
      <c r="T276" s="5"/>
      <c r="U276" s="5"/>
      <c r="V276" s="5"/>
    </row>
    <row r="277" spans="1:22" ht="15" customHeight="1">
      <c r="A277" s="6" t="s">
        <v>12</v>
      </c>
      <c r="B277" s="52"/>
      <c r="C277" s="3">
        <f t="shared" ref="C277:C286" si="151">E277+F277+H277+D277+G277+I277</f>
        <v>0</v>
      </c>
      <c r="D277" s="29">
        <v>0</v>
      </c>
      <c r="E277" s="4">
        <v>0</v>
      </c>
      <c r="F277" s="46">
        <v>0</v>
      </c>
      <c r="G277" s="46">
        <v>0</v>
      </c>
      <c r="H277" s="46">
        <v>0</v>
      </c>
      <c r="I277" s="4">
        <v>0</v>
      </c>
      <c r="J277" s="54"/>
      <c r="K277" s="52"/>
      <c r="L277" s="52"/>
      <c r="M277" s="52"/>
      <c r="N277" s="52"/>
      <c r="O277" s="52"/>
      <c r="P277" s="52"/>
      <c r="Q277" s="52"/>
      <c r="R277" s="52"/>
      <c r="S277" s="5"/>
      <c r="T277" s="5"/>
      <c r="U277" s="5"/>
      <c r="V277" s="5"/>
    </row>
    <row r="278" spans="1:22" ht="16.5" customHeight="1">
      <c r="A278" s="6" t="s">
        <v>46</v>
      </c>
      <c r="B278" s="52"/>
      <c r="C278" s="3">
        <f t="shared" si="151"/>
        <v>0</v>
      </c>
      <c r="D278" s="29">
        <v>0</v>
      </c>
      <c r="E278" s="4">
        <v>0</v>
      </c>
      <c r="F278" s="46">
        <v>0</v>
      </c>
      <c r="G278" s="46">
        <v>0</v>
      </c>
      <c r="H278" s="46">
        <v>0</v>
      </c>
      <c r="I278" s="4">
        <v>0</v>
      </c>
      <c r="J278" s="54"/>
      <c r="K278" s="52"/>
      <c r="L278" s="52"/>
      <c r="M278" s="52"/>
      <c r="N278" s="52"/>
      <c r="O278" s="52"/>
      <c r="P278" s="52"/>
      <c r="Q278" s="52"/>
      <c r="R278" s="52"/>
      <c r="S278" s="5"/>
      <c r="T278" s="5"/>
      <c r="U278" s="5"/>
      <c r="V278" s="5"/>
    </row>
    <row r="279" spans="1:22" ht="47.25" customHeight="1">
      <c r="A279" s="25" t="s">
        <v>165</v>
      </c>
      <c r="B279" s="51" t="s">
        <v>137</v>
      </c>
      <c r="C279" s="3">
        <f>E279+F279+H279+D279+G279+I279</f>
        <v>4919.6000000000004</v>
      </c>
      <c r="D279" s="31">
        <f>D280+D281+D282</f>
        <v>4919.6000000000004</v>
      </c>
      <c r="E279" s="15">
        <f t="shared" ref="E279:I279" si="152">E280+E281+E282</f>
        <v>0</v>
      </c>
      <c r="F279" s="45">
        <f t="shared" si="152"/>
        <v>0</v>
      </c>
      <c r="G279" s="45">
        <f t="shared" si="152"/>
        <v>0</v>
      </c>
      <c r="H279" s="45">
        <f t="shared" si="152"/>
        <v>0</v>
      </c>
      <c r="I279" s="15">
        <f t="shared" si="152"/>
        <v>0</v>
      </c>
      <c r="J279" s="53" t="s">
        <v>166</v>
      </c>
      <c r="K279" s="51" t="s">
        <v>34</v>
      </c>
      <c r="L279" s="51">
        <v>0</v>
      </c>
      <c r="M279" s="51">
        <v>486</v>
      </c>
      <c r="N279" s="51">
        <v>0</v>
      </c>
      <c r="O279" s="51">
        <v>0</v>
      </c>
      <c r="P279" s="51">
        <v>0</v>
      </c>
      <c r="Q279" s="51">
        <v>0</v>
      </c>
      <c r="R279" s="51">
        <v>0</v>
      </c>
      <c r="S279" s="5"/>
      <c r="T279" s="5"/>
      <c r="U279" s="5"/>
      <c r="V279" s="5"/>
    </row>
    <row r="280" spans="1:22" ht="17.25" customHeight="1">
      <c r="A280" s="6" t="s">
        <v>4</v>
      </c>
      <c r="B280" s="52"/>
      <c r="C280" s="3">
        <f>E280+F280+H280+D280+G280+I280</f>
        <v>0</v>
      </c>
      <c r="D280" s="29">
        <v>0</v>
      </c>
      <c r="E280" s="4">
        <v>0</v>
      </c>
      <c r="F280" s="46">
        <v>0</v>
      </c>
      <c r="G280" s="46">
        <v>0</v>
      </c>
      <c r="H280" s="46">
        <v>0</v>
      </c>
      <c r="I280" s="4">
        <v>0</v>
      </c>
      <c r="J280" s="54"/>
      <c r="K280" s="52"/>
      <c r="L280" s="52"/>
      <c r="M280" s="52"/>
      <c r="N280" s="52"/>
      <c r="O280" s="52"/>
      <c r="P280" s="52"/>
      <c r="Q280" s="52"/>
      <c r="R280" s="52"/>
      <c r="S280" s="5"/>
      <c r="T280" s="5"/>
      <c r="U280" s="5"/>
      <c r="V280" s="5"/>
    </row>
    <row r="281" spans="1:22" ht="15" customHeight="1">
      <c r="A281" s="6" t="s">
        <v>12</v>
      </c>
      <c r="B281" s="52"/>
      <c r="C281" s="3">
        <f t="shared" ref="C281:C282" si="153">E281+F281+H281+D281+G281+I281</f>
        <v>4919.6000000000004</v>
      </c>
      <c r="D281" s="29">
        <v>4919.6000000000004</v>
      </c>
      <c r="E281" s="4">
        <v>0</v>
      </c>
      <c r="F281" s="46">
        <v>0</v>
      </c>
      <c r="G281" s="46">
        <v>0</v>
      </c>
      <c r="H281" s="46">
        <v>0</v>
      </c>
      <c r="I281" s="4">
        <v>0</v>
      </c>
      <c r="J281" s="54"/>
      <c r="K281" s="52"/>
      <c r="L281" s="52"/>
      <c r="M281" s="52"/>
      <c r="N281" s="52"/>
      <c r="O281" s="52"/>
      <c r="P281" s="52"/>
      <c r="Q281" s="52"/>
      <c r="R281" s="52"/>
      <c r="S281" s="5"/>
      <c r="T281" s="5"/>
      <c r="U281" s="5"/>
      <c r="V281" s="5"/>
    </row>
    <row r="282" spans="1:22" ht="16.5" customHeight="1">
      <c r="A282" s="6" t="s">
        <v>46</v>
      </c>
      <c r="B282" s="52"/>
      <c r="C282" s="3">
        <f t="shared" si="153"/>
        <v>0</v>
      </c>
      <c r="D282" s="29">
        <v>0</v>
      </c>
      <c r="E282" s="4">
        <v>0</v>
      </c>
      <c r="F282" s="46">
        <v>0</v>
      </c>
      <c r="G282" s="46">
        <v>0</v>
      </c>
      <c r="H282" s="46">
        <v>0</v>
      </c>
      <c r="I282" s="4">
        <v>0</v>
      </c>
      <c r="J282" s="54"/>
      <c r="K282" s="52"/>
      <c r="L282" s="52"/>
      <c r="M282" s="52"/>
      <c r="N282" s="52"/>
      <c r="O282" s="52"/>
      <c r="P282" s="52"/>
      <c r="Q282" s="52"/>
      <c r="R282" s="52"/>
      <c r="S282" s="5"/>
      <c r="T282" s="5"/>
      <c r="U282" s="5"/>
      <c r="V282" s="5"/>
    </row>
    <row r="283" spans="1:22" ht="48.75" customHeight="1">
      <c r="A283" s="82" t="s">
        <v>134</v>
      </c>
      <c r="B283" s="83"/>
      <c r="C283" s="3">
        <f t="shared" si="151"/>
        <v>3764.5</v>
      </c>
      <c r="D283" s="30">
        <f>D287+D291+D295+D299+D303</f>
        <v>1555.4</v>
      </c>
      <c r="E283" s="3">
        <f t="shared" ref="E283:I283" si="154">E287+E291+E295+E299+E303</f>
        <v>1157.3</v>
      </c>
      <c r="F283" s="30">
        <f t="shared" si="154"/>
        <v>1051.8</v>
      </c>
      <c r="G283" s="30">
        <f t="shared" si="154"/>
        <v>0</v>
      </c>
      <c r="H283" s="30">
        <f t="shared" si="154"/>
        <v>0</v>
      </c>
      <c r="I283" s="3">
        <f t="shared" si="154"/>
        <v>0</v>
      </c>
      <c r="J283" s="14"/>
      <c r="K283" s="18"/>
      <c r="L283" s="18"/>
      <c r="M283" s="18"/>
      <c r="N283" s="18"/>
      <c r="O283" s="18"/>
      <c r="P283" s="18"/>
      <c r="Q283" s="18"/>
      <c r="R283" s="18"/>
      <c r="S283" s="5"/>
      <c r="T283" s="5"/>
      <c r="U283" s="5"/>
      <c r="V283" s="5"/>
    </row>
    <row r="284" spans="1:22" ht="15.75" customHeight="1">
      <c r="A284" s="80" t="s">
        <v>4</v>
      </c>
      <c r="B284" s="81"/>
      <c r="C284" s="3">
        <f t="shared" si="151"/>
        <v>0</v>
      </c>
      <c r="D284" s="30">
        <f t="shared" ref="D284:I284" si="155">D288+D292+D296+D300+D304</f>
        <v>0</v>
      </c>
      <c r="E284" s="3">
        <f t="shared" si="155"/>
        <v>0</v>
      </c>
      <c r="F284" s="44">
        <f t="shared" si="155"/>
        <v>0</v>
      </c>
      <c r="G284" s="44">
        <f t="shared" si="155"/>
        <v>0</v>
      </c>
      <c r="H284" s="44">
        <f t="shared" si="155"/>
        <v>0</v>
      </c>
      <c r="I284" s="3">
        <f t="shared" si="155"/>
        <v>0</v>
      </c>
      <c r="J284" s="14"/>
      <c r="K284" s="18"/>
      <c r="L284" s="18"/>
      <c r="M284" s="18"/>
      <c r="N284" s="18"/>
      <c r="O284" s="18"/>
      <c r="P284" s="18"/>
      <c r="Q284" s="18"/>
      <c r="R284" s="18"/>
      <c r="S284" s="5"/>
      <c r="T284" s="5"/>
      <c r="U284" s="5"/>
      <c r="V284" s="5"/>
    </row>
    <row r="285" spans="1:22" ht="15.75" customHeight="1">
      <c r="A285" s="80" t="s">
        <v>12</v>
      </c>
      <c r="B285" s="81"/>
      <c r="C285" s="3">
        <f t="shared" si="151"/>
        <v>0</v>
      </c>
      <c r="D285" s="30">
        <f t="shared" ref="D285:I285" si="156">D289+D293+D297+D301+D305</f>
        <v>0</v>
      </c>
      <c r="E285" s="3">
        <f t="shared" si="156"/>
        <v>0</v>
      </c>
      <c r="F285" s="44">
        <f t="shared" si="156"/>
        <v>0</v>
      </c>
      <c r="G285" s="44">
        <f t="shared" si="156"/>
        <v>0</v>
      </c>
      <c r="H285" s="44">
        <f t="shared" si="156"/>
        <v>0</v>
      </c>
      <c r="I285" s="3">
        <f t="shared" si="156"/>
        <v>0</v>
      </c>
      <c r="J285" s="14"/>
      <c r="K285" s="18"/>
      <c r="L285" s="18"/>
      <c r="M285" s="18"/>
      <c r="N285" s="18"/>
      <c r="O285" s="18"/>
      <c r="P285" s="18"/>
      <c r="Q285" s="18"/>
      <c r="R285" s="18"/>
      <c r="S285" s="5"/>
      <c r="T285" s="5"/>
      <c r="U285" s="5"/>
      <c r="V285" s="5"/>
    </row>
    <row r="286" spans="1:22" ht="15.75" customHeight="1">
      <c r="A286" s="80" t="s">
        <v>46</v>
      </c>
      <c r="B286" s="81"/>
      <c r="C286" s="3">
        <f t="shared" si="151"/>
        <v>3764.5</v>
      </c>
      <c r="D286" s="30">
        <f t="shared" ref="D286:I286" si="157">D290+D294+D298+D302+D306</f>
        <v>1555.4</v>
      </c>
      <c r="E286" s="3">
        <f t="shared" si="157"/>
        <v>1157.3</v>
      </c>
      <c r="F286" s="44">
        <f t="shared" si="157"/>
        <v>1051.8</v>
      </c>
      <c r="G286" s="44">
        <f t="shared" si="157"/>
        <v>0</v>
      </c>
      <c r="H286" s="44">
        <f t="shared" si="157"/>
        <v>0</v>
      </c>
      <c r="I286" s="3">
        <f t="shared" si="157"/>
        <v>0</v>
      </c>
      <c r="J286" s="14"/>
      <c r="K286" s="18"/>
      <c r="L286" s="18"/>
      <c r="M286" s="18"/>
      <c r="N286" s="18"/>
      <c r="O286" s="18"/>
      <c r="P286" s="18"/>
      <c r="Q286" s="18"/>
      <c r="R286" s="18"/>
      <c r="S286" s="5"/>
      <c r="T286" s="5"/>
      <c r="U286" s="5"/>
      <c r="V286" s="5"/>
    </row>
    <row r="287" spans="1:22" ht="45" customHeight="1">
      <c r="A287" s="19" t="s">
        <v>39</v>
      </c>
      <c r="B287" s="51" t="s">
        <v>136</v>
      </c>
      <c r="C287" s="3">
        <f>E287+F287+H287+D287+G287+I287</f>
        <v>461.9</v>
      </c>
      <c r="D287" s="31">
        <f>D288+D289+D290</f>
        <v>300</v>
      </c>
      <c r="E287" s="15">
        <f t="shared" ref="E287:I287" si="158">E288+E289+E290</f>
        <v>161.9</v>
      </c>
      <c r="F287" s="45">
        <f t="shared" si="158"/>
        <v>0</v>
      </c>
      <c r="G287" s="45">
        <f t="shared" si="158"/>
        <v>0</v>
      </c>
      <c r="H287" s="45">
        <f t="shared" si="158"/>
        <v>0</v>
      </c>
      <c r="I287" s="15">
        <f t="shared" si="158"/>
        <v>0</v>
      </c>
      <c r="J287" s="53" t="s">
        <v>83</v>
      </c>
      <c r="K287" s="51" t="s">
        <v>38</v>
      </c>
      <c r="L287" s="51">
        <v>1</v>
      </c>
      <c r="M287" s="51">
        <v>1</v>
      </c>
      <c r="N287" s="51">
        <v>1</v>
      </c>
      <c r="O287" s="51">
        <v>1</v>
      </c>
      <c r="P287" s="51">
        <v>1</v>
      </c>
      <c r="Q287" s="51">
        <v>1</v>
      </c>
      <c r="R287" s="51">
        <v>1</v>
      </c>
      <c r="S287" s="5"/>
      <c r="T287" s="5"/>
      <c r="U287" s="5"/>
      <c r="V287" s="5"/>
    </row>
    <row r="288" spans="1:22" ht="17.25" customHeight="1">
      <c r="A288" s="6" t="s">
        <v>4</v>
      </c>
      <c r="B288" s="52"/>
      <c r="C288" s="3">
        <f>E288+F288+H288+D288+G288+I288</f>
        <v>0</v>
      </c>
      <c r="D288" s="29">
        <v>0</v>
      </c>
      <c r="E288" s="4">
        <v>0</v>
      </c>
      <c r="F288" s="46">
        <v>0</v>
      </c>
      <c r="G288" s="46">
        <v>0</v>
      </c>
      <c r="H288" s="46">
        <v>0</v>
      </c>
      <c r="I288" s="4">
        <v>0</v>
      </c>
      <c r="J288" s="54"/>
      <c r="K288" s="52"/>
      <c r="L288" s="52"/>
      <c r="M288" s="52"/>
      <c r="N288" s="52"/>
      <c r="O288" s="52"/>
      <c r="P288" s="52"/>
      <c r="Q288" s="52"/>
      <c r="R288" s="52"/>
      <c r="S288" s="5"/>
      <c r="T288" s="5"/>
      <c r="U288" s="5"/>
      <c r="V288" s="5"/>
    </row>
    <row r="289" spans="1:22" ht="15" customHeight="1">
      <c r="A289" s="6" t="s">
        <v>12</v>
      </c>
      <c r="B289" s="52"/>
      <c r="C289" s="3">
        <f t="shared" ref="C289:C290" si="159">E289+F289+H289+D289+G289+I289</f>
        <v>0</v>
      </c>
      <c r="D289" s="29">
        <v>0</v>
      </c>
      <c r="E289" s="4">
        <v>0</v>
      </c>
      <c r="F289" s="46">
        <v>0</v>
      </c>
      <c r="G289" s="46">
        <v>0</v>
      </c>
      <c r="H289" s="46">
        <v>0</v>
      </c>
      <c r="I289" s="4">
        <v>0</v>
      </c>
      <c r="J289" s="54"/>
      <c r="K289" s="52"/>
      <c r="L289" s="52"/>
      <c r="M289" s="52"/>
      <c r="N289" s="52"/>
      <c r="O289" s="52"/>
      <c r="P289" s="52"/>
      <c r="Q289" s="52"/>
      <c r="R289" s="52"/>
      <c r="S289" s="5"/>
      <c r="T289" s="5"/>
      <c r="U289" s="5"/>
      <c r="V289" s="5"/>
    </row>
    <row r="290" spans="1:22" ht="16.5" customHeight="1">
      <c r="A290" s="6" t="s">
        <v>46</v>
      </c>
      <c r="B290" s="52"/>
      <c r="C290" s="3">
        <f t="shared" si="159"/>
        <v>461.9</v>
      </c>
      <c r="D290" s="29">
        <v>300</v>
      </c>
      <c r="E290" s="4">
        <v>161.9</v>
      </c>
      <c r="F290" s="46">
        <v>0</v>
      </c>
      <c r="G290" s="46">
        <v>0</v>
      </c>
      <c r="H290" s="46">
        <v>0</v>
      </c>
      <c r="I290" s="4">
        <v>0</v>
      </c>
      <c r="J290" s="54"/>
      <c r="K290" s="52"/>
      <c r="L290" s="52"/>
      <c r="M290" s="52"/>
      <c r="N290" s="52"/>
      <c r="O290" s="52"/>
      <c r="P290" s="52"/>
      <c r="Q290" s="52"/>
      <c r="R290" s="52"/>
      <c r="S290" s="5"/>
      <c r="T290" s="5"/>
      <c r="U290" s="5"/>
      <c r="V290" s="5"/>
    </row>
    <row r="291" spans="1:22" ht="61.5" customHeight="1">
      <c r="A291" s="19" t="s">
        <v>40</v>
      </c>
      <c r="B291" s="51" t="s">
        <v>136</v>
      </c>
      <c r="C291" s="3">
        <f>E291+F291+H291+D291+G291+I291</f>
        <v>200</v>
      </c>
      <c r="D291" s="31">
        <f>D292+D293+D294</f>
        <v>100</v>
      </c>
      <c r="E291" s="15">
        <f t="shared" ref="E291:I291" si="160">E292+E293+E294</f>
        <v>50</v>
      </c>
      <c r="F291" s="45">
        <f t="shared" si="160"/>
        <v>50</v>
      </c>
      <c r="G291" s="45">
        <f t="shared" si="160"/>
        <v>0</v>
      </c>
      <c r="H291" s="45">
        <f t="shared" si="160"/>
        <v>0</v>
      </c>
      <c r="I291" s="15">
        <f t="shared" si="160"/>
        <v>0</v>
      </c>
      <c r="J291" s="53" t="s">
        <v>84</v>
      </c>
      <c r="K291" s="51" t="s">
        <v>34</v>
      </c>
      <c r="L291" s="51">
        <v>75</v>
      </c>
      <c r="M291" s="51">
        <v>75</v>
      </c>
      <c r="N291" s="51">
        <v>75</v>
      </c>
      <c r="O291" s="51">
        <v>75</v>
      </c>
      <c r="P291" s="51">
        <v>75</v>
      </c>
      <c r="Q291" s="51">
        <v>75</v>
      </c>
      <c r="R291" s="51">
        <v>75</v>
      </c>
      <c r="S291" s="5"/>
      <c r="T291" s="5"/>
      <c r="U291" s="5"/>
      <c r="V291" s="5"/>
    </row>
    <row r="292" spans="1:22" ht="17.25" customHeight="1">
      <c r="A292" s="6" t="s">
        <v>4</v>
      </c>
      <c r="B292" s="52"/>
      <c r="C292" s="3">
        <f>E292+F292+H292+D292+G292+I292</f>
        <v>0</v>
      </c>
      <c r="D292" s="29">
        <v>0</v>
      </c>
      <c r="E292" s="4">
        <v>0</v>
      </c>
      <c r="F292" s="46">
        <v>0</v>
      </c>
      <c r="G292" s="46">
        <v>0</v>
      </c>
      <c r="H292" s="46">
        <v>0</v>
      </c>
      <c r="I292" s="4">
        <v>0</v>
      </c>
      <c r="J292" s="54"/>
      <c r="K292" s="52"/>
      <c r="L292" s="52"/>
      <c r="M292" s="52"/>
      <c r="N292" s="52"/>
      <c r="O292" s="52"/>
      <c r="P292" s="52"/>
      <c r="Q292" s="52"/>
      <c r="R292" s="52"/>
      <c r="S292" s="5"/>
      <c r="T292" s="5"/>
      <c r="U292" s="5"/>
      <c r="V292" s="5"/>
    </row>
    <row r="293" spans="1:22" ht="15" customHeight="1">
      <c r="A293" s="6" t="s">
        <v>12</v>
      </c>
      <c r="B293" s="52"/>
      <c r="C293" s="3">
        <f t="shared" ref="C293:C294" si="161">E293+F293+H293+D293+G293+I293</f>
        <v>0</v>
      </c>
      <c r="D293" s="29">
        <v>0</v>
      </c>
      <c r="E293" s="4">
        <v>0</v>
      </c>
      <c r="F293" s="46">
        <v>0</v>
      </c>
      <c r="G293" s="46">
        <v>0</v>
      </c>
      <c r="H293" s="46">
        <v>0</v>
      </c>
      <c r="I293" s="4">
        <v>0</v>
      </c>
      <c r="J293" s="54"/>
      <c r="K293" s="52"/>
      <c r="L293" s="52"/>
      <c r="M293" s="52"/>
      <c r="N293" s="52"/>
      <c r="O293" s="52"/>
      <c r="P293" s="52"/>
      <c r="Q293" s="52"/>
      <c r="R293" s="52"/>
      <c r="S293" s="5"/>
      <c r="T293" s="5"/>
      <c r="U293" s="5"/>
      <c r="V293" s="5"/>
    </row>
    <row r="294" spans="1:22" ht="46.5" customHeight="1">
      <c r="A294" s="6" t="s">
        <v>46</v>
      </c>
      <c r="B294" s="52"/>
      <c r="C294" s="3">
        <f t="shared" si="161"/>
        <v>200</v>
      </c>
      <c r="D294" s="29">
        <v>100</v>
      </c>
      <c r="E294" s="4">
        <v>50</v>
      </c>
      <c r="F294" s="46">
        <v>50</v>
      </c>
      <c r="G294" s="46">
        <v>0</v>
      </c>
      <c r="H294" s="46">
        <v>0</v>
      </c>
      <c r="I294" s="4">
        <v>0</v>
      </c>
      <c r="J294" s="54"/>
      <c r="K294" s="52"/>
      <c r="L294" s="52"/>
      <c r="M294" s="52"/>
      <c r="N294" s="52"/>
      <c r="O294" s="52"/>
      <c r="P294" s="52"/>
      <c r="Q294" s="52"/>
      <c r="R294" s="52"/>
      <c r="S294" s="5"/>
      <c r="T294" s="5"/>
      <c r="U294" s="5"/>
      <c r="V294" s="5"/>
    </row>
    <row r="295" spans="1:22" ht="69" customHeight="1">
      <c r="A295" s="19" t="s">
        <v>85</v>
      </c>
      <c r="B295" s="51" t="s">
        <v>137</v>
      </c>
      <c r="C295" s="3">
        <f>E295+F295+H295+D295+G295+I295</f>
        <v>2587.1999999999998</v>
      </c>
      <c r="D295" s="31">
        <f>D296+D297+D298</f>
        <v>1000</v>
      </c>
      <c r="E295" s="15">
        <f t="shared" ref="E295:I295" si="162">E296+E297+E298</f>
        <v>785.4</v>
      </c>
      <c r="F295" s="45">
        <f t="shared" si="162"/>
        <v>801.8</v>
      </c>
      <c r="G295" s="45">
        <f t="shared" si="162"/>
        <v>0</v>
      </c>
      <c r="H295" s="45">
        <f t="shared" si="162"/>
        <v>0</v>
      </c>
      <c r="I295" s="15">
        <f t="shared" si="162"/>
        <v>0</v>
      </c>
      <c r="J295" s="53" t="s">
        <v>86</v>
      </c>
      <c r="K295" s="51" t="s">
        <v>34</v>
      </c>
      <c r="L295" s="51">
        <v>1850</v>
      </c>
      <c r="M295" s="51">
        <v>1850</v>
      </c>
      <c r="N295" s="51">
        <v>1310</v>
      </c>
      <c r="O295" s="51">
        <v>1310</v>
      </c>
      <c r="P295" s="51">
        <v>1310</v>
      </c>
      <c r="Q295" s="51">
        <v>1850</v>
      </c>
      <c r="R295" s="51">
        <v>1850</v>
      </c>
      <c r="S295" s="5"/>
      <c r="T295" s="5"/>
      <c r="U295" s="5"/>
      <c r="V295" s="5"/>
    </row>
    <row r="296" spans="1:22" ht="17.25" customHeight="1">
      <c r="A296" s="6" t="s">
        <v>4</v>
      </c>
      <c r="B296" s="52"/>
      <c r="C296" s="3">
        <f>E296+F296+H296+D296+G296+I296</f>
        <v>0</v>
      </c>
      <c r="D296" s="29">
        <v>0</v>
      </c>
      <c r="E296" s="4">
        <v>0</v>
      </c>
      <c r="F296" s="46">
        <v>0</v>
      </c>
      <c r="G296" s="46">
        <v>0</v>
      </c>
      <c r="H296" s="46">
        <v>0</v>
      </c>
      <c r="I296" s="4">
        <v>0</v>
      </c>
      <c r="J296" s="54"/>
      <c r="K296" s="52"/>
      <c r="L296" s="52"/>
      <c r="M296" s="52"/>
      <c r="N296" s="52"/>
      <c r="O296" s="52"/>
      <c r="P296" s="52"/>
      <c r="Q296" s="52"/>
      <c r="R296" s="52"/>
      <c r="S296" s="5"/>
      <c r="T296" s="5"/>
      <c r="U296" s="5"/>
      <c r="V296" s="5"/>
    </row>
    <row r="297" spans="1:22" ht="15" customHeight="1">
      <c r="A297" s="6" t="s">
        <v>12</v>
      </c>
      <c r="B297" s="52"/>
      <c r="C297" s="3">
        <f t="shared" ref="C297:C298" si="163">E297+F297+H297+D297+G297+I297</f>
        <v>0</v>
      </c>
      <c r="D297" s="29">
        <v>0</v>
      </c>
      <c r="E297" s="4">
        <v>0</v>
      </c>
      <c r="F297" s="46">
        <v>0</v>
      </c>
      <c r="G297" s="46">
        <v>0</v>
      </c>
      <c r="H297" s="46">
        <v>0</v>
      </c>
      <c r="I297" s="4">
        <v>0</v>
      </c>
      <c r="J297" s="54"/>
      <c r="K297" s="52"/>
      <c r="L297" s="52"/>
      <c r="M297" s="52"/>
      <c r="N297" s="52"/>
      <c r="O297" s="52"/>
      <c r="P297" s="52"/>
      <c r="Q297" s="52"/>
      <c r="R297" s="52"/>
      <c r="S297" s="5"/>
      <c r="T297" s="5"/>
      <c r="U297" s="5"/>
      <c r="V297" s="5"/>
    </row>
    <row r="298" spans="1:22" ht="16.5" customHeight="1">
      <c r="A298" s="6" t="s">
        <v>46</v>
      </c>
      <c r="B298" s="52"/>
      <c r="C298" s="3">
        <f t="shared" si="163"/>
        <v>2587.1999999999998</v>
      </c>
      <c r="D298" s="29">
        <v>1000</v>
      </c>
      <c r="E298" s="4">
        <v>785.4</v>
      </c>
      <c r="F298" s="46">
        <v>801.8</v>
      </c>
      <c r="G298" s="46">
        <v>0</v>
      </c>
      <c r="H298" s="46">
        <v>0</v>
      </c>
      <c r="I298" s="4">
        <v>0</v>
      </c>
      <c r="J298" s="54"/>
      <c r="K298" s="52"/>
      <c r="L298" s="52"/>
      <c r="M298" s="52"/>
      <c r="N298" s="52"/>
      <c r="O298" s="52"/>
      <c r="P298" s="52"/>
      <c r="Q298" s="52"/>
      <c r="R298" s="52"/>
      <c r="S298" s="5"/>
      <c r="T298" s="5"/>
      <c r="U298" s="5"/>
      <c r="V298" s="5"/>
    </row>
    <row r="299" spans="1:22" ht="65.25" customHeight="1">
      <c r="A299" s="19" t="s">
        <v>27</v>
      </c>
      <c r="B299" s="51" t="s">
        <v>137</v>
      </c>
      <c r="C299" s="3">
        <f>E299+F299+H299+D299+G299+I299</f>
        <v>515.4</v>
      </c>
      <c r="D299" s="31">
        <f>D300+D301+D302</f>
        <v>155.4</v>
      </c>
      <c r="E299" s="15">
        <f t="shared" ref="E299:I299" si="164">E300+E301+E302</f>
        <v>160</v>
      </c>
      <c r="F299" s="45">
        <f t="shared" si="164"/>
        <v>200</v>
      </c>
      <c r="G299" s="45">
        <f t="shared" si="164"/>
        <v>0</v>
      </c>
      <c r="H299" s="45">
        <f t="shared" si="164"/>
        <v>0</v>
      </c>
      <c r="I299" s="15">
        <f t="shared" si="164"/>
        <v>0</v>
      </c>
      <c r="J299" s="53" t="s">
        <v>35</v>
      </c>
      <c r="K299" s="51" t="s">
        <v>34</v>
      </c>
      <c r="L299" s="51">
        <v>70</v>
      </c>
      <c r="M299" s="51">
        <v>70</v>
      </c>
      <c r="N299" s="51">
        <v>70</v>
      </c>
      <c r="O299" s="51">
        <v>70</v>
      </c>
      <c r="P299" s="51">
        <v>70</v>
      </c>
      <c r="Q299" s="51">
        <v>70</v>
      </c>
      <c r="R299" s="51">
        <v>70</v>
      </c>
      <c r="S299" s="5"/>
      <c r="T299" s="5"/>
      <c r="U299" s="5"/>
      <c r="V299" s="5"/>
    </row>
    <row r="300" spans="1:22" ht="17.25" customHeight="1">
      <c r="A300" s="6" t="s">
        <v>4</v>
      </c>
      <c r="B300" s="52"/>
      <c r="C300" s="3">
        <f>E300+F300+H300+D300+G300+I300</f>
        <v>0</v>
      </c>
      <c r="D300" s="29">
        <v>0</v>
      </c>
      <c r="E300" s="4">
        <v>0</v>
      </c>
      <c r="F300" s="46">
        <v>0</v>
      </c>
      <c r="G300" s="46">
        <v>0</v>
      </c>
      <c r="H300" s="46">
        <v>0</v>
      </c>
      <c r="I300" s="4">
        <v>0</v>
      </c>
      <c r="J300" s="54"/>
      <c r="K300" s="52"/>
      <c r="L300" s="52"/>
      <c r="M300" s="52"/>
      <c r="N300" s="52"/>
      <c r="O300" s="52"/>
      <c r="P300" s="52"/>
      <c r="Q300" s="52"/>
      <c r="R300" s="52"/>
      <c r="S300" s="5"/>
      <c r="T300" s="5"/>
      <c r="U300" s="5"/>
      <c r="V300" s="5"/>
    </row>
    <row r="301" spans="1:22" ht="15" customHeight="1">
      <c r="A301" s="6" t="s">
        <v>12</v>
      </c>
      <c r="B301" s="52"/>
      <c r="C301" s="3">
        <f t="shared" ref="C301:C302" si="165">E301+F301+H301+D301+G301+I301</f>
        <v>0</v>
      </c>
      <c r="D301" s="29">
        <v>0</v>
      </c>
      <c r="E301" s="4">
        <v>0</v>
      </c>
      <c r="F301" s="46">
        <v>0</v>
      </c>
      <c r="G301" s="46">
        <v>0</v>
      </c>
      <c r="H301" s="46">
        <v>0</v>
      </c>
      <c r="I301" s="4">
        <v>0</v>
      </c>
      <c r="J301" s="54"/>
      <c r="K301" s="52"/>
      <c r="L301" s="52"/>
      <c r="M301" s="52"/>
      <c r="N301" s="52"/>
      <c r="O301" s="52"/>
      <c r="P301" s="52"/>
      <c r="Q301" s="52"/>
      <c r="R301" s="52"/>
      <c r="S301" s="5"/>
      <c r="T301" s="5"/>
      <c r="U301" s="5"/>
      <c r="V301" s="5"/>
    </row>
    <row r="302" spans="1:22" ht="16.5" customHeight="1">
      <c r="A302" s="6" t="s">
        <v>46</v>
      </c>
      <c r="B302" s="52"/>
      <c r="C302" s="3">
        <f t="shared" si="165"/>
        <v>515.4</v>
      </c>
      <c r="D302" s="29">
        <v>155.4</v>
      </c>
      <c r="E302" s="4">
        <v>160</v>
      </c>
      <c r="F302" s="46">
        <v>200</v>
      </c>
      <c r="G302" s="46">
        <v>0</v>
      </c>
      <c r="H302" s="46">
        <v>0</v>
      </c>
      <c r="I302" s="4">
        <v>0</v>
      </c>
      <c r="J302" s="54"/>
      <c r="K302" s="52"/>
      <c r="L302" s="52"/>
      <c r="M302" s="52"/>
      <c r="N302" s="52"/>
      <c r="O302" s="52"/>
      <c r="P302" s="52"/>
      <c r="Q302" s="52"/>
      <c r="R302" s="52"/>
      <c r="S302" s="5"/>
      <c r="T302" s="5"/>
      <c r="U302" s="5"/>
      <c r="V302" s="5"/>
    </row>
    <row r="303" spans="1:22" ht="81" customHeight="1">
      <c r="A303" s="19" t="s">
        <v>87</v>
      </c>
      <c r="B303" s="51" t="s">
        <v>136</v>
      </c>
      <c r="C303" s="3">
        <f>E303+F303+H303+D303+G303+I303</f>
        <v>0</v>
      </c>
      <c r="D303" s="31">
        <f>D304+D305+D306</f>
        <v>0</v>
      </c>
      <c r="E303" s="15">
        <f t="shared" ref="E303:I303" si="166">E304+E305+E306</f>
        <v>0</v>
      </c>
      <c r="F303" s="45">
        <f t="shared" si="166"/>
        <v>0</v>
      </c>
      <c r="G303" s="45">
        <f t="shared" si="166"/>
        <v>0</v>
      </c>
      <c r="H303" s="45">
        <f t="shared" si="166"/>
        <v>0</v>
      </c>
      <c r="I303" s="15">
        <f t="shared" si="166"/>
        <v>0</v>
      </c>
      <c r="J303" s="53" t="s">
        <v>88</v>
      </c>
      <c r="K303" s="51" t="s">
        <v>33</v>
      </c>
      <c r="L303" s="51">
        <v>90</v>
      </c>
      <c r="M303" s="51">
        <v>98</v>
      </c>
      <c r="N303" s="51">
        <v>100</v>
      </c>
      <c r="O303" s="51">
        <v>100</v>
      </c>
      <c r="P303" s="51">
        <v>100</v>
      </c>
      <c r="Q303" s="51">
        <v>100</v>
      </c>
      <c r="R303" s="51">
        <v>100</v>
      </c>
      <c r="S303" s="5"/>
      <c r="T303" s="5"/>
      <c r="U303" s="5"/>
      <c r="V303" s="5"/>
    </row>
    <row r="304" spans="1:22" ht="17.25" customHeight="1">
      <c r="A304" s="6" t="s">
        <v>4</v>
      </c>
      <c r="B304" s="52"/>
      <c r="C304" s="3">
        <f>E304+F304+H304+D304+G304+I304</f>
        <v>0</v>
      </c>
      <c r="D304" s="29">
        <v>0</v>
      </c>
      <c r="E304" s="4">
        <v>0</v>
      </c>
      <c r="F304" s="46">
        <v>0</v>
      </c>
      <c r="G304" s="46">
        <v>0</v>
      </c>
      <c r="H304" s="46">
        <v>0</v>
      </c>
      <c r="I304" s="4">
        <v>0</v>
      </c>
      <c r="J304" s="54"/>
      <c r="K304" s="52"/>
      <c r="L304" s="52"/>
      <c r="M304" s="52"/>
      <c r="N304" s="52"/>
      <c r="O304" s="52"/>
      <c r="P304" s="52"/>
      <c r="Q304" s="52"/>
      <c r="R304" s="52"/>
      <c r="S304" s="5"/>
      <c r="T304" s="5"/>
      <c r="U304" s="5"/>
      <c r="V304" s="5"/>
    </row>
    <row r="305" spans="1:22" ht="15" customHeight="1">
      <c r="A305" s="6" t="s">
        <v>12</v>
      </c>
      <c r="B305" s="52"/>
      <c r="C305" s="3">
        <f t="shared" ref="C305:C306" si="167">E305+F305+H305+D305+G305+I305</f>
        <v>0</v>
      </c>
      <c r="D305" s="29">
        <v>0</v>
      </c>
      <c r="E305" s="4">
        <v>0</v>
      </c>
      <c r="F305" s="46">
        <v>0</v>
      </c>
      <c r="G305" s="46">
        <v>0</v>
      </c>
      <c r="H305" s="46">
        <v>0</v>
      </c>
      <c r="I305" s="4">
        <v>0</v>
      </c>
      <c r="J305" s="54"/>
      <c r="K305" s="52"/>
      <c r="L305" s="52"/>
      <c r="M305" s="52"/>
      <c r="N305" s="52"/>
      <c r="O305" s="52"/>
      <c r="P305" s="52"/>
      <c r="Q305" s="52"/>
      <c r="R305" s="52"/>
      <c r="S305" s="5"/>
      <c r="T305" s="5"/>
      <c r="U305" s="5"/>
      <c r="V305" s="5"/>
    </row>
    <row r="306" spans="1:22" ht="16.5" customHeight="1">
      <c r="A306" s="6" t="s">
        <v>46</v>
      </c>
      <c r="B306" s="52"/>
      <c r="C306" s="3">
        <f t="shared" si="167"/>
        <v>0</v>
      </c>
      <c r="D306" s="29">
        <v>0</v>
      </c>
      <c r="E306" s="4">
        <v>0</v>
      </c>
      <c r="F306" s="46">
        <v>0</v>
      </c>
      <c r="G306" s="46">
        <v>0</v>
      </c>
      <c r="H306" s="46">
        <v>0</v>
      </c>
      <c r="I306" s="4">
        <v>0</v>
      </c>
      <c r="J306" s="54"/>
      <c r="K306" s="52"/>
      <c r="L306" s="52"/>
      <c r="M306" s="52"/>
      <c r="N306" s="52"/>
      <c r="O306" s="52"/>
      <c r="P306" s="52"/>
      <c r="Q306" s="52"/>
      <c r="R306" s="52"/>
      <c r="S306" s="5"/>
      <c r="T306" s="5"/>
      <c r="U306" s="5"/>
      <c r="V306" s="5"/>
    </row>
    <row r="307" spans="1:22" ht="79.5" customHeight="1">
      <c r="A307" s="89" t="s">
        <v>89</v>
      </c>
      <c r="B307" s="90"/>
      <c r="C307" s="3">
        <f>E307+F307+H307+D307+G307+I307</f>
        <v>586416.69999999995</v>
      </c>
      <c r="D307" s="30">
        <f t="shared" ref="D307:I310" si="168">D311+D331</f>
        <v>220458</v>
      </c>
      <c r="E307" s="34">
        <f>E308+E309+E310</f>
        <v>31440.699999999997</v>
      </c>
      <c r="F307" s="34">
        <f t="shared" ref="F307:H309" si="169">F311+F331+F375</f>
        <v>196623</v>
      </c>
      <c r="G307" s="34">
        <f t="shared" si="169"/>
        <v>106722</v>
      </c>
      <c r="H307" s="34">
        <f t="shared" si="169"/>
        <v>31173</v>
      </c>
      <c r="I307" s="3">
        <f t="shared" si="168"/>
        <v>0</v>
      </c>
      <c r="J307" s="14"/>
      <c r="K307" s="18"/>
      <c r="L307" s="18"/>
      <c r="M307" s="18"/>
      <c r="N307" s="18"/>
      <c r="O307" s="18"/>
      <c r="P307" s="18"/>
      <c r="Q307" s="18"/>
      <c r="R307" s="18"/>
      <c r="S307" s="5"/>
      <c r="T307" s="5"/>
      <c r="U307" s="5"/>
      <c r="V307" s="5"/>
    </row>
    <row r="308" spans="1:22" ht="17.25" customHeight="1">
      <c r="A308" s="80" t="s">
        <v>4</v>
      </c>
      <c r="B308" s="81"/>
      <c r="C308" s="3">
        <f t="shared" ref="C308:C313" si="170">E308+F308+H308+D308+G308+I308</f>
        <v>2063.3000000000002</v>
      </c>
      <c r="D308" s="3">
        <f t="shared" si="168"/>
        <v>0</v>
      </c>
      <c r="E308" s="3">
        <f t="shared" si="168"/>
        <v>0</v>
      </c>
      <c r="F308" s="44">
        <f t="shared" si="169"/>
        <v>0</v>
      </c>
      <c r="G308" s="44">
        <f t="shared" si="169"/>
        <v>0</v>
      </c>
      <c r="H308" s="44">
        <f t="shared" si="169"/>
        <v>2063.3000000000002</v>
      </c>
      <c r="I308" s="3">
        <f t="shared" si="168"/>
        <v>0</v>
      </c>
      <c r="J308" s="14"/>
      <c r="K308" s="18"/>
      <c r="L308" s="18"/>
      <c r="M308" s="18"/>
      <c r="N308" s="18"/>
      <c r="O308" s="18"/>
      <c r="P308" s="18"/>
      <c r="Q308" s="18"/>
      <c r="R308" s="18"/>
      <c r="S308" s="5"/>
      <c r="T308" s="5"/>
      <c r="U308" s="5"/>
      <c r="V308" s="5"/>
    </row>
    <row r="309" spans="1:22" ht="15" customHeight="1">
      <c r="A309" s="80" t="s">
        <v>12</v>
      </c>
      <c r="B309" s="81"/>
      <c r="C309" s="3">
        <f t="shared" si="170"/>
        <v>535140.1</v>
      </c>
      <c r="D309" s="3">
        <f t="shared" si="168"/>
        <v>202546.30000000002</v>
      </c>
      <c r="E309" s="3">
        <f>E313+E333</f>
        <v>18334.3</v>
      </c>
      <c r="F309" s="44">
        <f t="shared" si="169"/>
        <v>179151.8</v>
      </c>
      <c r="G309" s="44">
        <f t="shared" si="169"/>
        <v>106722</v>
      </c>
      <c r="H309" s="44">
        <f t="shared" si="169"/>
        <v>28385.699999999997</v>
      </c>
      <c r="I309" s="3">
        <f t="shared" si="168"/>
        <v>0</v>
      </c>
      <c r="J309" s="14"/>
      <c r="K309" s="18"/>
      <c r="L309" s="18"/>
      <c r="M309" s="18"/>
      <c r="N309" s="18"/>
      <c r="O309" s="18"/>
      <c r="P309" s="18"/>
      <c r="Q309" s="18"/>
      <c r="R309" s="18"/>
      <c r="S309" s="5"/>
      <c r="T309" s="5"/>
      <c r="U309" s="5"/>
      <c r="V309" s="5"/>
    </row>
    <row r="310" spans="1:22" ht="16.5" customHeight="1">
      <c r="A310" s="80" t="s">
        <v>46</v>
      </c>
      <c r="B310" s="81"/>
      <c r="C310" s="3">
        <f>E310+F310+H310+D310+G310+I310</f>
        <v>49213.3</v>
      </c>
      <c r="D310" s="3">
        <f>D314+D334</f>
        <v>17911.7</v>
      </c>
      <c r="E310" s="3">
        <f>E314+E334</f>
        <v>13106.4</v>
      </c>
      <c r="F310" s="44">
        <f>F314+F334+F382</f>
        <v>17471.2</v>
      </c>
      <c r="G310" s="44">
        <f t="shared" si="168"/>
        <v>0</v>
      </c>
      <c r="H310" s="44">
        <f>H314+H334+H382</f>
        <v>724</v>
      </c>
      <c r="I310" s="3">
        <f t="shared" si="168"/>
        <v>0</v>
      </c>
      <c r="J310" s="14"/>
      <c r="K310" s="18"/>
      <c r="L310" s="18"/>
      <c r="M310" s="18"/>
      <c r="N310" s="18"/>
      <c r="O310" s="18"/>
      <c r="P310" s="18"/>
      <c r="Q310" s="18"/>
      <c r="R310" s="18"/>
      <c r="S310" s="5"/>
      <c r="T310" s="5"/>
      <c r="U310" s="5"/>
      <c r="V310" s="5"/>
    </row>
    <row r="311" spans="1:22" ht="81" customHeight="1">
      <c r="A311" s="82" t="s">
        <v>90</v>
      </c>
      <c r="B311" s="83"/>
      <c r="C311" s="3">
        <f>E311+F311+H311+D311+G311+I311</f>
        <v>473746.19999999995</v>
      </c>
      <c r="D311" s="3">
        <f>D315+D319+D323</f>
        <v>199167.6</v>
      </c>
      <c r="E311" s="30">
        <f>E312+E313+E314</f>
        <v>1588.1</v>
      </c>
      <c r="F311" s="30">
        <f>F312+F313+F314</f>
        <v>188655.4</v>
      </c>
      <c r="G311" s="30">
        <f t="shared" ref="G311:I311" si="171">G315+G319+G323</f>
        <v>84335.1</v>
      </c>
      <c r="H311" s="30">
        <f t="shared" si="171"/>
        <v>0</v>
      </c>
      <c r="I311" s="30">
        <f t="shared" si="171"/>
        <v>0</v>
      </c>
      <c r="J311" s="14"/>
      <c r="K311" s="18"/>
      <c r="L311" s="18"/>
      <c r="M311" s="18"/>
      <c r="N311" s="18"/>
      <c r="O311" s="18"/>
      <c r="P311" s="18"/>
      <c r="Q311" s="18"/>
      <c r="R311" s="18"/>
      <c r="S311" s="5"/>
      <c r="T311" s="5"/>
      <c r="U311" s="5"/>
      <c r="V311" s="5"/>
    </row>
    <row r="312" spans="1:22" ht="16.5" customHeight="1">
      <c r="A312" s="80" t="s">
        <v>4</v>
      </c>
      <c r="B312" s="81"/>
      <c r="C312" s="3">
        <f t="shared" si="170"/>
        <v>0</v>
      </c>
      <c r="D312" s="3">
        <f t="shared" ref="D312:I312" si="172">D316+D320+D324</f>
        <v>0</v>
      </c>
      <c r="E312" s="3">
        <f t="shared" si="172"/>
        <v>0</v>
      </c>
      <c r="F312" s="44">
        <f t="shared" si="172"/>
        <v>0</v>
      </c>
      <c r="G312" s="44">
        <f t="shared" si="172"/>
        <v>0</v>
      </c>
      <c r="H312" s="44">
        <f t="shared" si="172"/>
        <v>0</v>
      </c>
      <c r="I312" s="3">
        <f t="shared" si="172"/>
        <v>0</v>
      </c>
      <c r="J312" s="14"/>
      <c r="K312" s="18"/>
      <c r="L312" s="18"/>
      <c r="M312" s="18"/>
      <c r="N312" s="18"/>
      <c r="O312" s="18"/>
      <c r="P312" s="18"/>
      <c r="Q312" s="18"/>
      <c r="R312" s="18"/>
      <c r="S312" s="5"/>
      <c r="T312" s="5"/>
      <c r="U312" s="5"/>
      <c r="V312" s="5"/>
    </row>
    <row r="313" spans="1:22" ht="16.5" customHeight="1">
      <c r="A313" s="80" t="s">
        <v>12</v>
      </c>
      <c r="B313" s="81"/>
      <c r="C313" s="3">
        <f t="shared" si="170"/>
        <v>455868.80000000005</v>
      </c>
      <c r="D313" s="3">
        <f>D317+D321+D325</f>
        <v>195806.7</v>
      </c>
      <c r="E313" s="3">
        <f t="shared" ref="E313:I313" si="173">E317+E321+E325</f>
        <v>0</v>
      </c>
      <c r="F313" s="44">
        <f>F317+F321+F325</f>
        <v>175727</v>
      </c>
      <c r="G313" s="44">
        <f t="shared" si="173"/>
        <v>84335.1</v>
      </c>
      <c r="H313" s="44">
        <f t="shared" si="173"/>
        <v>0</v>
      </c>
      <c r="I313" s="3">
        <f t="shared" si="173"/>
        <v>0</v>
      </c>
      <c r="J313" s="14"/>
      <c r="K313" s="18"/>
      <c r="L313" s="18"/>
      <c r="M313" s="18"/>
      <c r="N313" s="18"/>
      <c r="O313" s="18"/>
      <c r="P313" s="18"/>
      <c r="Q313" s="18"/>
      <c r="R313" s="18"/>
      <c r="S313" s="5"/>
      <c r="T313" s="5"/>
      <c r="U313" s="5"/>
      <c r="V313" s="5"/>
    </row>
    <row r="314" spans="1:22" ht="19.5" customHeight="1">
      <c r="A314" s="80" t="s">
        <v>46</v>
      </c>
      <c r="B314" s="81"/>
      <c r="C314" s="3">
        <f>E314+F314+H314+D314+G314+I314</f>
        <v>17877.400000000001</v>
      </c>
      <c r="D314" s="3">
        <f>D318+D322+D326+D330</f>
        <v>3360.9</v>
      </c>
      <c r="E314" s="3">
        <f>E318+E322+E326+E330</f>
        <v>1588.1</v>
      </c>
      <c r="F314" s="44">
        <f>F318+F322+F326+F330</f>
        <v>12928.4</v>
      </c>
      <c r="G314" s="44">
        <f>G318+G322+G326+G330</f>
        <v>0</v>
      </c>
      <c r="H314" s="44">
        <f t="shared" ref="H314:I314" si="174">H318+H322+H326</f>
        <v>0</v>
      </c>
      <c r="I314" s="3">
        <f t="shared" si="174"/>
        <v>0</v>
      </c>
      <c r="J314" s="14"/>
      <c r="K314" s="18"/>
      <c r="L314" s="18"/>
      <c r="M314" s="18"/>
      <c r="N314" s="18"/>
      <c r="O314" s="18"/>
      <c r="P314" s="18"/>
      <c r="Q314" s="18"/>
      <c r="R314" s="18"/>
      <c r="S314" s="5"/>
      <c r="T314" s="5"/>
      <c r="U314" s="5"/>
      <c r="V314" s="5"/>
    </row>
    <row r="315" spans="1:22" ht="78.75" customHeight="1">
      <c r="A315" s="19" t="s">
        <v>29</v>
      </c>
      <c r="B315" s="51" t="s">
        <v>136</v>
      </c>
      <c r="C315" s="3">
        <f>E315+F315+H315+D315+G315+I315</f>
        <v>472219.4</v>
      </c>
      <c r="D315" s="31">
        <f>D316+D317+D318</f>
        <v>199167.6</v>
      </c>
      <c r="E315" s="15">
        <f t="shared" ref="E315:I315" si="175">E316+E317+E318</f>
        <v>61.3</v>
      </c>
      <c r="F315" s="45">
        <f t="shared" si="175"/>
        <v>188655.4</v>
      </c>
      <c r="G315" s="45">
        <f t="shared" si="175"/>
        <v>84335.1</v>
      </c>
      <c r="H315" s="45">
        <f t="shared" si="175"/>
        <v>0</v>
      </c>
      <c r="I315" s="15">
        <f t="shared" si="175"/>
        <v>0</v>
      </c>
      <c r="J315" s="53" t="s">
        <v>36</v>
      </c>
      <c r="K315" s="51" t="s">
        <v>33</v>
      </c>
      <c r="L315" s="51">
        <v>28</v>
      </c>
      <c r="M315" s="51">
        <v>28</v>
      </c>
      <c r="N315" s="51">
        <v>28</v>
      </c>
      <c r="O315" s="51">
        <v>28</v>
      </c>
      <c r="P315" s="51">
        <v>28</v>
      </c>
      <c r="Q315" s="51">
        <v>18</v>
      </c>
      <c r="R315" s="51">
        <v>18</v>
      </c>
      <c r="S315" s="5"/>
      <c r="T315" s="5"/>
      <c r="U315" s="5"/>
      <c r="V315" s="5"/>
    </row>
    <row r="316" spans="1:22" ht="15.75" customHeight="1">
      <c r="A316" s="6" t="s">
        <v>4</v>
      </c>
      <c r="B316" s="52"/>
      <c r="C316" s="3">
        <f>E316+F316+H316+D316+G316+I316</f>
        <v>0</v>
      </c>
      <c r="D316" s="4">
        <v>0</v>
      </c>
      <c r="E316" s="4">
        <v>0</v>
      </c>
      <c r="F316" s="46">
        <v>0</v>
      </c>
      <c r="G316" s="46">
        <v>0</v>
      </c>
      <c r="H316" s="46">
        <v>0</v>
      </c>
      <c r="I316" s="4">
        <v>0</v>
      </c>
      <c r="J316" s="54"/>
      <c r="K316" s="52"/>
      <c r="L316" s="52"/>
      <c r="M316" s="52"/>
      <c r="N316" s="52"/>
      <c r="O316" s="52"/>
      <c r="P316" s="52"/>
      <c r="Q316" s="52"/>
      <c r="R316" s="52"/>
      <c r="S316" s="5"/>
      <c r="T316" s="5"/>
      <c r="U316" s="5"/>
      <c r="V316" s="5"/>
    </row>
    <row r="317" spans="1:22" ht="15.75" customHeight="1">
      <c r="A317" s="6" t="s">
        <v>12</v>
      </c>
      <c r="B317" s="52"/>
      <c r="C317" s="3">
        <f t="shared" ref="C317:C318" si="176">E317+F317+H317+D317+G317+I317</f>
        <v>455868.80000000005</v>
      </c>
      <c r="D317" s="29">
        <v>195806.7</v>
      </c>
      <c r="E317" s="4">
        <v>0</v>
      </c>
      <c r="F317" s="46">
        <v>175727</v>
      </c>
      <c r="G317" s="46">
        <v>84335.1</v>
      </c>
      <c r="H317" s="46">
        <v>0</v>
      </c>
      <c r="I317" s="4">
        <v>0</v>
      </c>
      <c r="J317" s="54"/>
      <c r="K317" s="52"/>
      <c r="L317" s="52"/>
      <c r="M317" s="52"/>
      <c r="N317" s="52"/>
      <c r="O317" s="52"/>
      <c r="P317" s="52"/>
      <c r="Q317" s="52"/>
      <c r="R317" s="52"/>
      <c r="S317" s="5"/>
      <c r="T317" s="5"/>
      <c r="U317" s="5"/>
      <c r="V317" s="5"/>
    </row>
    <row r="318" spans="1:22" ht="15.75" customHeight="1">
      <c r="A318" s="6" t="s">
        <v>46</v>
      </c>
      <c r="B318" s="52"/>
      <c r="C318" s="3">
        <f t="shared" si="176"/>
        <v>16350.599999999999</v>
      </c>
      <c r="D318" s="29">
        <v>3360.9</v>
      </c>
      <c r="E318" s="4">
        <v>61.3</v>
      </c>
      <c r="F318" s="46">
        <v>12928.4</v>
      </c>
      <c r="G318" s="46">
        <v>0</v>
      </c>
      <c r="H318" s="46">
        <v>0</v>
      </c>
      <c r="I318" s="4">
        <v>0</v>
      </c>
      <c r="J318" s="54"/>
      <c r="K318" s="52"/>
      <c r="L318" s="52"/>
      <c r="M318" s="52"/>
      <c r="N318" s="52"/>
      <c r="O318" s="52"/>
      <c r="P318" s="52"/>
      <c r="Q318" s="52"/>
      <c r="R318" s="52"/>
      <c r="S318" s="5"/>
      <c r="T318" s="5"/>
      <c r="U318" s="5"/>
      <c r="V318" s="5"/>
    </row>
    <row r="319" spans="1:22" ht="76.5" customHeight="1">
      <c r="A319" s="19" t="s">
        <v>92</v>
      </c>
      <c r="B319" s="51" t="s">
        <v>136</v>
      </c>
      <c r="C319" s="3">
        <f>E319+F319+H319+D319+G319+I319</f>
        <v>0</v>
      </c>
      <c r="D319" s="15">
        <f>D320+D321+D322</f>
        <v>0</v>
      </c>
      <c r="E319" s="15">
        <f t="shared" ref="E319:I319" si="177">E320+E321+E322</f>
        <v>0</v>
      </c>
      <c r="F319" s="45">
        <f t="shared" si="177"/>
        <v>0</v>
      </c>
      <c r="G319" s="45">
        <f t="shared" si="177"/>
        <v>0</v>
      </c>
      <c r="H319" s="45">
        <f t="shared" si="177"/>
        <v>0</v>
      </c>
      <c r="I319" s="15">
        <f t="shared" si="177"/>
        <v>0</v>
      </c>
      <c r="J319" s="53" t="s">
        <v>91</v>
      </c>
      <c r="K319" s="51" t="s">
        <v>33</v>
      </c>
      <c r="L319" s="51">
        <v>70</v>
      </c>
      <c r="M319" s="51">
        <v>75</v>
      </c>
      <c r="N319" s="51">
        <v>80</v>
      </c>
      <c r="O319" s="51">
        <v>85</v>
      </c>
      <c r="P319" s="51">
        <v>90</v>
      </c>
      <c r="Q319" s="51">
        <v>95</v>
      </c>
      <c r="R319" s="51">
        <v>100</v>
      </c>
      <c r="S319" s="5"/>
      <c r="T319" s="5"/>
      <c r="U319" s="5"/>
      <c r="V319" s="5"/>
    </row>
    <row r="320" spans="1:22" ht="15.75" customHeight="1">
      <c r="A320" s="6" t="s">
        <v>4</v>
      </c>
      <c r="B320" s="52"/>
      <c r="C320" s="3">
        <f>E320+F320+H320+D320+G320+I320</f>
        <v>0</v>
      </c>
      <c r="D320" s="4">
        <v>0</v>
      </c>
      <c r="E320" s="4">
        <v>0</v>
      </c>
      <c r="F320" s="46">
        <v>0</v>
      </c>
      <c r="G320" s="46">
        <v>0</v>
      </c>
      <c r="H320" s="46">
        <v>0</v>
      </c>
      <c r="I320" s="4">
        <v>0</v>
      </c>
      <c r="J320" s="54"/>
      <c r="K320" s="52"/>
      <c r="L320" s="52"/>
      <c r="M320" s="52"/>
      <c r="N320" s="52"/>
      <c r="O320" s="52"/>
      <c r="P320" s="52"/>
      <c r="Q320" s="52"/>
      <c r="R320" s="52"/>
      <c r="S320" s="5"/>
      <c r="T320" s="5"/>
      <c r="U320" s="5"/>
      <c r="V320" s="5"/>
    </row>
    <row r="321" spans="1:22" ht="15.75" customHeight="1">
      <c r="A321" s="6" t="s">
        <v>12</v>
      </c>
      <c r="B321" s="52"/>
      <c r="C321" s="3">
        <f t="shared" ref="C321:C342" si="178">E321+F321+H321+D321+G321+I321</f>
        <v>0</v>
      </c>
      <c r="D321" s="4">
        <v>0</v>
      </c>
      <c r="E321" s="4">
        <v>0</v>
      </c>
      <c r="F321" s="46">
        <v>0</v>
      </c>
      <c r="G321" s="46">
        <v>0</v>
      </c>
      <c r="H321" s="46">
        <v>0</v>
      </c>
      <c r="I321" s="4">
        <v>0</v>
      </c>
      <c r="J321" s="54"/>
      <c r="K321" s="52"/>
      <c r="L321" s="52"/>
      <c r="M321" s="52"/>
      <c r="N321" s="52"/>
      <c r="O321" s="52"/>
      <c r="P321" s="52"/>
      <c r="Q321" s="52"/>
      <c r="R321" s="52"/>
      <c r="S321" s="5"/>
      <c r="T321" s="5"/>
      <c r="U321" s="5"/>
      <c r="V321" s="5"/>
    </row>
    <row r="322" spans="1:22" ht="15.75" customHeight="1">
      <c r="A322" s="6" t="s">
        <v>46</v>
      </c>
      <c r="B322" s="52"/>
      <c r="C322" s="3">
        <f t="shared" si="178"/>
        <v>0</v>
      </c>
      <c r="D322" s="4">
        <v>0</v>
      </c>
      <c r="E322" s="4">
        <v>0</v>
      </c>
      <c r="F322" s="46">
        <v>0</v>
      </c>
      <c r="G322" s="46">
        <v>0</v>
      </c>
      <c r="H322" s="46">
        <v>0</v>
      </c>
      <c r="I322" s="4">
        <v>0</v>
      </c>
      <c r="J322" s="54"/>
      <c r="K322" s="52"/>
      <c r="L322" s="52"/>
      <c r="M322" s="52"/>
      <c r="N322" s="52"/>
      <c r="O322" s="52"/>
      <c r="P322" s="52"/>
      <c r="Q322" s="52"/>
      <c r="R322" s="52"/>
      <c r="S322" s="5"/>
      <c r="T322" s="5"/>
      <c r="U322" s="5"/>
      <c r="V322" s="5"/>
    </row>
    <row r="323" spans="1:22" ht="64.5" customHeight="1">
      <c r="A323" s="26" t="s">
        <v>168</v>
      </c>
      <c r="B323" s="51" t="s">
        <v>136</v>
      </c>
      <c r="C323" s="3">
        <f>C324+C325+C326</f>
        <v>960</v>
      </c>
      <c r="D323" s="31">
        <v>0</v>
      </c>
      <c r="E323" s="15">
        <f>E324+E325+E326</f>
        <v>960</v>
      </c>
      <c r="F323" s="45">
        <f t="shared" ref="F323:I323" si="179">F324+F325+F326</f>
        <v>0</v>
      </c>
      <c r="G323" s="45">
        <f t="shared" si="179"/>
        <v>0</v>
      </c>
      <c r="H323" s="45">
        <f t="shared" si="179"/>
        <v>0</v>
      </c>
      <c r="I323" s="15">
        <f t="shared" si="179"/>
        <v>0</v>
      </c>
      <c r="J323" s="53" t="s">
        <v>167</v>
      </c>
      <c r="K323" s="51" t="s">
        <v>33</v>
      </c>
      <c r="L323" s="51">
        <v>70</v>
      </c>
      <c r="M323" s="51">
        <v>75</v>
      </c>
      <c r="N323" s="51">
        <v>80</v>
      </c>
      <c r="O323" s="51">
        <v>85</v>
      </c>
      <c r="P323" s="51">
        <v>90</v>
      </c>
      <c r="Q323" s="51">
        <v>95</v>
      </c>
      <c r="R323" s="51">
        <v>100</v>
      </c>
      <c r="S323" s="5"/>
      <c r="T323" s="5"/>
      <c r="U323" s="5"/>
      <c r="V323" s="5"/>
    </row>
    <row r="324" spans="1:22" ht="17.25" customHeight="1">
      <c r="A324" s="6" t="s">
        <v>4</v>
      </c>
      <c r="B324" s="52"/>
      <c r="C324" s="3">
        <f>E324+F324+H324+D324+G324+I324</f>
        <v>0</v>
      </c>
      <c r="D324" s="4">
        <v>0</v>
      </c>
      <c r="E324" s="4">
        <v>0</v>
      </c>
      <c r="F324" s="46">
        <v>0</v>
      </c>
      <c r="G324" s="46">
        <v>0</v>
      </c>
      <c r="H324" s="46">
        <v>0</v>
      </c>
      <c r="I324" s="4">
        <v>0</v>
      </c>
      <c r="J324" s="54"/>
      <c r="K324" s="52"/>
      <c r="L324" s="52"/>
      <c r="M324" s="52"/>
      <c r="N324" s="52"/>
      <c r="O324" s="52"/>
      <c r="P324" s="52"/>
      <c r="Q324" s="52"/>
      <c r="R324" s="52"/>
      <c r="S324" s="5"/>
      <c r="T324" s="5"/>
      <c r="U324" s="5"/>
      <c r="V324" s="5"/>
    </row>
    <row r="325" spans="1:22" ht="15" customHeight="1">
      <c r="A325" s="6" t="s">
        <v>12</v>
      </c>
      <c r="B325" s="52"/>
      <c r="C325" s="3">
        <f t="shared" ref="C325" si="180">E325+F325+H325+D325+G325+I325</f>
        <v>0</v>
      </c>
      <c r="D325" s="4">
        <v>0</v>
      </c>
      <c r="E325" s="4">
        <v>0</v>
      </c>
      <c r="F325" s="46">
        <v>0</v>
      </c>
      <c r="G325" s="46">
        <v>0</v>
      </c>
      <c r="H325" s="46">
        <v>0</v>
      </c>
      <c r="I325" s="4">
        <v>0</v>
      </c>
      <c r="J325" s="54"/>
      <c r="K325" s="52"/>
      <c r="L325" s="52"/>
      <c r="M325" s="52"/>
      <c r="N325" s="52"/>
      <c r="O325" s="52"/>
      <c r="P325" s="52"/>
      <c r="Q325" s="52"/>
      <c r="R325" s="52"/>
      <c r="S325" s="5"/>
      <c r="T325" s="5"/>
      <c r="U325" s="5"/>
      <c r="V325" s="5"/>
    </row>
    <row r="326" spans="1:22" ht="16.5" customHeight="1">
      <c r="A326" s="6" t="s">
        <v>46</v>
      </c>
      <c r="B326" s="52"/>
      <c r="C326" s="3">
        <f>D326+E326+F326+G326+H326+I326</f>
        <v>960</v>
      </c>
      <c r="D326" s="29">
        <v>0</v>
      </c>
      <c r="E326" s="4">
        <v>960</v>
      </c>
      <c r="F326" s="46">
        <v>0</v>
      </c>
      <c r="G326" s="46">
        <v>0</v>
      </c>
      <c r="H326" s="46">
        <v>0</v>
      </c>
      <c r="I326" s="4">
        <v>0</v>
      </c>
      <c r="J326" s="54"/>
      <c r="K326" s="52"/>
      <c r="L326" s="52"/>
      <c r="M326" s="52"/>
      <c r="N326" s="52"/>
      <c r="O326" s="52"/>
      <c r="P326" s="52"/>
      <c r="Q326" s="52"/>
      <c r="R326" s="52"/>
      <c r="S326" s="5"/>
      <c r="T326" s="5"/>
      <c r="U326" s="5"/>
      <c r="V326" s="5"/>
    </row>
    <row r="327" spans="1:22" ht="78.75" customHeight="1">
      <c r="A327" s="38" t="s">
        <v>182</v>
      </c>
      <c r="B327" s="51" t="s">
        <v>136</v>
      </c>
      <c r="C327" s="3">
        <f>C328+C329+C330</f>
        <v>566.79999999999995</v>
      </c>
      <c r="D327" s="3">
        <f t="shared" ref="D327:I327" si="181">D328+D329+D330</f>
        <v>0</v>
      </c>
      <c r="E327" s="3">
        <f t="shared" si="181"/>
        <v>566.79999999999995</v>
      </c>
      <c r="F327" s="44">
        <f t="shared" si="181"/>
        <v>0</v>
      </c>
      <c r="G327" s="44">
        <f t="shared" si="181"/>
        <v>0</v>
      </c>
      <c r="H327" s="44">
        <f t="shared" si="181"/>
        <v>0</v>
      </c>
      <c r="I327" s="3">
        <f t="shared" si="181"/>
        <v>0</v>
      </c>
      <c r="J327" s="53" t="s">
        <v>181</v>
      </c>
      <c r="K327" s="51" t="s">
        <v>33</v>
      </c>
      <c r="L327" s="51">
        <v>70</v>
      </c>
      <c r="M327" s="51">
        <v>75</v>
      </c>
      <c r="N327" s="51">
        <v>80</v>
      </c>
      <c r="O327" s="51">
        <v>85</v>
      </c>
      <c r="P327" s="51">
        <v>90</v>
      </c>
      <c r="Q327" s="51">
        <v>95</v>
      </c>
      <c r="R327" s="51">
        <v>100</v>
      </c>
      <c r="S327" s="5"/>
      <c r="T327" s="5"/>
      <c r="U327" s="5"/>
      <c r="V327" s="5"/>
    </row>
    <row r="328" spans="1:22" ht="17.25" customHeight="1">
      <c r="A328" s="6" t="s">
        <v>4</v>
      </c>
      <c r="B328" s="52"/>
      <c r="C328" s="3">
        <f>E328+F328+H328+D328+G328+I328</f>
        <v>0</v>
      </c>
      <c r="D328" s="4">
        <v>0</v>
      </c>
      <c r="E328" s="4">
        <v>0</v>
      </c>
      <c r="F328" s="46">
        <v>0</v>
      </c>
      <c r="G328" s="46">
        <v>0</v>
      </c>
      <c r="H328" s="46">
        <v>0</v>
      </c>
      <c r="I328" s="4">
        <v>0</v>
      </c>
      <c r="J328" s="54"/>
      <c r="K328" s="52"/>
      <c r="L328" s="52"/>
      <c r="M328" s="52"/>
      <c r="N328" s="52"/>
      <c r="O328" s="52"/>
      <c r="P328" s="52"/>
      <c r="Q328" s="52"/>
      <c r="R328" s="52"/>
      <c r="S328" s="5"/>
      <c r="T328" s="5"/>
      <c r="U328" s="5"/>
      <c r="V328" s="5"/>
    </row>
    <row r="329" spans="1:22" ht="15" customHeight="1">
      <c r="A329" s="6" t="s">
        <v>12</v>
      </c>
      <c r="B329" s="52"/>
      <c r="C329" s="3">
        <f t="shared" ref="C329" si="182">E329+F329+H329+D329+G329+I329</f>
        <v>0</v>
      </c>
      <c r="D329" s="4">
        <v>0</v>
      </c>
      <c r="E329" s="4">
        <v>0</v>
      </c>
      <c r="F329" s="46">
        <v>0</v>
      </c>
      <c r="G329" s="46">
        <v>0</v>
      </c>
      <c r="H329" s="46">
        <v>0</v>
      </c>
      <c r="I329" s="4">
        <v>0</v>
      </c>
      <c r="J329" s="54"/>
      <c r="K329" s="52"/>
      <c r="L329" s="52"/>
      <c r="M329" s="52"/>
      <c r="N329" s="52"/>
      <c r="O329" s="52"/>
      <c r="P329" s="52"/>
      <c r="Q329" s="52"/>
      <c r="R329" s="52"/>
      <c r="S329" s="5"/>
      <c r="T329" s="5"/>
      <c r="U329" s="5"/>
      <c r="V329" s="5"/>
    </row>
    <row r="330" spans="1:22" ht="16.5" customHeight="1">
      <c r="A330" s="6" t="s">
        <v>46</v>
      </c>
      <c r="B330" s="52"/>
      <c r="C330" s="3">
        <f>D330+E330+F330+G330+H330+I330</f>
        <v>566.79999999999995</v>
      </c>
      <c r="D330" s="29">
        <v>0</v>
      </c>
      <c r="E330" s="4">
        <v>566.79999999999995</v>
      </c>
      <c r="F330" s="46">
        <v>0</v>
      </c>
      <c r="G330" s="46">
        <v>0</v>
      </c>
      <c r="H330" s="46">
        <v>0</v>
      </c>
      <c r="I330" s="4">
        <v>0</v>
      </c>
      <c r="J330" s="54"/>
      <c r="K330" s="52"/>
      <c r="L330" s="52"/>
      <c r="M330" s="52"/>
      <c r="N330" s="52"/>
      <c r="O330" s="52"/>
      <c r="P330" s="52"/>
      <c r="Q330" s="52"/>
      <c r="R330" s="52"/>
      <c r="S330" s="5"/>
      <c r="T330" s="5"/>
      <c r="U330" s="5"/>
      <c r="V330" s="5"/>
    </row>
    <row r="331" spans="1:22" ht="77.25" customHeight="1">
      <c r="A331" s="82" t="s">
        <v>30</v>
      </c>
      <c r="B331" s="83"/>
      <c r="C331" s="3">
        <f>E331+F331+H331+D331+G331+I331</f>
        <v>109774.6</v>
      </c>
      <c r="D331" s="3">
        <f>D335+D339+D343+D347+D351+D355+D359+D363+D367</f>
        <v>21290.400000000001</v>
      </c>
      <c r="E331" s="3">
        <f>E335+E339+E343+E347+E351+E355+E359+E363+E367+E371</f>
        <v>29852.600000000002</v>
      </c>
      <c r="F331" s="30">
        <f t="shared" ref="F331:I331" si="183">F335+F339+F343+F347+F351+F355+F359+F363+F367</f>
        <v>7967.6</v>
      </c>
      <c r="G331" s="30">
        <f t="shared" si="183"/>
        <v>22386.9</v>
      </c>
      <c r="H331" s="30">
        <f t="shared" si="183"/>
        <v>28277.1</v>
      </c>
      <c r="I331" s="3">
        <f t="shared" si="183"/>
        <v>0</v>
      </c>
      <c r="J331" s="14"/>
      <c r="K331" s="18"/>
      <c r="L331" s="18"/>
      <c r="M331" s="18"/>
      <c r="N331" s="18"/>
      <c r="O331" s="18"/>
      <c r="P331" s="18"/>
      <c r="Q331" s="18"/>
      <c r="R331" s="18"/>
      <c r="S331" s="5"/>
      <c r="T331" s="5"/>
      <c r="U331" s="5"/>
      <c r="V331" s="5"/>
    </row>
    <row r="332" spans="1:22" ht="17.25" customHeight="1">
      <c r="A332" s="80" t="s">
        <v>4</v>
      </c>
      <c r="B332" s="81"/>
      <c r="C332" s="3">
        <f t="shared" si="178"/>
        <v>0</v>
      </c>
      <c r="D332" s="3">
        <f t="shared" ref="D332:I332" si="184">D336+D340+D344+D348+D352+D356+D360+D364+D368</f>
        <v>0</v>
      </c>
      <c r="E332" s="3">
        <f t="shared" si="184"/>
        <v>0</v>
      </c>
      <c r="F332" s="44">
        <f t="shared" si="184"/>
        <v>0</v>
      </c>
      <c r="G332" s="44">
        <f t="shared" si="184"/>
        <v>0</v>
      </c>
      <c r="H332" s="44">
        <f t="shared" si="184"/>
        <v>0</v>
      </c>
      <c r="I332" s="3">
        <f t="shared" si="184"/>
        <v>0</v>
      </c>
      <c r="J332" s="14"/>
      <c r="K332" s="18"/>
      <c r="L332" s="18"/>
      <c r="M332" s="18"/>
      <c r="N332" s="18"/>
      <c r="O332" s="18"/>
      <c r="P332" s="18"/>
      <c r="Q332" s="18"/>
      <c r="R332" s="18"/>
      <c r="S332" s="5"/>
      <c r="T332" s="5"/>
      <c r="U332" s="5"/>
      <c r="V332" s="5"/>
    </row>
    <row r="333" spans="1:22" ht="15" customHeight="1">
      <c r="A333" s="80" t="s">
        <v>12</v>
      </c>
      <c r="B333" s="81"/>
      <c r="C333" s="3">
        <f>C337+C341+C345+C349+C353+C357+C361+C365+C369+C373</f>
        <v>79162.7</v>
      </c>
      <c r="D333" s="3">
        <f t="shared" ref="D333:I333" si="185">D337+D341+D345+D349+D353+D357+D361+D365+D369</f>
        <v>6739.5999999999995</v>
      </c>
      <c r="E333" s="3">
        <f t="shared" si="185"/>
        <v>18334.3</v>
      </c>
      <c r="F333" s="44">
        <f t="shared" si="185"/>
        <v>3424.8</v>
      </c>
      <c r="G333" s="44">
        <f t="shared" si="185"/>
        <v>22386.9</v>
      </c>
      <c r="H333" s="44">
        <f t="shared" si="185"/>
        <v>28277.1</v>
      </c>
      <c r="I333" s="3">
        <f t="shared" si="185"/>
        <v>0</v>
      </c>
      <c r="J333" s="14"/>
      <c r="K333" s="18"/>
      <c r="L333" s="18"/>
      <c r="M333" s="18"/>
      <c r="N333" s="18"/>
      <c r="O333" s="18"/>
      <c r="P333" s="18"/>
      <c r="Q333" s="18"/>
      <c r="R333" s="18"/>
      <c r="S333" s="5"/>
      <c r="T333" s="5"/>
      <c r="U333" s="5"/>
      <c r="V333" s="5"/>
    </row>
    <row r="334" spans="1:22" ht="16.5" customHeight="1">
      <c r="A334" s="80" t="s">
        <v>46</v>
      </c>
      <c r="B334" s="81"/>
      <c r="C334" s="3">
        <f>C338+C342+C346+C350+C354+C358+C362+C366+C370+C374</f>
        <v>30611.900000000005</v>
      </c>
      <c r="D334" s="3">
        <f t="shared" ref="D334:I334" si="186">D338+D342+D346+D350+D354+D358+D362+D366+D370</f>
        <v>14550.8</v>
      </c>
      <c r="E334" s="3">
        <f>E338+E342+E346+E350+E354+E358+E362+E366+E370+E374</f>
        <v>11518.3</v>
      </c>
      <c r="F334" s="44">
        <f t="shared" si="186"/>
        <v>4542.8</v>
      </c>
      <c r="G334" s="44">
        <f t="shared" si="186"/>
        <v>0</v>
      </c>
      <c r="H334" s="44">
        <f t="shared" si="186"/>
        <v>0</v>
      </c>
      <c r="I334" s="3">
        <f t="shared" si="186"/>
        <v>0</v>
      </c>
      <c r="J334" s="14"/>
      <c r="K334" s="18"/>
      <c r="L334" s="18"/>
      <c r="M334" s="18"/>
      <c r="N334" s="18"/>
      <c r="O334" s="18"/>
      <c r="P334" s="18"/>
      <c r="Q334" s="18"/>
      <c r="R334" s="18"/>
      <c r="S334" s="5"/>
      <c r="T334" s="5"/>
      <c r="U334" s="5"/>
      <c r="V334" s="5"/>
    </row>
    <row r="335" spans="1:22" ht="83.25" customHeight="1">
      <c r="A335" s="19" t="s">
        <v>31</v>
      </c>
      <c r="B335" s="51" t="s">
        <v>137</v>
      </c>
      <c r="C335" s="3">
        <f>C336+C337+C338</f>
        <v>75251.899999999994</v>
      </c>
      <c r="D335" s="15">
        <f>D336+D337+D338</f>
        <v>9589.1</v>
      </c>
      <c r="E335" s="15">
        <f t="shared" ref="E335:I335" si="187">E336+E337+E338</f>
        <v>7031.2</v>
      </c>
      <c r="F335" s="45">
        <f t="shared" si="187"/>
        <v>7967.6</v>
      </c>
      <c r="G335" s="45">
        <f>G336+G337+G338</f>
        <v>22386.9</v>
      </c>
      <c r="H335" s="45">
        <f t="shared" si="187"/>
        <v>28277.1</v>
      </c>
      <c r="I335" s="15">
        <f t="shared" si="187"/>
        <v>0</v>
      </c>
      <c r="J335" s="53" t="s">
        <v>37</v>
      </c>
      <c r="K335" s="51" t="s">
        <v>33</v>
      </c>
      <c r="L335" s="51">
        <v>70</v>
      </c>
      <c r="M335" s="51">
        <v>75</v>
      </c>
      <c r="N335" s="51">
        <v>80</v>
      </c>
      <c r="O335" s="51">
        <v>85</v>
      </c>
      <c r="P335" s="51">
        <v>90</v>
      </c>
      <c r="Q335" s="51">
        <v>95</v>
      </c>
      <c r="R335" s="51">
        <v>100</v>
      </c>
      <c r="S335" s="5"/>
      <c r="T335" s="5"/>
      <c r="U335" s="5"/>
      <c r="V335" s="5"/>
    </row>
    <row r="336" spans="1:22" ht="15.75" customHeight="1">
      <c r="A336" s="6" t="s">
        <v>4</v>
      </c>
      <c r="B336" s="52"/>
      <c r="C336" s="3">
        <f t="shared" si="178"/>
        <v>0</v>
      </c>
      <c r="D336" s="4">
        <v>0</v>
      </c>
      <c r="E336" s="4">
        <v>0</v>
      </c>
      <c r="F336" s="46">
        <v>0</v>
      </c>
      <c r="G336" s="46">
        <v>0</v>
      </c>
      <c r="H336" s="46">
        <v>0</v>
      </c>
      <c r="I336" s="4">
        <v>0</v>
      </c>
      <c r="J336" s="54"/>
      <c r="K336" s="52"/>
      <c r="L336" s="52"/>
      <c r="M336" s="52"/>
      <c r="N336" s="52"/>
      <c r="O336" s="52"/>
      <c r="P336" s="52"/>
      <c r="Q336" s="52"/>
      <c r="R336" s="52"/>
      <c r="S336" s="5"/>
      <c r="T336" s="5"/>
      <c r="U336" s="5"/>
      <c r="V336" s="5"/>
    </row>
    <row r="337" spans="1:22" ht="15.75" customHeight="1">
      <c r="A337" s="6" t="s">
        <v>12</v>
      </c>
      <c r="B337" s="52"/>
      <c r="C337" s="3">
        <f>D337+E337+F337+G337+H337+I337</f>
        <v>55252.5</v>
      </c>
      <c r="D337" s="4">
        <v>1163.7</v>
      </c>
      <c r="E337" s="4">
        <v>0</v>
      </c>
      <c r="F337" s="46">
        <v>3424.8</v>
      </c>
      <c r="G337" s="46">
        <v>22386.9</v>
      </c>
      <c r="H337" s="46">
        <v>28277.1</v>
      </c>
      <c r="I337" s="4">
        <v>0</v>
      </c>
      <c r="J337" s="54"/>
      <c r="K337" s="52"/>
      <c r="L337" s="52"/>
      <c r="M337" s="52"/>
      <c r="N337" s="52"/>
      <c r="O337" s="52"/>
      <c r="P337" s="52"/>
      <c r="Q337" s="52"/>
      <c r="R337" s="52"/>
      <c r="S337" s="5"/>
      <c r="T337" s="5"/>
      <c r="U337" s="5"/>
      <c r="V337" s="5"/>
    </row>
    <row r="338" spans="1:22" ht="15.75" customHeight="1">
      <c r="A338" s="6" t="s">
        <v>46</v>
      </c>
      <c r="B338" s="52"/>
      <c r="C338" s="3">
        <f>E338+F338+H338+D338+G338+I338</f>
        <v>19999.400000000001</v>
      </c>
      <c r="D338" s="4">
        <v>8425.4</v>
      </c>
      <c r="E338" s="4">
        <v>7031.2</v>
      </c>
      <c r="F338" s="46">
        <v>4542.8</v>
      </c>
      <c r="G338" s="46">
        <v>0</v>
      </c>
      <c r="H338" s="46">
        <v>0</v>
      </c>
      <c r="I338" s="4">
        <v>0</v>
      </c>
      <c r="J338" s="54"/>
      <c r="K338" s="52"/>
      <c r="L338" s="52"/>
      <c r="M338" s="52"/>
      <c r="N338" s="52"/>
      <c r="O338" s="52"/>
      <c r="P338" s="52"/>
      <c r="Q338" s="52"/>
      <c r="R338" s="52"/>
      <c r="S338" s="5"/>
      <c r="T338" s="5"/>
      <c r="U338" s="5"/>
      <c r="V338" s="5"/>
    </row>
    <row r="339" spans="1:22" ht="54" customHeight="1">
      <c r="A339" s="19" t="s">
        <v>32</v>
      </c>
      <c r="B339" s="51" t="s">
        <v>137</v>
      </c>
      <c r="C339" s="3">
        <f t="shared" si="178"/>
        <v>0</v>
      </c>
      <c r="D339" s="15">
        <f>D340+D341+D342</f>
        <v>0</v>
      </c>
      <c r="E339" s="15">
        <f t="shared" ref="E339:I339" si="188">E340+E341+E342</f>
        <v>0</v>
      </c>
      <c r="F339" s="45">
        <f t="shared" si="188"/>
        <v>0</v>
      </c>
      <c r="G339" s="45">
        <f t="shared" si="188"/>
        <v>0</v>
      </c>
      <c r="H339" s="45">
        <f t="shared" si="188"/>
        <v>0</v>
      </c>
      <c r="I339" s="15">
        <f t="shared" si="188"/>
        <v>0</v>
      </c>
      <c r="J339" s="53" t="s">
        <v>93</v>
      </c>
      <c r="K339" s="51" t="s">
        <v>33</v>
      </c>
      <c r="L339" s="51">
        <v>70</v>
      </c>
      <c r="M339" s="51">
        <v>75</v>
      </c>
      <c r="N339" s="51">
        <v>80</v>
      </c>
      <c r="O339" s="51">
        <v>85</v>
      </c>
      <c r="P339" s="51">
        <v>90</v>
      </c>
      <c r="Q339" s="51">
        <v>95</v>
      </c>
      <c r="R339" s="51">
        <v>100</v>
      </c>
      <c r="S339" s="5"/>
      <c r="T339" s="5"/>
      <c r="U339" s="5"/>
      <c r="V339" s="5"/>
    </row>
    <row r="340" spans="1:22" ht="17.25" customHeight="1">
      <c r="A340" s="6" t="s">
        <v>4</v>
      </c>
      <c r="B340" s="52"/>
      <c r="C340" s="3">
        <f t="shared" si="178"/>
        <v>0</v>
      </c>
      <c r="D340" s="4">
        <v>0</v>
      </c>
      <c r="E340" s="4">
        <v>0</v>
      </c>
      <c r="F340" s="46">
        <v>0</v>
      </c>
      <c r="G340" s="46">
        <v>0</v>
      </c>
      <c r="H340" s="46">
        <v>0</v>
      </c>
      <c r="I340" s="4">
        <v>0</v>
      </c>
      <c r="J340" s="54"/>
      <c r="K340" s="52"/>
      <c r="L340" s="52"/>
      <c r="M340" s="52"/>
      <c r="N340" s="52"/>
      <c r="O340" s="52"/>
      <c r="P340" s="52"/>
      <c r="Q340" s="52"/>
      <c r="R340" s="52"/>
      <c r="S340" s="5"/>
      <c r="T340" s="5"/>
      <c r="U340" s="5"/>
      <c r="V340" s="5"/>
    </row>
    <row r="341" spans="1:22" ht="15" customHeight="1">
      <c r="A341" s="6" t="s">
        <v>12</v>
      </c>
      <c r="B341" s="52"/>
      <c r="C341" s="3">
        <f t="shared" si="178"/>
        <v>0</v>
      </c>
      <c r="D341" s="4">
        <v>0</v>
      </c>
      <c r="E341" s="4">
        <v>0</v>
      </c>
      <c r="F341" s="46">
        <v>0</v>
      </c>
      <c r="G341" s="46">
        <v>0</v>
      </c>
      <c r="H341" s="46">
        <v>0</v>
      </c>
      <c r="I341" s="4">
        <v>0</v>
      </c>
      <c r="J341" s="54"/>
      <c r="K341" s="52"/>
      <c r="L341" s="52"/>
      <c r="M341" s="52"/>
      <c r="N341" s="52"/>
      <c r="O341" s="52"/>
      <c r="P341" s="52"/>
      <c r="Q341" s="52"/>
      <c r="R341" s="52"/>
      <c r="S341" s="5"/>
      <c r="T341" s="5"/>
      <c r="U341" s="5"/>
      <c r="V341" s="5"/>
    </row>
    <row r="342" spans="1:22" ht="16.5" customHeight="1">
      <c r="A342" s="6" t="s">
        <v>46</v>
      </c>
      <c r="B342" s="52"/>
      <c r="C342" s="3">
        <f t="shared" si="178"/>
        <v>0</v>
      </c>
      <c r="D342" s="4">
        <v>0</v>
      </c>
      <c r="E342" s="4">
        <v>0</v>
      </c>
      <c r="F342" s="46">
        <v>0</v>
      </c>
      <c r="G342" s="46">
        <v>0</v>
      </c>
      <c r="H342" s="46">
        <v>0</v>
      </c>
      <c r="I342" s="4">
        <v>0</v>
      </c>
      <c r="J342" s="54"/>
      <c r="K342" s="52"/>
      <c r="L342" s="52"/>
      <c r="M342" s="52"/>
      <c r="N342" s="52"/>
      <c r="O342" s="52"/>
      <c r="P342" s="52"/>
      <c r="Q342" s="52"/>
      <c r="R342" s="52"/>
      <c r="S342" s="5"/>
      <c r="T342" s="5"/>
      <c r="U342" s="5"/>
      <c r="V342" s="5"/>
    </row>
    <row r="343" spans="1:22" ht="47.25" customHeight="1">
      <c r="A343" s="37" t="s">
        <v>179</v>
      </c>
      <c r="B343" s="51" t="s">
        <v>136</v>
      </c>
      <c r="C343" s="3">
        <f>E343+F343+H343+D343+G343+I343</f>
        <v>982</v>
      </c>
      <c r="D343" s="15">
        <f>D344+D345+D346</f>
        <v>0</v>
      </c>
      <c r="E343" s="15">
        <f t="shared" ref="E343:I343" si="189">E344+E345+E346</f>
        <v>982</v>
      </c>
      <c r="F343" s="45">
        <f t="shared" si="189"/>
        <v>0</v>
      </c>
      <c r="G343" s="45">
        <f t="shared" si="189"/>
        <v>0</v>
      </c>
      <c r="H343" s="45">
        <f t="shared" si="189"/>
        <v>0</v>
      </c>
      <c r="I343" s="15">
        <f t="shared" si="189"/>
        <v>0</v>
      </c>
      <c r="J343" s="53" t="s">
        <v>180</v>
      </c>
      <c r="K343" s="55" t="s">
        <v>38</v>
      </c>
      <c r="L343" s="55">
        <v>1</v>
      </c>
      <c r="M343" s="55">
        <v>2</v>
      </c>
      <c r="N343" s="55">
        <v>3</v>
      </c>
      <c r="O343" s="55">
        <v>4</v>
      </c>
      <c r="P343" s="55">
        <v>5</v>
      </c>
      <c r="Q343" s="55">
        <v>6</v>
      </c>
      <c r="R343" s="51">
        <v>7</v>
      </c>
    </row>
    <row r="344" spans="1:22">
      <c r="A344" s="6" t="s">
        <v>4</v>
      </c>
      <c r="B344" s="52"/>
      <c r="C344" s="3">
        <f>E344+F344+H344+D344+G344+I344</f>
        <v>0</v>
      </c>
      <c r="D344" s="4">
        <v>0</v>
      </c>
      <c r="E344" s="4">
        <v>0</v>
      </c>
      <c r="F344" s="46">
        <v>0</v>
      </c>
      <c r="G344" s="46">
        <v>0</v>
      </c>
      <c r="H344" s="46">
        <v>0</v>
      </c>
      <c r="I344" s="4">
        <v>0</v>
      </c>
      <c r="J344" s="54"/>
      <c r="K344" s="56"/>
      <c r="L344" s="56"/>
      <c r="M344" s="56"/>
      <c r="N344" s="56"/>
      <c r="O344" s="56"/>
      <c r="P344" s="56"/>
      <c r="Q344" s="56"/>
      <c r="R344" s="52"/>
    </row>
    <row r="345" spans="1:22">
      <c r="A345" s="6" t="s">
        <v>12</v>
      </c>
      <c r="B345" s="52"/>
      <c r="C345" s="3">
        <f t="shared" ref="C345:C346" si="190">E345+F345+H345+D345+G345+I345</f>
        <v>0</v>
      </c>
      <c r="D345" s="4">
        <v>0</v>
      </c>
      <c r="E345" s="4">
        <v>0</v>
      </c>
      <c r="F345" s="46">
        <v>0</v>
      </c>
      <c r="G345" s="46">
        <v>0</v>
      </c>
      <c r="H345" s="46">
        <v>0</v>
      </c>
      <c r="I345" s="4">
        <v>0</v>
      </c>
      <c r="J345" s="54"/>
      <c r="K345" s="56"/>
      <c r="L345" s="56"/>
      <c r="M345" s="56"/>
      <c r="N345" s="56"/>
      <c r="O345" s="56"/>
      <c r="P345" s="56"/>
      <c r="Q345" s="56"/>
      <c r="R345" s="52"/>
    </row>
    <row r="346" spans="1:22">
      <c r="A346" s="6" t="s">
        <v>46</v>
      </c>
      <c r="B346" s="52"/>
      <c r="C346" s="3">
        <f t="shared" si="190"/>
        <v>982</v>
      </c>
      <c r="D346" s="4">
        <v>0</v>
      </c>
      <c r="E346" s="4">
        <v>982</v>
      </c>
      <c r="F346" s="46">
        <v>0</v>
      </c>
      <c r="G346" s="46">
        <v>0</v>
      </c>
      <c r="H346" s="46">
        <v>0</v>
      </c>
      <c r="I346" s="4">
        <v>0</v>
      </c>
      <c r="J346" s="54"/>
      <c r="K346" s="56"/>
      <c r="L346" s="56"/>
      <c r="M346" s="56"/>
      <c r="N346" s="56"/>
      <c r="O346" s="56"/>
      <c r="P346" s="56"/>
      <c r="Q346" s="56"/>
      <c r="R346" s="52"/>
    </row>
    <row r="347" spans="1:22" ht="60">
      <c r="A347" s="19" t="s">
        <v>41</v>
      </c>
      <c r="B347" s="51" t="s">
        <v>136</v>
      </c>
      <c r="C347" s="3">
        <f>E347+F347+H347+D347+G347+I347</f>
        <v>300</v>
      </c>
      <c r="D347" s="15">
        <f>D348+D349+D350</f>
        <v>300</v>
      </c>
      <c r="E347" s="15">
        <f t="shared" ref="E347:I347" si="191">E348+E349+E350</f>
        <v>0</v>
      </c>
      <c r="F347" s="45">
        <f t="shared" si="191"/>
        <v>0</v>
      </c>
      <c r="G347" s="45">
        <f t="shared" si="191"/>
        <v>0</v>
      </c>
      <c r="H347" s="45">
        <f t="shared" si="191"/>
        <v>0</v>
      </c>
      <c r="I347" s="15">
        <f t="shared" si="191"/>
        <v>0</v>
      </c>
      <c r="J347" s="53" t="s">
        <v>42</v>
      </c>
      <c r="K347" s="51" t="s">
        <v>38</v>
      </c>
      <c r="L347" s="55">
        <v>6</v>
      </c>
      <c r="M347" s="55">
        <v>7</v>
      </c>
      <c r="N347" s="55">
        <v>7</v>
      </c>
      <c r="O347" s="55">
        <v>0</v>
      </c>
      <c r="P347" s="55">
        <v>0</v>
      </c>
      <c r="Q347" s="55">
        <v>0</v>
      </c>
      <c r="R347" s="51">
        <v>0</v>
      </c>
    </row>
    <row r="348" spans="1:22">
      <c r="A348" s="6" t="s">
        <v>4</v>
      </c>
      <c r="B348" s="52"/>
      <c r="C348" s="3">
        <f>E348+F348+H348+D348+G348+I348</f>
        <v>0</v>
      </c>
      <c r="D348" s="4">
        <v>0</v>
      </c>
      <c r="E348" s="4">
        <v>0</v>
      </c>
      <c r="F348" s="46">
        <v>0</v>
      </c>
      <c r="G348" s="46">
        <v>0</v>
      </c>
      <c r="H348" s="46">
        <v>0</v>
      </c>
      <c r="I348" s="4">
        <v>0</v>
      </c>
      <c r="J348" s="54"/>
      <c r="K348" s="52"/>
      <c r="L348" s="56"/>
      <c r="M348" s="56"/>
      <c r="N348" s="56"/>
      <c r="O348" s="56"/>
      <c r="P348" s="56"/>
      <c r="Q348" s="56"/>
      <c r="R348" s="52"/>
    </row>
    <row r="349" spans="1:22">
      <c r="A349" s="6" t="s">
        <v>12</v>
      </c>
      <c r="B349" s="52"/>
      <c r="C349" s="3">
        <f t="shared" ref="C349:C350" si="192">E349+F349+H349+D349+G349+I349</f>
        <v>0</v>
      </c>
      <c r="D349" s="4">
        <v>0</v>
      </c>
      <c r="E349" s="4">
        <v>0</v>
      </c>
      <c r="F349" s="46">
        <v>0</v>
      </c>
      <c r="G349" s="46">
        <v>0</v>
      </c>
      <c r="H349" s="46">
        <v>0</v>
      </c>
      <c r="I349" s="4">
        <v>0</v>
      </c>
      <c r="J349" s="54"/>
      <c r="K349" s="52"/>
      <c r="L349" s="56"/>
      <c r="M349" s="56"/>
      <c r="N349" s="56"/>
      <c r="O349" s="56"/>
      <c r="P349" s="56"/>
      <c r="Q349" s="56"/>
      <c r="R349" s="52"/>
    </row>
    <row r="350" spans="1:22">
      <c r="A350" s="6" t="s">
        <v>46</v>
      </c>
      <c r="B350" s="52"/>
      <c r="C350" s="3">
        <f t="shared" si="192"/>
        <v>300</v>
      </c>
      <c r="D350" s="29">
        <v>300</v>
      </c>
      <c r="E350" s="4">
        <v>0</v>
      </c>
      <c r="F350" s="46">
        <v>0</v>
      </c>
      <c r="G350" s="46">
        <v>0</v>
      </c>
      <c r="H350" s="46">
        <v>0</v>
      </c>
      <c r="I350" s="4">
        <v>0</v>
      </c>
      <c r="J350" s="54"/>
      <c r="K350" s="52"/>
      <c r="L350" s="56"/>
      <c r="M350" s="56"/>
      <c r="N350" s="56"/>
      <c r="O350" s="56"/>
      <c r="P350" s="56"/>
      <c r="Q350" s="56"/>
      <c r="R350" s="52"/>
    </row>
    <row r="351" spans="1:22" ht="45" customHeight="1">
      <c r="A351" s="33" t="s">
        <v>171</v>
      </c>
      <c r="B351" s="51" t="s">
        <v>136</v>
      </c>
      <c r="C351" s="3">
        <f>E351+F351+H351+D351+G351+I351</f>
        <v>21253.5</v>
      </c>
      <c r="D351" s="15">
        <f>D352+D353+D354</f>
        <v>0</v>
      </c>
      <c r="E351" s="15">
        <f t="shared" ref="E351:I351" si="193">E352+E353+E354</f>
        <v>21253.5</v>
      </c>
      <c r="F351" s="45">
        <f t="shared" si="193"/>
        <v>0</v>
      </c>
      <c r="G351" s="45">
        <f t="shared" si="193"/>
        <v>0</v>
      </c>
      <c r="H351" s="45">
        <f t="shared" si="193"/>
        <v>0</v>
      </c>
      <c r="I351" s="15">
        <f t="shared" si="193"/>
        <v>0</v>
      </c>
      <c r="J351" s="53" t="s">
        <v>94</v>
      </c>
      <c r="K351" s="51" t="s">
        <v>38</v>
      </c>
      <c r="L351" s="51">
        <v>0</v>
      </c>
      <c r="M351" s="51">
        <v>30</v>
      </c>
      <c r="N351" s="51">
        <v>70</v>
      </c>
      <c r="O351" s="51">
        <v>70</v>
      </c>
      <c r="P351" s="51">
        <v>70</v>
      </c>
      <c r="Q351" s="51">
        <v>70</v>
      </c>
      <c r="R351" s="51">
        <v>70</v>
      </c>
    </row>
    <row r="352" spans="1:22">
      <c r="A352" s="6" t="s">
        <v>4</v>
      </c>
      <c r="B352" s="52"/>
      <c r="C352" s="3">
        <f>E352+F352+H352+D352+G352+I352</f>
        <v>0</v>
      </c>
      <c r="D352" s="4">
        <v>0</v>
      </c>
      <c r="E352" s="4">
        <v>0</v>
      </c>
      <c r="F352" s="46">
        <v>0</v>
      </c>
      <c r="G352" s="46">
        <v>0</v>
      </c>
      <c r="H352" s="46">
        <v>0</v>
      </c>
      <c r="I352" s="4">
        <v>0</v>
      </c>
      <c r="J352" s="54"/>
      <c r="K352" s="52"/>
      <c r="L352" s="52"/>
      <c r="M352" s="52"/>
      <c r="N352" s="52"/>
      <c r="O352" s="52"/>
      <c r="P352" s="52"/>
      <c r="Q352" s="52"/>
      <c r="R352" s="52"/>
    </row>
    <row r="353" spans="1:18">
      <c r="A353" s="6" t="s">
        <v>12</v>
      </c>
      <c r="B353" s="52"/>
      <c r="C353" s="3">
        <f t="shared" ref="C353:C354" si="194">E353+F353+H353+D353+G353+I353</f>
        <v>18334.3</v>
      </c>
      <c r="D353" s="4">
        <v>0</v>
      </c>
      <c r="E353" s="4">
        <v>18334.3</v>
      </c>
      <c r="F353" s="46">
        <v>0</v>
      </c>
      <c r="G353" s="46">
        <v>0</v>
      </c>
      <c r="H353" s="46">
        <v>0</v>
      </c>
      <c r="I353" s="4">
        <v>0</v>
      </c>
      <c r="J353" s="54"/>
      <c r="K353" s="52"/>
      <c r="L353" s="52"/>
      <c r="M353" s="52"/>
      <c r="N353" s="52"/>
      <c r="O353" s="52"/>
      <c r="P353" s="52"/>
      <c r="Q353" s="52"/>
      <c r="R353" s="52"/>
    </row>
    <row r="354" spans="1:18" ht="21.75" customHeight="1">
      <c r="A354" s="6" t="s">
        <v>46</v>
      </c>
      <c r="B354" s="52"/>
      <c r="C354" s="3">
        <f t="shared" si="194"/>
        <v>2919.2</v>
      </c>
      <c r="D354" s="4">
        <v>0</v>
      </c>
      <c r="E354" s="4">
        <v>2919.2</v>
      </c>
      <c r="F354" s="46">
        <v>0</v>
      </c>
      <c r="G354" s="46">
        <v>0</v>
      </c>
      <c r="H354" s="46">
        <v>0</v>
      </c>
      <c r="I354" s="4">
        <v>0</v>
      </c>
      <c r="J354" s="54"/>
      <c r="K354" s="52"/>
      <c r="L354" s="52"/>
      <c r="M354" s="52"/>
      <c r="N354" s="52"/>
      <c r="O354" s="52"/>
      <c r="P354" s="52"/>
      <c r="Q354" s="52"/>
      <c r="R354" s="52"/>
    </row>
    <row r="355" spans="1:18" ht="78" customHeight="1">
      <c r="A355" s="19" t="s">
        <v>43</v>
      </c>
      <c r="B355" s="51" t="s">
        <v>136</v>
      </c>
      <c r="C355" s="3">
        <f>E355+F355+H355+D355+G355+I355</f>
        <v>6428.9</v>
      </c>
      <c r="D355" s="15">
        <f>D356+D357+D358</f>
        <v>6428.9</v>
      </c>
      <c r="E355" s="15">
        <f t="shared" ref="E355:I355" si="195">E356+E357+E358</f>
        <v>0</v>
      </c>
      <c r="F355" s="45">
        <f t="shared" si="195"/>
        <v>0</v>
      </c>
      <c r="G355" s="45">
        <f t="shared" si="195"/>
        <v>0</v>
      </c>
      <c r="H355" s="45">
        <f t="shared" si="195"/>
        <v>0</v>
      </c>
      <c r="I355" s="15">
        <f t="shared" si="195"/>
        <v>0</v>
      </c>
      <c r="J355" s="53" t="s">
        <v>95</v>
      </c>
      <c r="K355" s="51" t="s">
        <v>38</v>
      </c>
      <c r="L355" s="51">
        <v>0</v>
      </c>
      <c r="M355" s="51">
        <v>30</v>
      </c>
      <c r="N355" s="51">
        <v>70</v>
      </c>
      <c r="O355" s="51">
        <v>70</v>
      </c>
      <c r="P355" s="51">
        <v>70</v>
      </c>
      <c r="Q355" s="51">
        <v>70</v>
      </c>
      <c r="R355" s="51">
        <v>70</v>
      </c>
    </row>
    <row r="356" spans="1:18">
      <c r="A356" s="6" t="s">
        <v>4</v>
      </c>
      <c r="B356" s="52"/>
      <c r="C356" s="3">
        <f>E356+F356+H356+D356+G356+I356</f>
        <v>0</v>
      </c>
      <c r="D356" s="4">
        <v>0</v>
      </c>
      <c r="E356" s="4">
        <v>0</v>
      </c>
      <c r="F356" s="46">
        <v>0</v>
      </c>
      <c r="G356" s="46">
        <v>0</v>
      </c>
      <c r="H356" s="46">
        <v>0</v>
      </c>
      <c r="I356" s="4">
        <v>0</v>
      </c>
      <c r="J356" s="54"/>
      <c r="K356" s="52"/>
      <c r="L356" s="52"/>
      <c r="M356" s="52"/>
      <c r="N356" s="52"/>
      <c r="O356" s="52"/>
      <c r="P356" s="52"/>
      <c r="Q356" s="52"/>
      <c r="R356" s="52"/>
    </row>
    <row r="357" spans="1:18">
      <c r="A357" s="6" t="s">
        <v>12</v>
      </c>
      <c r="B357" s="52"/>
      <c r="C357" s="3">
        <f t="shared" ref="C357:C386" si="196">E357+F357+H357+D357+G357+I357</f>
        <v>3089.7</v>
      </c>
      <c r="D357" s="29">
        <v>3089.7</v>
      </c>
      <c r="E357" s="4">
        <v>0</v>
      </c>
      <c r="F357" s="46">
        <v>0</v>
      </c>
      <c r="G357" s="46">
        <v>0</v>
      </c>
      <c r="H357" s="46">
        <v>0</v>
      </c>
      <c r="I357" s="4">
        <v>0</v>
      </c>
      <c r="J357" s="54"/>
      <c r="K357" s="52"/>
      <c r="L357" s="52"/>
      <c r="M357" s="52"/>
      <c r="N357" s="52"/>
      <c r="O357" s="52"/>
      <c r="P357" s="52"/>
      <c r="Q357" s="52"/>
      <c r="R357" s="52"/>
    </row>
    <row r="358" spans="1:18">
      <c r="A358" s="6" t="s">
        <v>46</v>
      </c>
      <c r="B358" s="52"/>
      <c r="C358" s="3">
        <f t="shared" si="196"/>
        <v>3339.2</v>
      </c>
      <c r="D358" s="29">
        <v>3339.2</v>
      </c>
      <c r="E358" s="4">
        <v>0</v>
      </c>
      <c r="F358" s="46">
        <v>0</v>
      </c>
      <c r="G358" s="46">
        <v>0</v>
      </c>
      <c r="H358" s="46">
        <v>0</v>
      </c>
      <c r="I358" s="4">
        <v>0</v>
      </c>
      <c r="J358" s="54"/>
      <c r="K358" s="52"/>
      <c r="L358" s="52"/>
      <c r="M358" s="52"/>
      <c r="N358" s="52"/>
      <c r="O358" s="52"/>
      <c r="P358" s="52"/>
      <c r="Q358" s="52"/>
      <c r="R358" s="52"/>
    </row>
    <row r="359" spans="1:18" ht="45">
      <c r="A359" s="22" t="s">
        <v>153</v>
      </c>
      <c r="B359" s="51" t="s">
        <v>136</v>
      </c>
      <c r="C359" s="3">
        <f>E359+F359+H359+D359+G359+I359</f>
        <v>0</v>
      </c>
      <c r="D359" s="31">
        <v>0</v>
      </c>
      <c r="E359" s="15">
        <f t="shared" ref="E359:I359" si="197">E360+E361+E362</f>
        <v>0</v>
      </c>
      <c r="F359" s="45">
        <f t="shared" si="197"/>
        <v>0</v>
      </c>
      <c r="G359" s="45">
        <f t="shared" si="197"/>
        <v>0</v>
      </c>
      <c r="H359" s="45">
        <f t="shared" si="197"/>
        <v>0</v>
      </c>
      <c r="I359" s="15">
        <f t="shared" si="197"/>
        <v>0</v>
      </c>
      <c r="J359" s="53" t="s">
        <v>154</v>
      </c>
      <c r="K359" s="51" t="s">
        <v>38</v>
      </c>
      <c r="L359" s="51">
        <v>0</v>
      </c>
      <c r="M359" s="51">
        <v>0</v>
      </c>
      <c r="N359" s="51">
        <v>0</v>
      </c>
      <c r="O359" s="51">
        <v>0</v>
      </c>
      <c r="P359" s="51">
        <v>0</v>
      </c>
      <c r="Q359" s="51">
        <v>0</v>
      </c>
      <c r="R359" s="51">
        <v>0</v>
      </c>
    </row>
    <row r="360" spans="1:18">
      <c r="A360" s="6" t="s">
        <v>4</v>
      </c>
      <c r="B360" s="52"/>
      <c r="C360" s="3">
        <f>E360+F360+H360+D360+G360+I360</f>
        <v>0</v>
      </c>
      <c r="D360" s="29">
        <v>0</v>
      </c>
      <c r="E360" s="4">
        <v>0</v>
      </c>
      <c r="F360" s="46">
        <v>0</v>
      </c>
      <c r="G360" s="46">
        <v>0</v>
      </c>
      <c r="H360" s="46">
        <v>0</v>
      </c>
      <c r="I360" s="4">
        <v>0</v>
      </c>
      <c r="J360" s="54"/>
      <c r="K360" s="52"/>
      <c r="L360" s="52"/>
      <c r="M360" s="52"/>
      <c r="N360" s="52"/>
      <c r="O360" s="52"/>
      <c r="P360" s="52"/>
      <c r="Q360" s="52"/>
      <c r="R360" s="52"/>
    </row>
    <row r="361" spans="1:18">
      <c r="A361" s="6" t="s">
        <v>12</v>
      </c>
      <c r="B361" s="52"/>
      <c r="C361" s="3">
        <f t="shared" ref="C361:C362" si="198">E361+F361+H361+D361+G361+I361</f>
        <v>0</v>
      </c>
      <c r="D361" s="29">
        <v>0</v>
      </c>
      <c r="E361" s="4">
        <v>0</v>
      </c>
      <c r="F361" s="46">
        <v>0</v>
      </c>
      <c r="G361" s="46">
        <v>0</v>
      </c>
      <c r="H361" s="46">
        <v>0</v>
      </c>
      <c r="I361" s="4">
        <v>0</v>
      </c>
      <c r="J361" s="54"/>
      <c r="K361" s="52"/>
      <c r="L361" s="52"/>
      <c r="M361" s="52"/>
      <c r="N361" s="52"/>
      <c r="O361" s="52"/>
      <c r="P361" s="52"/>
      <c r="Q361" s="52"/>
      <c r="R361" s="52"/>
    </row>
    <row r="362" spans="1:18">
      <c r="A362" s="6" t="s">
        <v>46</v>
      </c>
      <c r="B362" s="52"/>
      <c r="C362" s="3">
        <f t="shared" si="198"/>
        <v>0</v>
      </c>
      <c r="D362" s="30">
        <v>0</v>
      </c>
      <c r="E362" s="4">
        <v>0</v>
      </c>
      <c r="F362" s="46">
        <v>0</v>
      </c>
      <c r="G362" s="46">
        <v>0</v>
      </c>
      <c r="H362" s="46">
        <v>0</v>
      </c>
      <c r="I362" s="4">
        <v>0</v>
      </c>
      <c r="J362" s="54"/>
      <c r="K362" s="52"/>
      <c r="L362" s="52"/>
      <c r="M362" s="52"/>
      <c r="N362" s="52"/>
      <c r="O362" s="52"/>
      <c r="P362" s="52"/>
      <c r="Q362" s="52"/>
      <c r="R362" s="52"/>
    </row>
    <row r="363" spans="1:18" ht="60">
      <c r="A363" s="24" t="s">
        <v>159</v>
      </c>
      <c r="B363" s="51" t="s">
        <v>136</v>
      </c>
      <c r="C363" s="15">
        <v>2233.4</v>
      </c>
      <c r="D363" s="15">
        <f t="shared" ref="D363:I363" si="199">D364+D365+D366</f>
        <v>2233.4</v>
      </c>
      <c r="E363" s="15">
        <f t="shared" si="199"/>
        <v>0</v>
      </c>
      <c r="F363" s="45">
        <f t="shared" si="199"/>
        <v>0</v>
      </c>
      <c r="G363" s="45">
        <f t="shared" si="199"/>
        <v>0</v>
      </c>
      <c r="H363" s="45">
        <f t="shared" si="199"/>
        <v>0</v>
      </c>
      <c r="I363" s="15">
        <f t="shared" si="199"/>
        <v>0</v>
      </c>
      <c r="J363" s="53" t="s">
        <v>161</v>
      </c>
      <c r="K363" s="51" t="s">
        <v>33</v>
      </c>
      <c r="L363" s="51">
        <v>70</v>
      </c>
      <c r="M363" s="51">
        <v>75</v>
      </c>
      <c r="N363" s="51">
        <v>80</v>
      </c>
      <c r="O363" s="51">
        <v>85</v>
      </c>
      <c r="P363" s="51">
        <v>90</v>
      </c>
      <c r="Q363" s="51">
        <v>95</v>
      </c>
      <c r="R363" s="51">
        <v>100</v>
      </c>
    </row>
    <row r="364" spans="1:18">
      <c r="A364" s="6" t="s">
        <v>4</v>
      </c>
      <c r="B364" s="52"/>
      <c r="C364" s="3">
        <f>E364+F364+H364+D364+G364+I364</f>
        <v>0</v>
      </c>
      <c r="D364" s="4">
        <v>0</v>
      </c>
      <c r="E364" s="4">
        <v>0</v>
      </c>
      <c r="F364" s="46">
        <v>0</v>
      </c>
      <c r="G364" s="46">
        <v>0</v>
      </c>
      <c r="H364" s="46">
        <v>0</v>
      </c>
      <c r="I364" s="4">
        <v>0</v>
      </c>
      <c r="J364" s="54"/>
      <c r="K364" s="52"/>
      <c r="L364" s="52"/>
      <c r="M364" s="52"/>
      <c r="N364" s="52"/>
      <c r="O364" s="52"/>
      <c r="P364" s="52"/>
      <c r="Q364" s="52"/>
      <c r="R364" s="52"/>
    </row>
    <row r="365" spans="1:18" ht="15.75">
      <c r="A365" s="6" t="s">
        <v>12</v>
      </c>
      <c r="B365" s="52"/>
      <c r="C365" s="15">
        <v>1116.7</v>
      </c>
      <c r="D365" s="31">
        <v>1116.7</v>
      </c>
      <c r="E365" s="4">
        <v>0</v>
      </c>
      <c r="F365" s="46">
        <v>0</v>
      </c>
      <c r="G365" s="46">
        <v>0</v>
      </c>
      <c r="H365" s="46">
        <v>0</v>
      </c>
      <c r="I365" s="4">
        <v>0</v>
      </c>
      <c r="J365" s="54"/>
      <c r="K365" s="52"/>
      <c r="L365" s="52"/>
      <c r="M365" s="52"/>
      <c r="N365" s="52"/>
      <c r="O365" s="52"/>
      <c r="P365" s="52"/>
      <c r="Q365" s="52"/>
      <c r="R365" s="52"/>
    </row>
    <row r="366" spans="1:18" ht="15.75">
      <c r="A366" s="6" t="s">
        <v>46</v>
      </c>
      <c r="B366" s="52"/>
      <c r="C366" s="15">
        <v>1116.7</v>
      </c>
      <c r="D366" s="31">
        <v>1116.7</v>
      </c>
      <c r="E366" s="4">
        <v>0</v>
      </c>
      <c r="F366" s="46">
        <v>0</v>
      </c>
      <c r="G366" s="46">
        <v>0</v>
      </c>
      <c r="H366" s="46">
        <v>0</v>
      </c>
      <c r="I366" s="4">
        <v>0</v>
      </c>
      <c r="J366" s="54"/>
      <c r="K366" s="52"/>
      <c r="L366" s="52"/>
      <c r="M366" s="52"/>
      <c r="N366" s="52"/>
      <c r="O366" s="52"/>
      <c r="P366" s="52"/>
      <c r="Q366" s="52"/>
      <c r="R366" s="52"/>
    </row>
    <row r="367" spans="1:18" ht="45">
      <c r="A367" s="24" t="s">
        <v>160</v>
      </c>
      <c r="B367" s="51" t="s">
        <v>136</v>
      </c>
      <c r="C367" s="15">
        <v>2739</v>
      </c>
      <c r="D367" s="15">
        <f t="shared" ref="D367:I367" si="200">D368+D369+D370</f>
        <v>2739</v>
      </c>
      <c r="E367" s="15">
        <f t="shared" si="200"/>
        <v>0</v>
      </c>
      <c r="F367" s="45">
        <f t="shared" si="200"/>
        <v>0</v>
      </c>
      <c r="G367" s="45">
        <f t="shared" si="200"/>
        <v>0</v>
      </c>
      <c r="H367" s="45">
        <f t="shared" si="200"/>
        <v>0</v>
      </c>
      <c r="I367" s="15">
        <f t="shared" si="200"/>
        <v>0</v>
      </c>
      <c r="J367" s="53" t="s">
        <v>162</v>
      </c>
      <c r="K367" s="51" t="s">
        <v>33</v>
      </c>
      <c r="L367" s="51">
        <v>70</v>
      </c>
      <c r="M367" s="51">
        <v>75</v>
      </c>
      <c r="N367" s="51">
        <v>80</v>
      </c>
      <c r="O367" s="51">
        <v>85</v>
      </c>
      <c r="P367" s="51">
        <v>90</v>
      </c>
      <c r="Q367" s="51">
        <v>95</v>
      </c>
      <c r="R367" s="51">
        <v>100</v>
      </c>
    </row>
    <row r="368" spans="1:18">
      <c r="A368" s="6" t="s">
        <v>4</v>
      </c>
      <c r="B368" s="52"/>
      <c r="C368" s="3">
        <f>E368+F368+H368+D368+G368+I368</f>
        <v>0</v>
      </c>
      <c r="D368" s="4">
        <v>0</v>
      </c>
      <c r="E368" s="4">
        <v>0</v>
      </c>
      <c r="F368" s="46">
        <v>0</v>
      </c>
      <c r="G368" s="46">
        <v>0</v>
      </c>
      <c r="H368" s="46">
        <v>0</v>
      </c>
      <c r="I368" s="4">
        <v>0</v>
      </c>
      <c r="J368" s="54"/>
      <c r="K368" s="52"/>
      <c r="L368" s="52"/>
      <c r="M368" s="52"/>
      <c r="N368" s="52"/>
      <c r="O368" s="52"/>
      <c r="P368" s="52"/>
      <c r="Q368" s="52"/>
      <c r="R368" s="52"/>
    </row>
    <row r="369" spans="1:18" ht="15.75">
      <c r="A369" s="6" t="s">
        <v>12</v>
      </c>
      <c r="B369" s="52"/>
      <c r="C369" s="15">
        <v>1369.5</v>
      </c>
      <c r="D369" s="15">
        <v>1369.5</v>
      </c>
      <c r="E369" s="4">
        <v>0</v>
      </c>
      <c r="F369" s="46">
        <v>0</v>
      </c>
      <c r="G369" s="46">
        <v>0</v>
      </c>
      <c r="H369" s="46">
        <v>0</v>
      </c>
      <c r="I369" s="4">
        <v>0</v>
      </c>
      <c r="J369" s="54"/>
      <c r="K369" s="52"/>
      <c r="L369" s="52"/>
      <c r="M369" s="52"/>
      <c r="N369" s="52"/>
      <c r="O369" s="52"/>
      <c r="P369" s="52"/>
      <c r="Q369" s="52"/>
      <c r="R369" s="52"/>
    </row>
    <row r="370" spans="1:18" ht="15.75">
      <c r="A370" s="6" t="s">
        <v>46</v>
      </c>
      <c r="B370" s="52"/>
      <c r="C370" s="15">
        <v>1369.5</v>
      </c>
      <c r="D370" s="15">
        <v>1369.5</v>
      </c>
      <c r="E370" s="4">
        <v>0</v>
      </c>
      <c r="F370" s="46">
        <v>0</v>
      </c>
      <c r="G370" s="46">
        <v>0</v>
      </c>
      <c r="H370" s="46">
        <v>0</v>
      </c>
      <c r="I370" s="4">
        <v>0</v>
      </c>
      <c r="J370" s="54"/>
      <c r="K370" s="52"/>
      <c r="L370" s="52"/>
      <c r="M370" s="52"/>
      <c r="N370" s="52"/>
      <c r="O370" s="52"/>
      <c r="P370" s="52"/>
      <c r="Q370" s="52"/>
      <c r="R370" s="52"/>
    </row>
    <row r="371" spans="1:18" ht="45">
      <c r="A371" s="41" t="s">
        <v>175</v>
      </c>
      <c r="B371" s="55" t="s">
        <v>136</v>
      </c>
      <c r="C371" s="30">
        <f>E371+F371+H371+D371+G371+I371</f>
        <v>585.9</v>
      </c>
      <c r="D371" s="31">
        <f t="shared" ref="D371:I371" si="201">D372+D373+D374</f>
        <v>0</v>
      </c>
      <c r="E371" s="31">
        <f t="shared" si="201"/>
        <v>585.9</v>
      </c>
      <c r="F371" s="45">
        <f t="shared" si="201"/>
        <v>0</v>
      </c>
      <c r="G371" s="45">
        <f t="shared" si="201"/>
        <v>0</v>
      </c>
      <c r="H371" s="45">
        <f t="shared" si="201"/>
        <v>0</v>
      </c>
      <c r="I371" s="31">
        <f t="shared" si="201"/>
        <v>0</v>
      </c>
      <c r="J371" s="53" t="s">
        <v>176</v>
      </c>
      <c r="K371" s="51" t="s">
        <v>33</v>
      </c>
      <c r="L371" s="51">
        <v>0</v>
      </c>
      <c r="M371" s="51">
        <v>0</v>
      </c>
      <c r="N371" s="55">
        <v>30</v>
      </c>
      <c r="O371" s="51">
        <v>30</v>
      </c>
      <c r="P371" s="51">
        <v>30</v>
      </c>
      <c r="Q371" s="51">
        <v>0</v>
      </c>
      <c r="R371" s="51">
        <v>0</v>
      </c>
    </row>
    <row r="372" spans="1:18">
      <c r="A372" s="32" t="s">
        <v>4</v>
      </c>
      <c r="B372" s="56"/>
      <c r="C372" s="30">
        <f>E372+F372+H372+D372+G372+I372</f>
        <v>0</v>
      </c>
      <c r="D372" s="29">
        <v>0</v>
      </c>
      <c r="E372" s="29">
        <v>0</v>
      </c>
      <c r="F372" s="46">
        <v>0</v>
      </c>
      <c r="G372" s="46">
        <v>0</v>
      </c>
      <c r="H372" s="46">
        <v>0</v>
      </c>
      <c r="I372" s="29">
        <v>0</v>
      </c>
      <c r="J372" s="54"/>
      <c r="K372" s="52"/>
      <c r="L372" s="52"/>
      <c r="M372" s="52"/>
      <c r="N372" s="56"/>
      <c r="O372" s="52"/>
      <c r="P372" s="52"/>
      <c r="Q372" s="52"/>
      <c r="R372" s="52"/>
    </row>
    <row r="373" spans="1:18">
      <c r="A373" s="32" t="s">
        <v>12</v>
      </c>
      <c r="B373" s="56"/>
      <c r="C373" s="30">
        <f t="shared" ref="C373" si="202">E373+F373+H373+D373+G373+I373</f>
        <v>0</v>
      </c>
      <c r="D373" s="29">
        <v>0</v>
      </c>
      <c r="E373" s="29">
        <v>0</v>
      </c>
      <c r="F373" s="46">
        <v>0</v>
      </c>
      <c r="G373" s="46">
        <v>0</v>
      </c>
      <c r="H373" s="46">
        <v>0</v>
      </c>
      <c r="I373" s="29">
        <v>0</v>
      </c>
      <c r="J373" s="54"/>
      <c r="K373" s="52"/>
      <c r="L373" s="52"/>
      <c r="M373" s="52"/>
      <c r="N373" s="56"/>
      <c r="O373" s="52"/>
      <c r="P373" s="52"/>
      <c r="Q373" s="52"/>
      <c r="R373" s="52"/>
    </row>
    <row r="374" spans="1:18">
      <c r="A374" s="32" t="s">
        <v>46</v>
      </c>
      <c r="B374" s="56"/>
      <c r="C374" s="30">
        <f>D374+E374+F374+G374+H374+I374</f>
        <v>585.9</v>
      </c>
      <c r="D374" s="30">
        <v>0</v>
      </c>
      <c r="E374" s="29">
        <v>585.9</v>
      </c>
      <c r="F374" s="46">
        <v>0</v>
      </c>
      <c r="G374" s="46">
        <v>0</v>
      </c>
      <c r="H374" s="46">
        <v>0</v>
      </c>
      <c r="I374" s="29">
        <v>0</v>
      </c>
      <c r="J374" s="54"/>
      <c r="K374" s="52"/>
      <c r="L374" s="52"/>
      <c r="M374" s="52"/>
      <c r="N374" s="56"/>
      <c r="O374" s="52"/>
      <c r="P374" s="52"/>
      <c r="Q374" s="52"/>
      <c r="R374" s="52"/>
    </row>
    <row r="375" spans="1:18" ht="22.5" customHeight="1">
      <c r="A375" s="82" t="s">
        <v>186</v>
      </c>
      <c r="B375" s="83"/>
      <c r="C375" s="3">
        <f>E375+F375+H375+D375+G375+I375</f>
        <v>2895.9</v>
      </c>
      <c r="D375" s="3">
        <f>D379+D383+D387+D391+D395+D399+D403+D407+D411</f>
        <v>0</v>
      </c>
      <c r="E375" s="3">
        <f>E379+E383+E387+E391+E395+E399+E403+E407+E411+E415</f>
        <v>0</v>
      </c>
      <c r="F375" s="30">
        <f>F379+F383+F387+F391+F395+F399+F403+F407+F411</f>
        <v>0</v>
      </c>
      <c r="G375" s="30">
        <f>G379+G383+G387+G391+G395+G399+G403+G407+G411</f>
        <v>0</v>
      </c>
      <c r="H375" s="30">
        <f>H379+H383+H387+H391+H395+H399+H403+H407+H411</f>
        <v>2895.9</v>
      </c>
      <c r="I375" s="3">
        <f>I379+I383+I387+I391+I395+I399+I403+I407+I411</f>
        <v>0</v>
      </c>
      <c r="J375" s="14"/>
      <c r="K375" s="40"/>
      <c r="L375" s="40"/>
      <c r="M375" s="40"/>
      <c r="N375" s="40"/>
      <c r="O375" s="40"/>
      <c r="P375" s="40"/>
      <c r="Q375" s="40"/>
      <c r="R375" s="18"/>
    </row>
    <row r="376" spans="1:18">
      <c r="A376" s="47" t="s">
        <v>4</v>
      </c>
      <c r="B376" s="47"/>
      <c r="C376" s="3">
        <f>C380</f>
        <v>2063.3000000000002</v>
      </c>
      <c r="D376" s="3">
        <f t="shared" ref="D376:I376" si="203">D380+D385+D389+D393+D397+D401+D405+D409+D413</f>
        <v>0</v>
      </c>
      <c r="E376" s="3">
        <f t="shared" si="203"/>
        <v>0</v>
      </c>
      <c r="F376" s="44">
        <f t="shared" si="203"/>
        <v>0</v>
      </c>
      <c r="G376" s="44">
        <f t="shared" si="203"/>
        <v>0</v>
      </c>
      <c r="H376" s="44">
        <f t="shared" si="203"/>
        <v>2063.3000000000002</v>
      </c>
      <c r="I376" s="3">
        <f t="shared" si="203"/>
        <v>0</v>
      </c>
      <c r="J376" s="14"/>
      <c r="K376" s="40"/>
      <c r="L376" s="40"/>
      <c r="M376" s="40"/>
      <c r="N376" s="40"/>
      <c r="O376" s="40"/>
      <c r="P376" s="40"/>
      <c r="Q376" s="40"/>
      <c r="R376" s="18"/>
    </row>
    <row r="377" spans="1:18">
      <c r="A377" s="47" t="s">
        <v>12</v>
      </c>
      <c r="B377" s="47"/>
      <c r="C377" s="3">
        <f>C381</f>
        <v>108.6</v>
      </c>
      <c r="D377" s="3">
        <v>0</v>
      </c>
      <c r="E377" s="3">
        <v>0</v>
      </c>
      <c r="F377" s="44">
        <v>0</v>
      </c>
      <c r="G377" s="44">
        <v>0</v>
      </c>
      <c r="H377" s="44">
        <f>H381</f>
        <v>108.6</v>
      </c>
      <c r="I377" s="3"/>
      <c r="J377" s="14"/>
      <c r="K377" s="40"/>
      <c r="L377" s="40"/>
      <c r="M377" s="40"/>
      <c r="N377" s="40"/>
      <c r="O377" s="40"/>
      <c r="P377" s="40"/>
      <c r="Q377" s="40"/>
      <c r="R377" s="40"/>
    </row>
    <row r="378" spans="1:18">
      <c r="A378" s="47" t="s">
        <v>46</v>
      </c>
      <c r="B378" s="47"/>
      <c r="C378" s="3">
        <f>C382</f>
        <v>724</v>
      </c>
      <c r="D378" s="3">
        <f>D382+D386+D390+D394+D398+D402+D406+D410+D414</f>
        <v>0</v>
      </c>
      <c r="E378" s="3">
        <f>E382+E386+E390+E394+E398+E402+E406+E410+E414</f>
        <v>0</v>
      </c>
      <c r="F378" s="44">
        <f>F382+F386+F390+F394+F398+F402+F406+F410+F414+F415</f>
        <v>0</v>
      </c>
      <c r="G378" s="44">
        <f>G382+G386+G390+G394+G398+G402+G406+G410+G414+G415</f>
        <v>0</v>
      </c>
      <c r="H378" s="44">
        <f>H382+H386+H390+H394+H398+H402+H406+H410+H414</f>
        <v>724</v>
      </c>
      <c r="I378" s="3">
        <f>I382+I386+I390+I394+I398+I402+I406+I410+I414</f>
        <v>0</v>
      </c>
      <c r="J378" s="14"/>
      <c r="K378" s="40"/>
      <c r="L378" s="40"/>
      <c r="M378" s="40"/>
      <c r="N378" s="40"/>
      <c r="O378" s="40"/>
      <c r="P378" s="40"/>
      <c r="Q378" s="40"/>
      <c r="R378" s="18"/>
    </row>
    <row r="379" spans="1:18" ht="60.75" customHeight="1">
      <c r="A379" s="49" t="s">
        <v>187</v>
      </c>
      <c r="B379" s="51" t="s">
        <v>137</v>
      </c>
      <c r="C379" s="3">
        <f>C380+C381+C382</f>
        <v>2895.9</v>
      </c>
      <c r="D379" s="15">
        <f>D382+D380</f>
        <v>0</v>
      </c>
      <c r="E379" s="15">
        <f t="shared" ref="E379:I379" si="204">E382+E380</f>
        <v>0</v>
      </c>
      <c r="F379" s="45">
        <f t="shared" si="204"/>
        <v>0</v>
      </c>
      <c r="G379" s="45">
        <f t="shared" si="204"/>
        <v>0</v>
      </c>
      <c r="H379" s="45">
        <f>H380+H381+H382</f>
        <v>2895.9</v>
      </c>
      <c r="I379" s="15">
        <f t="shared" si="204"/>
        <v>0</v>
      </c>
      <c r="J379" s="53" t="s">
        <v>190</v>
      </c>
      <c r="K379" s="51" t="s">
        <v>33</v>
      </c>
      <c r="L379" s="51">
        <v>0</v>
      </c>
      <c r="M379" s="51">
        <v>0</v>
      </c>
      <c r="N379" s="51">
        <v>0</v>
      </c>
      <c r="O379" s="51">
        <v>85</v>
      </c>
      <c r="P379" s="51">
        <v>90</v>
      </c>
      <c r="Q379" s="51">
        <v>95</v>
      </c>
      <c r="R379" s="51">
        <v>100</v>
      </c>
    </row>
    <row r="380" spans="1:18">
      <c r="A380" s="6" t="s">
        <v>4</v>
      </c>
      <c r="B380" s="52"/>
      <c r="C380" s="3">
        <f>E380+F380+H380+D380+G380+I380</f>
        <v>2063.3000000000002</v>
      </c>
      <c r="D380" s="4">
        <v>0</v>
      </c>
      <c r="E380" s="4">
        <v>0</v>
      </c>
      <c r="F380" s="46">
        <v>0</v>
      </c>
      <c r="G380" s="46">
        <v>0</v>
      </c>
      <c r="H380" s="46">
        <v>2063.3000000000002</v>
      </c>
      <c r="I380" s="4">
        <v>0</v>
      </c>
      <c r="J380" s="54"/>
      <c r="K380" s="52"/>
      <c r="L380" s="52"/>
      <c r="M380" s="52"/>
      <c r="N380" s="52"/>
      <c r="O380" s="52"/>
      <c r="P380" s="52"/>
      <c r="Q380" s="52"/>
      <c r="R380" s="52"/>
    </row>
    <row r="381" spans="1:18">
      <c r="A381" s="6" t="s">
        <v>12</v>
      </c>
      <c r="B381" s="52"/>
      <c r="C381" s="3">
        <f>D381+E381+F381+G381+H381</f>
        <v>108.6</v>
      </c>
      <c r="D381" s="4"/>
      <c r="E381" s="4"/>
      <c r="F381" s="46"/>
      <c r="G381" s="46"/>
      <c r="H381" s="46">
        <v>108.6</v>
      </c>
      <c r="I381" s="4"/>
      <c r="J381" s="54"/>
      <c r="K381" s="52"/>
      <c r="L381" s="52"/>
      <c r="M381" s="52"/>
      <c r="N381" s="52"/>
      <c r="O381" s="52"/>
      <c r="P381" s="52"/>
      <c r="Q381" s="52"/>
      <c r="R381" s="52"/>
    </row>
    <row r="382" spans="1:18" ht="31.5" customHeight="1">
      <c r="A382" s="6" t="s">
        <v>46</v>
      </c>
      <c r="B382" s="52"/>
      <c r="C382" s="3">
        <f>E382+F382+H382+D382+G382+I382</f>
        <v>724</v>
      </c>
      <c r="D382" s="4">
        <v>0</v>
      </c>
      <c r="E382" s="4">
        <v>0</v>
      </c>
      <c r="F382" s="46">
        <v>0</v>
      </c>
      <c r="G382" s="46">
        <v>0</v>
      </c>
      <c r="H382" s="46">
        <v>724</v>
      </c>
      <c r="I382" s="4">
        <v>0</v>
      </c>
      <c r="J382" s="54"/>
      <c r="K382" s="52"/>
      <c r="L382" s="52"/>
      <c r="M382" s="52"/>
      <c r="N382" s="52"/>
      <c r="O382" s="52"/>
      <c r="P382" s="52"/>
      <c r="Q382" s="52"/>
      <c r="R382" s="57"/>
    </row>
    <row r="383" spans="1:18">
      <c r="A383" s="89" t="s">
        <v>123</v>
      </c>
      <c r="B383" s="90"/>
      <c r="C383" s="3">
        <f t="shared" si="196"/>
        <v>0</v>
      </c>
      <c r="D383" s="3">
        <f>D387+D403</f>
        <v>0</v>
      </c>
      <c r="E383" s="3">
        <f t="shared" ref="E383:I383" si="205">E387+E403</f>
        <v>0</v>
      </c>
      <c r="F383" s="44">
        <f t="shared" si="205"/>
        <v>0</v>
      </c>
      <c r="G383" s="44">
        <f t="shared" si="205"/>
        <v>0</v>
      </c>
      <c r="H383" s="44">
        <f t="shared" si="205"/>
        <v>0</v>
      </c>
      <c r="I383" s="3">
        <f t="shared" si="205"/>
        <v>0</v>
      </c>
      <c r="J383" s="14"/>
      <c r="K383" s="18"/>
      <c r="L383" s="18"/>
      <c r="M383" s="18"/>
      <c r="N383" s="18"/>
      <c r="O383" s="18"/>
      <c r="P383" s="18"/>
      <c r="Q383" s="18"/>
      <c r="R383" s="48"/>
    </row>
    <row r="384" spans="1:18">
      <c r="A384" s="80" t="s">
        <v>4</v>
      </c>
      <c r="B384" s="81"/>
      <c r="C384" s="3">
        <f t="shared" si="196"/>
        <v>0</v>
      </c>
      <c r="D384" s="3">
        <f t="shared" ref="D384:I384" si="206">D388+D404</f>
        <v>0</v>
      </c>
      <c r="E384" s="3">
        <f t="shared" si="206"/>
        <v>0</v>
      </c>
      <c r="F384" s="44">
        <f t="shared" si="206"/>
        <v>0</v>
      </c>
      <c r="G384" s="44">
        <f t="shared" si="206"/>
        <v>0</v>
      </c>
      <c r="H384" s="44">
        <f t="shared" si="206"/>
        <v>0</v>
      </c>
      <c r="I384" s="3">
        <f t="shared" si="206"/>
        <v>0</v>
      </c>
      <c r="J384" s="14"/>
      <c r="K384" s="18"/>
      <c r="L384" s="18"/>
      <c r="M384" s="18"/>
      <c r="N384" s="18"/>
      <c r="O384" s="18"/>
      <c r="P384" s="18"/>
      <c r="Q384" s="18"/>
      <c r="R384" s="48"/>
    </row>
    <row r="385" spans="1:18">
      <c r="A385" s="80" t="s">
        <v>12</v>
      </c>
      <c r="B385" s="81"/>
      <c r="C385" s="3">
        <f t="shared" si="196"/>
        <v>0</v>
      </c>
      <c r="D385" s="3">
        <f t="shared" ref="D385:I385" si="207">D389+D405</f>
        <v>0</v>
      </c>
      <c r="E385" s="3">
        <f t="shared" si="207"/>
        <v>0</v>
      </c>
      <c r="F385" s="44">
        <f t="shared" si="207"/>
        <v>0</v>
      </c>
      <c r="G385" s="44">
        <f t="shared" si="207"/>
        <v>0</v>
      </c>
      <c r="H385" s="44">
        <f t="shared" si="207"/>
        <v>0</v>
      </c>
      <c r="I385" s="3">
        <f t="shared" si="207"/>
        <v>0</v>
      </c>
      <c r="J385" s="14"/>
      <c r="K385" s="18"/>
      <c r="L385" s="18"/>
      <c r="M385" s="18"/>
      <c r="N385" s="18"/>
      <c r="O385" s="18"/>
      <c r="P385" s="18"/>
      <c r="Q385" s="18"/>
      <c r="R385" s="6"/>
    </row>
    <row r="386" spans="1:18">
      <c r="A386" s="80" t="s">
        <v>46</v>
      </c>
      <c r="B386" s="81"/>
      <c r="C386" s="3">
        <f t="shared" si="196"/>
        <v>0</v>
      </c>
      <c r="D386" s="3">
        <f t="shared" ref="D386:I386" si="208">D390+D406</f>
        <v>0</v>
      </c>
      <c r="E386" s="3">
        <f t="shared" si="208"/>
        <v>0</v>
      </c>
      <c r="F386" s="44">
        <f t="shared" si="208"/>
        <v>0</v>
      </c>
      <c r="G386" s="44">
        <f t="shared" si="208"/>
        <v>0</v>
      </c>
      <c r="H386" s="44">
        <f t="shared" si="208"/>
        <v>0</v>
      </c>
      <c r="I386" s="3">
        <f t="shared" si="208"/>
        <v>0</v>
      </c>
      <c r="J386" s="14"/>
      <c r="K386" s="18"/>
      <c r="L386" s="18"/>
      <c r="M386" s="18"/>
      <c r="N386" s="18"/>
      <c r="O386" s="18"/>
      <c r="P386" s="18"/>
      <c r="Q386" s="18"/>
      <c r="R386" s="50"/>
    </row>
    <row r="387" spans="1:18">
      <c r="A387" s="82" t="s">
        <v>126</v>
      </c>
      <c r="B387" s="83"/>
      <c r="C387" s="3">
        <f t="shared" ref="C387:C390" si="209">E387+F387+H387+D387+G387+I387</f>
        <v>0</v>
      </c>
      <c r="D387" s="3">
        <v>0</v>
      </c>
      <c r="E387" s="3">
        <f t="shared" ref="E387:I387" si="210">E391+E395+E399</f>
        <v>0</v>
      </c>
      <c r="F387" s="44">
        <f t="shared" si="210"/>
        <v>0</v>
      </c>
      <c r="G387" s="44">
        <f t="shared" si="210"/>
        <v>0</v>
      </c>
      <c r="H387" s="44">
        <f t="shared" si="210"/>
        <v>0</v>
      </c>
      <c r="I387" s="3">
        <f t="shared" si="210"/>
        <v>0</v>
      </c>
      <c r="J387" s="14"/>
      <c r="K387" s="18"/>
      <c r="L387" s="18"/>
      <c r="M387" s="18"/>
      <c r="N387" s="18"/>
      <c r="O387" s="18"/>
      <c r="P387" s="18"/>
      <c r="Q387" s="18"/>
      <c r="R387" s="50"/>
    </row>
    <row r="388" spans="1:18">
      <c r="A388" s="80" t="s">
        <v>4</v>
      </c>
      <c r="B388" s="81"/>
      <c r="C388" s="3">
        <f t="shared" si="209"/>
        <v>0</v>
      </c>
      <c r="D388" s="3">
        <f t="shared" ref="D388:I388" si="211">D392+D396+D400</f>
        <v>0</v>
      </c>
      <c r="E388" s="3">
        <f t="shared" si="211"/>
        <v>0</v>
      </c>
      <c r="F388" s="44">
        <f t="shared" si="211"/>
        <v>0</v>
      </c>
      <c r="G388" s="44">
        <f t="shared" si="211"/>
        <v>0</v>
      </c>
      <c r="H388" s="44">
        <f t="shared" si="211"/>
        <v>0</v>
      </c>
      <c r="I388" s="3">
        <f t="shared" si="211"/>
        <v>0</v>
      </c>
      <c r="J388" s="14"/>
      <c r="K388" s="18"/>
      <c r="L388" s="18"/>
      <c r="M388" s="18"/>
      <c r="N388" s="18"/>
      <c r="O388" s="18"/>
      <c r="P388" s="18"/>
      <c r="Q388" s="18"/>
      <c r="R388" s="50"/>
    </row>
    <row r="389" spans="1:18">
      <c r="A389" s="80" t="s">
        <v>12</v>
      </c>
      <c r="B389" s="81"/>
      <c r="C389" s="3">
        <f t="shared" si="209"/>
        <v>0</v>
      </c>
      <c r="D389" s="3">
        <f t="shared" ref="D389:I389" si="212">D393+D397+D401</f>
        <v>0</v>
      </c>
      <c r="E389" s="3">
        <f t="shared" si="212"/>
        <v>0</v>
      </c>
      <c r="F389" s="44">
        <f t="shared" si="212"/>
        <v>0</v>
      </c>
      <c r="G389" s="44">
        <f t="shared" si="212"/>
        <v>0</v>
      </c>
      <c r="H389" s="44">
        <f t="shared" si="212"/>
        <v>0</v>
      </c>
      <c r="I389" s="3">
        <f t="shared" si="212"/>
        <v>0</v>
      </c>
      <c r="J389" s="14"/>
      <c r="K389" s="18"/>
      <c r="L389" s="18"/>
      <c r="M389" s="18"/>
      <c r="N389" s="18"/>
      <c r="O389" s="18"/>
      <c r="P389" s="18"/>
      <c r="Q389" s="18"/>
      <c r="R389" s="6"/>
    </row>
    <row r="390" spans="1:18">
      <c r="A390" s="80" t="s">
        <v>46</v>
      </c>
      <c r="B390" s="81"/>
      <c r="C390" s="3">
        <f t="shared" si="209"/>
        <v>0</v>
      </c>
      <c r="D390" s="3">
        <v>0</v>
      </c>
      <c r="E390" s="3">
        <f t="shared" ref="E390:I390" si="213">E394+E398+E402</f>
        <v>0</v>
      </c>
      <c r="F390" s="44">
        <f t="shared" si="213"/>
        <v>0</v>
      </c>
      <c r="G390" s="44">
        <f t="shared" si="213"/>
        <v>0</v>
      </c>
      <c r="H390" s="44">
        <f t="shared" si="213"/>
        <v>0</v>
      </c>
      <c r="I390" s="3">
        <f t="shared" si="213"/>
        <v>0</v>
      </c>
      <c r="J390" s="14"/>
      <c r="K390" s="18"/>
      <c r="L390" s="18"/>
      <c r="M390" s="18"/>
      <c r="N390" s="18"/>
      <c r="O390" s="18"/>
      <c r="P390" s="18"/>
      <c r="Q390" s="18"/>
      <c r="R390" s="6"/>
    </row>
    <row r="391" spans="1:18" ht="30">
      <c r="A391" s="19" t="s">
        <v>145</v>
      </c>
      <c r="B391" s="51" t="s">
        <v>136</v>
      </c>
      <c r="C391" s="3">
        <f>E391+F391+H391+D391+G391+I391</f>
        <v>0</v>
      </c>
      <c r="D391" s="15">
        <f>D392+D393+D394</f>
        <v>0</v>
      </c>
      <c r="E391" s="15">
        <f t="shared" ref="E391:I391" si="214">E392+E393+E394</f>
        <v>0</v>
      </c>
      <c r="F391" s="45">
        <f t="shared" si="214"/>
        <v>0</v>
      </c>
      <c r="G391" s="45">
        <f t="shared" si="214"/>
        <v>0</v>
      </c>
      <c r="H391" s="45">
        <f t="shared" si="214"/>
        <v>0</v>
      </c>
      <c r="I391" s="15">
        <f t="shared" si="214"/>
        <v>0</v>
      </c>
      <c r="J391" s="53" t="s">
        <v>148</v>
      </c>
      <c r="K391" s="51" t="s">
        <v>38</v>
      </c>
      <c r="L391" s="55">
        <v>28</v>
      </c>
      <c r="M391" s="55">
        <v>4</v>
      </c>
      <c r="N391" s="55">
        <v>4</v>
      </c>
      <c r="O391" s="55">
        <v>4</v>
      </c>
      <c r="P391" s="55">
        <v>4</v>
      </c>
      <c r="Q391" s="55">
        <v>4</v>
      </c>
      <c r="R391" s="52">
        <v>4</v>
      </c>
    </row>
    <row r="392" spans="1:18">
      <c r="A392" s="6" t="s">
        <v>4</v>
      </c>
      <c r="B392" s="52"/>
      <c r="C392" s="3">
        <f>E392+F392+H392+D392+G392+I392</f>
        <v>0</v>
      </c>
      <c r="D392" s="4">
        <v>0</v>
      </c>
      <c r="E392" s="4">
        <v>0</v>
      </c>
      <c r="F392" s="46">
        <v>0</v>
      </c>
      <c r="G392" s="46">
        <v>0</v>
      </c>
      <c r="H392" s="46">
        <v>0</v>
      </c>
      <c r="I392" s="4">
        <v>0</v>
      </c>
      <c r="J392" s="54"/>
      <c r="K392" s="52"/>
      <c r="L392" s="56"/>
      <c r="M392" s="56"/>
      <c r="N392" s="56"/>
      <c r="O392" s="56"/>
      <c r="P392" s="56"/>
      <c r="Q392" s="56"/>
      <c r="R392" s="52"/>
    </row>
    <row r="393" spans="1:18">
      <c r="A393" s="6" t="s">
        <v>12</v>
      </c>
      <c r="B393" s="52"/>
      <c r="C393" s="3">
        <f t="shared" ref="C393:C394" si="215">E393+F393+H393+D393+G393+I393</f>
        <v>0</v>
      </c>
      <c r="D393" s="4">
        <v>0</v>
      </c>
      <c r="E393" s="4">
        <v>0</v>
      </c>
      <c r="F393" s="46">
        <v>0</v>
      </c>
      <c r="G393" s="46">
        <v>0</v>
      </c>
      <c r="H393" s="46">
        <v>0</v>
      </c>
      <c r="I393" s="4">
        <v>0</v>
      </c>
      <c r="J393" s="54"/>
      <c r="K393" s="52"/>
      <c r="L393" s="56"/>
      <c r="M393" s="56"/>
      <c r="N393" s="56"/>
      <c r="O393" s="56"/>
      <c r="P393" s="56"/>
      <c r="Q393" s="56"/>
      <c r="R393" s="52"/>
    </row>
    <row r="394" spans="1:18">
      <c r="A394" s="6" t="s">
        <v>46</v>
      </c>
      <c r="B394" s="52"/>
      <c r="C394" s="3">
        <f t="shared" si="215"/>
        <v>0</v>
      </c>
      <c r="D394" s="4">
        <v>0</v>
      </c>
      <c r="E394" s="4">
        <v>0</v>
      </c>
      <c r="F394" s="46">
        <v>0</v>
      </c>
      <c r="G394" s="46">
        <v>0</v>
      </c>
      <c r="H394" s="46">
        <v>0</v>
      </c>
      <c r="I394" s="4">
        <v>0</v>
      </c>
      <c r="J394" s="54"/>
      <c r="K394" s="52"/>
      <c r="L394" s="56"/>
      <c r="M394" s="56"/>
      <c r="N394" s="56"/>
      <c r="O394" s="56"/>
      <c r="P394" s="56"/>
      <c r="Q394" s="56"/>
      <c r="R394" s="52"/>
    </row>
    <row r="395" spans="1:18" ht="45">
      <c r="A395" s="19" t="s">
        <v>146</v>
      </c>
      <c r="B395" s="51" t="s">
        <v>136</v>
      </c>
      <c r="C395" s="3">
        <f>E395+F395+H395+D395+G395+I395</f>
        <v>0</v>
      </c>
      <c r="D395" s="15">
        <f>D396+D397+D398</f>
        <v>0</v>
      </c>
      <c r="E395" s="15">
        <f t="shared" ref="E395:I395" si="216">E396+E397+E398</f>
        <v>0</v>
      </c>
      <c r="F395" s="45">
        <f t="shared" si="216"/>
        <v>0</v>
      </c>
      <c r="G395" s="45">
        <f t="shared" si="216"/>
        <v>0</v>
      </c>
      <c r="H395" s="45">
        <f t="shared" si="216"/>
        <v>0</v>
      </c>
      <c r="I395" s="15">
        <f t="shared" si="216"/>
        <v>0</v>
      </c>
      <c r="J395" s="61" t="s">
        <v>149</v>
      </c>
      <c r="K395" s="58" t="s">
        <v>33</v>
      </c>
      <c r="L395" s="51">
        <v>100</v>
      </c>
      <c r="M395" s="51">
        <v>100</v>
      </c>
      <c r="N395" s="51">
        <v>100</v>
      </c>
      <c r="O395" s="51">
        <v>100</v>
      </c>
      <c r="P395" s="51">
        <v>100</v>
      </c>
      <c r="Q395" s="51">
        <v>100</v>
      </c>
      <c r="R395" s="92">
        <v>100</v>
      </c>
    </row>
    <row r="396" spans="1:18">
      <c r="A396" s="6" t="s">
        <v>4</v>
      </c>
      <c r="B396" s="52"/>
      <c r="C396" s="3">
        <f>E396+F396+H396+D396+G396+I396</f>
        <v>0</v>
      </c>
      <c r="D396" s="4">
        <v>0</v>
      </c>
      <c r="E396" s="4">
        <v>0</v>
      </c>
      <c r="F396" s="46">
        <v>0</v>
      </c>
      <c r="G396" s="46">
        <v>0</v>
      </c>
      <c r="H396" s="46">
        <v>0</v>
      </c>
      <c r="I396" s="4">
        <v>0</v>
      </c>
      <c r="J396" s="61"/>
      <c r="K396" s="58"/>
      <c r="L396" s="52"/>
      <c r="M396" s="52"/>
      <c r="N396" s="52"/>
      <c r="O396" s="52"/>
      <c r="P396" s="52"/>
      <c r="Q396" s="52"/>
      <c r="R396" s="92"/>
    </row>
    <row r="397" spans="1:18">
      <c r="A397" s="6" t="s">
        <v>12</v>
      </c>
      <c r="B397" s="52"/>
      <c r="C397" s="3">
        <f t="shared" ref="C397:C398" si="217">E397+F397+H397+D397+G397+I397</f>
        <v>0</v>
      </c>
      <c r="D397" s="4">
        <v>0</v>
      </c>
      <c r="E397" s="4">
        <v>0</v>
      </c>
      <c r="F397" s="46">
        <v>0</v>
      </c>
      <c r="G397" s="46">
        <v>0</v>
      </c>
      <c r="H397" s="46">
        <v>0</v>
      </c>
      <c r="I397" s="4">
        <v>0</v>
      </c>
      <c r="J397" s="61"/>
      <c r="K397" s="58"/>
      <c r="L397" s="52"/>
      <c r="M397" s="52"/>
      <c r="N397" s="52"/>
      <c r="O397" s="52"/>
      <c r="P397" s="52"/>
      <c r="Q397" s="52"/>
      <c r="R397" s="92"/>
    </row>
    <row r="398" spans="1:18">
      <c r="A398" s="6" t="s">
        <v>46</v>
      </c>
      <c r="B398" s="52"/>
      <c r="C398" s="3">
        <f t="shared" si="217"/>
        <v>0</v>
      </c>
      <c r="D398" s="4">
        <v>0</v>
      </c>
      <c r="E398" s="4">
        <v>0</v>
      </c>
      <c r="F398" s="46">
        <v>0</v>
      </c>
      <c r="G398" s="46">
        <v>0</v>
      </c>
      <c r="H398" s="46">
        <v>0</v>
      </c>
      <c r="I398" s="4">
        <v>0</v>
      </c>
      <c r="J398" s="61"/>
      <c r="K398" s="58"/>
      <c r="L398" s="52"/>
      <c r="M398" s="52"/>
      <c r="N398" s="52"/>
      <c r="O398" s="52"/>
      <c r="P398" s="52"/>
      <c r="Q398" s="52"/>
      <c r="R398" s="93"/>
    </row>
    <row r="399" spans="1:18" ht="45">
      <c r="A399" s="19" t="s">
        <v>147</v>
      </c>
      <c r="B399" s="51" t="s">
        <v>136</v>
      </c>
      <c r="C399" s="3">
        <f>E399+F399+H399+D399+G399+I399</f>
        <v>0</v>
      </c>
      <c r="D399" s="15">
        <v>0</v>
      </c>
      <c r="E399" s="15">
        <f t="shared" ref="E399:I399" si="218">E400+E401+E402</f>
        <v>0</v>
      </c>
      <c r="F399" s="45">
        <f t="shared" si="218"/>
        <v>0</v>
      </c>
      <c r="G399" s="45">
        <f t="shared" si="218"/>
        <v>0</v>
      </c>
      <c r="H399" s="45">
        <f t="shared" si="218"/>
        <v>0</v>
      </c>
      <c r="I399" s="15">
        <f t="shared" si="218"/>
        <v>0</v>
      </c>
      <c r="J399" s="53" t="s">
        <v>150</v>
      </c>
      <c r="K399" s="51" t="s">
        <v>38</v>
      </c>
      <c r="L399" s="51">
        <v>3</v>
      </c>
      <c r="M399" s="51">
        <v>3</v>
      </c>
      <c r="N399" s="51">
        <v>0</v>
      </c>
      <c r="O399" s="51">
        <v>0</v>
      </c>
      <c r="P399" s="51">
        <v>0</v>
      </c>
      <c r="Q399" s="51">
        <v>0</v>
      </c>
      <c r="R399" s="51">
        <v>0</v>
      </c>
    </row>
    <row r="400" spans="1:18">
      <c r="A400" s="6" t="s">
        <v>4</v>
      </c>
      <c r="B400" s="52"/>
      <c r="C400" s="3">
        <f>E400+F400+H400+D400+G400+I400</f>
        <v>0</v>
      </c>
      <c r="D400" s="4">
        <v>0</v>
      </c>
      <c r="E400" s="4">
        <v>0</v>
      </c>
      <c r="F400" s="46">
        <v>0</v>
      </c>
      <c r="G400" s="46">
        <v>0</v>
      </c>
      <c r="H400" s="46">
        <v>0</v>
      </c>
      <c r="I400" s="4">
        <v>0</v>
      </c>
      <c r="J400" s="54"/>
      <c r="K400" s="52"/>
      <c r="L400" s="52"/>
      <c r="M400" s="52"/>
      <c r="N400" s="52"/>
      <c r="O400" s="52"/>
      <c r="P400" s="52"/>
      <c r="Q400" s="52"/>
      <c r="R400" s="52"/>
    </row>
    <row r="401" spans="1:18">
      <c r="A401" s="6" t="s">
        <v>12</v>
      </c>
      <c r="B401" s="52"/>
      <c r="C401" s="3">
        <f t="shared" ref="C401:C402" si="219">E401+F401+H401+D401+G401+I401</f>
        <v>0</v>
      </c>
      <c r="D401" s="4">
        <v>0</v>
      </c>
      <c r="E401" s="4">
        <v>0</v>
      </c>
      <c r="F401" s="46">
        <v>0</v>
      </c>
      <c r="G401" s="46">
        <v>0</v>
      </c>
      <c r="H401" s="46">
        <v>0</v>
      </c>
      <c r="I401" s="4">
        <v>0</v>
      </c>
      <c r="J401" s="54"/>
      <c r="K401" s="52"/>
      <c r="L401" s="52"/>
      <c r="M401" s="52"/>
      <c r="N401" s="52"/>
      <c r="O401" s="52"/>
      <c r="P401" s="52"/>
      <c r="Q401" s="52"/>
      <c r="R401" s="52"/>
    </row>
    <row r="402" spans="1:18" ht="57.75" customHeight="1">
      <c r="A402" s="6" t="s">
        <v>46</v>
      </c>
      <c r="B402" s="52"/>
      <c r="C402" s="3">
        <f t="shared" si="219"/>
        <v>0</v>
      </c>
      <c r="D402" s="4">
        <v>0</v>
      </c>
      <c r="E402" s="4">
        <v>0</v>
      </c>
      <c r="F402" s="46">
        <v>0</v>
      </c>
      <c r="G402" s="46">
        <v>0</v>
      </c>
      <c r="H402" s="46">
        <v>0</v>
      </c>
      <c r="I402" s="4">
        <v>0</v>
      </c>
      <c r="J402" s="54"/>
      <c r="K402" s="52"/>
      <c r="L402" s="52"/>
      <c r="M402" s="52"/>
      <c r="N402" s="52"/>
      <c r="O402" s="52"/>
      <c r="P402" s="52"/>
      <c r="Q402" s="52"/>
      <c r="R402" s="57"/>
    </row>
    <row r="403" spans="1:18">
      <c r="A403" s="82" t="s">
        <v>127</v>
      </c>
      <c r="B403" s="83"/>
      <c r="C403" s="3">
        <f>C411+C415</f>
        <v>0</v>
      </c>
      <c r="D403" s="3">
        <f>D407</f>
        <v>0</v>
      </c>
      <c r="E403" s="3">
        <f t="shared" ref="E403:I403" si="220">E407</f>
        <v>0</v>
      </c>
      <c r="F403" s="44">
        <f t="shared" si="220"/>
        <v>0</v>
      </c>
      <c r="G403" s="44">
        <f t="shared" si="220"/>
        <v>0</v>
      </c>
      <c r="H403" s="44">
        <f t="shared" si="220"/>
        <v>0</v>
      </c>
      <c r="I403" s="3">
        <f t="shared" si="220"/>
        <v>0</v>
      </c>
      <c r="J403" s="14"/>
      <c r="K403" s="18"/>
      <c r="L403" s="18"/>
      <c r="M403" s="18"/>
      <c r="N403" s="18"/>
      <c r="O403" s="18"/>
      <c r="P403" s="18"/>
      <c r="Q403" s="18"/>
      <c r="R403" s="48"/>
    </row>
    <row r="404" spans="1:18">
      <c r="A404" s="80" t="s">
        <v>4</v>
      </c>
      <c r="B404" s="81"/>
      <c r="C404" s="3">
        <f>C412+C416</f>
        <v>0</v>
      </c>
      <c r="D404" s="3">
        <f t="shared" ref="D404:I404" si="221">D408</f>
        <v>0</v>
      </c>
      <c r="E404" s="3">
        <f t="shared" si="221"/>
        <v>0</v>
      </c>
      <c r="F404" s="44">
        <f t="shared" si="221"/>
        <v>0</v>
      </c>
      <c r="G404" s="44">
        <f t="shared" si="221"/>
        <v>0</v>
      </c>
      <c r="H404" s="44">
        <f t="shared" si="221"/>
        <v>0</v>
      </c>
      <c r="I404" s="3">
        <f t="shared" si="221"/>
        <v>0</v>
      </c>
      <c r="J404" s="14"/>
      <c r="K404" s="18"/>
      <c r="L404" s="18"/>
      <c r="M404" s="18"/>
      <c r="N404" s="18"/>
      <c r="O404" s="18"/>
      <c r="P404" s="18"/>
      <c r="Q404" s="18"/>
      <c r="R404" s="48"/>
    </row>
    <row r="405" spans="1:18">
      <c r="A405" s="80" t="s">
        <v>12</v>
      </c>
      <c r="B405" s="81"/>
      <c r="C405" s="3">
        <f>C413+C417</f>
        <v>0</v>
      </c>
      <c r="D405" s="3">
        <f t="shared" ref="D405:I405" si="222">D409</f>
        <v>0</v>
      </c>
      <c r="E405" s="3">
        <f t="shared" si="222"/>
        <v>0</v>
      </c>
      <c r="F405" s="44">
        <f t="shared" si="222"/>
        <v>0</v>
      </c>
      <c r="G405" s="44">
        <f t="shared" si="222"/>
        <v>0</v>
      </c>
      <c r="H405" s="44">
        <f t="shared" si="222"/>
        <v>0</v>
      </c>
      <c r="I405" s="3">
        <f t="shared" si="222"/>
        <v>0</v>
      </c>
      <c r="J405" s="14"/>
      <c r="K405" s="18"/>
      <c r="L405" s="18"/>
      <c r="M405" s="18"/>
      <c r="N405" s="18"/>
      <c r="O405" s="18"/>
      <c r="P405" s="18"/>
      <c r="Q405" s="18"/>
      <c r="R405" s="48"/>
    </row>
    <row r="406" spans="1:18">
      <c r="A406" s="80" t="s">
        <v>46</v>
      </c>
      <c r="B406" s="81"/>
      <c r="C406" s="3">
        <f>C414+C418</f>
        <v>0</v>
      </c>
      <c r="D406" s="3">
        <f t="shared" ref="D406:I406" si="223">D410</f>
        <v>0</v>
      </c>
      <c r="E406" s="3">
        <f t="shared" si="223"/>
        <v>0</v>
      </c>
      <c r="F406" s="44">
        <f t="shared" si="223"/>
        <v>0</v>
      </c>
      <c r="G406" s="44">
        <f t="shared" si="223"/>
        <v>0</v>
      </c>
      <c r="H406" s="44">
        <f t="shared" si="223"/>
        <v>0</v>
      </c>
      <c r="I406" s="3">
        <f t="shared" si="223"/>
        <v>0</v>
      </c>
      <c r="J406" s="14"/>
      <c r="K406" s="18"/>
      <c r="L406" s="18"/>
      <c r="M406" s="18"/>
      <c r="N406" s="18"/>
      <c r="O406" s="18"/>
      <c r="P406" s="18"/>
      <c r="Q406" s="18"/>
      <c r="R406" s="48"/>
    </row>
    <row r="407" spans="1:18" ht="60">
      <c r="A407" s="19" t="s">
        <v>128</v>
      </c>
      <c r="B407" s="51" t="s">
        <v>136</v>
      </c>
      <c r="C407" s="3">
        <f>E407+F407+H407+D407+G407+I407</f>
        <v>0</v>
      </c>
      <c r="D407" s="15">
        <f>D408+D409+D410</f>
        <v>0</v>
      </c>
      <c r="E407" s="15">
        <f t="shared" ref="E407" si="224">E408+E409+E410</f>
        <v>0</v>
      </c>
      <c r="F407" s="45">
        <f t="shared" ref="F407" si="225">F408+F409+F410</f>
        <v>0</v>
      </c>
      <c r="G407" s="45">
        <f t="shared" ref="G407" si="226">G408+G409+G410</f>
        <v>0</v>
      </c>
      <c r="H407" s="45">
        <f t="shared" ref="H407" si="227">H408+H409+H410</f>
        <v>0</v>
      </c>
      <c r="I407" s="15">
        <f t="shared" ref="I407" si="228">I408+I409+I410</f>
        <v>0</v>
      </c>
      <c r="J407" s="53" t="s">
        <v>129</v>
      </c>
      <c r="K407" s="51" t="s">
        <v>33</v>
      </c>
      <c r="L407" s="55">
        <v>100</v>
      </c>
      <c r="M407" s="55">
        <v>100</v>
      </c>
      <c r="N407" s="55">
        <v>100</v>
      </c>
      <c r="O407" s="55">
        <v>100</v>
      </c>
      <c r="P407" s="55">
        <v>100</v>
      </c>
      <c r="Q407" s="55">
        <v>100</v>
      </c>
      <c r="R407" s="55">
        <v>100</v>
      </c>
    </row>
    <row r="408" spans="1:18">
      <c r="A408" s="6" t="s">
        <v>4</v>
      </c>
      <c r="B408" s="52"/>
      <c r="C408" s="3">
        <f>E408+F408+H408+D408+G408+I408</f>
        <v>0</v>
      </c>
      <c r="D408" s="4">
        <v>0</v>
      </c>
      <c r="E408" s="4">
        <v>0</v>
      </c>
      <c r="F408" s="46">
        <v>0</v>
      </c>
      <c r="G408" s="46">
        <v>0</v>
      </c>
      <c r="H408" s="46">
        <v>0</v>
      </c>
      <c r="I408" s="4">
        <v>0</v>
      </c>
      <c r="J408" s="54"/>
      <c r="K408" s="52"/>
      <c r="L408" s="56"/>
      <c r="M408" s="56"/>
      <c r="N408" s="56"/>
      <c r="O408" s="56"/>
      <c r="P408" s="56"/>
      <c r="Q408" s="56"/>
      <c r="R408" s="56"/>
    </row>
    <row r="409" spans="1:18">
      <c r="A409" s="6" t="s">
        <v>12</v>
      </c>
      <c r="B409" s="52"/>
      <c r="C409" s="3">
        <f t="shared" ref="C409:C410" si="229">E409+F409+H409+D409+G409+I409</f>
        <v>0</v>
      </c>
      <c r="D409" s="4">
        <v>0</v>
      </c>
      <c r="E409" s="4">
        <v>0</v>
      </c>
      <c r="F409" s="46">
        <v>0</v>
      </c>
      <c r="G409" s="46">
        <v>0</v>
      </c>
      <c r="H409" s="46">
        <v>0</v>
      </c>
      <c r="I409" s="4">
        <v>0</v>
      </c>
      <c r="J409" s="54"/>
      <c r="K409" s="52"/>
      <c r="L409" s="56"/>
      <c r="M409" s="56"/>
      <c r="N409" s="56"/>
      <c r="O409" s="56"/>
      <c r="P409" s="56"/>
      <c r="Q409" s="56"/>
      <c r="R409" s="56"/>
    </row>
    <row r="410" spans="1:18">
      <c r="A410" s="6" t="s">
        <v>46</v>
      </c>
      <c r="B410" s="52"/>
      <c r="C410" s="3">
        <f t="shared" si="229"/>
        <v>0</v>
      </c>
      <c r="D410" s="4">
        <v>0</v>
      </c>
      <c r="E410" s="4">
        <v>0</v>
      </c>
      <c r="F410" s="46">
        <v>0</v>
      </c>
      <c r="G410" s="46">
        <v>0</v>
      </c>
      <c r="H410" s="46">
        <v>0</v>
      </c>
      <c r="I410" s="4">
        <v>0</v>
      </c>
      <c r="J410" s="54"/>
      <c r="K410" s="52"/>
      <c r="L410" s="56"/>
      <c r="M410" s="56"/>
      <c r="N410" s="56"/>
      <c r="O410" s="56"/>
      <c r="P410" s="56"/>
      <c r="Q410" s="56"/>
      <c r="R410" s="56"/>
    </row>
  </sheetData>
  <mergeCells count="824">
    <mergeCell ref="R379:R382"/>
    <mergeCell ref="R399:R402"/>
    <mergeCell ref="R407:R410"/>
    <mergeCell ref="R395:R398"/>
    <mergeCell ref="R391:R394"/>
    <mergeCell ref="R209:R212"/>
    <mergeCell ref="P359:P362"/>
    <mergeCell ref="Q359:Q362"/>
    <mergeCell ref="R359:R362"/>
    <mergeCell ref="Q395:Q398"/>
    <mergeCell ref="Q339:Q342"/>
    <mergeCell ref="R315:R318"/>
    <mergeCell ref="R363:R366"/>
    <mergeCell ref="R367:R370"/>
    <mergeCell ref="P367:P370"/>
    <mergeCell ref="Q367:Q370"/>
    <mergeCell ref="R371:R374"/>
    <mergeCell ref="J205:J208"/>
    <mergeCell ref="K205:K208"/>
    <mergeCell ref="B209:B212"/>
    <mergeCell ref="J209:J212"/>
    <mergeCell ref="K209:K212"/>
    <mergeCell ref="L209:L212"/>
    <mergeCell ref="M209:M212"/>
    <mergeCell ref="N209:N212"/>
    <mergeCell ref="O209:O212"/>
    <mergeCell ref="Q39:Q42"/>
    <mergeCell ref="R39:R42"/>
    <mergeCell ref="K237:K240"/>
    <mergeCell ref="L237:L240"/>
    <mergeCell ref="P399:P402"/>
    <mergeCell ref="Q399:Q402"/>
    <mergeCell ref="R101:R104"/>
    <mergeCell ref="B101:B104"/>
    <mergeCell ref="J101:J104"/>
    <mergeCell ref="K101:K104"/>
    <mergeCell ref="L101:L104"/>
    <mergeCell ref="M101:M104"/>
    <mergeCell ref="N101:N104"/>
    <mergeCell ref="O101:O104"/>
    <mergeCell ref="P101:P104"/>
    <mergeCell ref="Q101:Q104"/>
    <mergeCell ref="Q173:Q176"/>
    <mergeCell ref="R169:R172"/>
    <mergeCell ref="B169:B172"/>
    <mergeCell ref="B177:B180"/>
    <mergeCell ref="A185:B185"/>
    <mergeCell ref="P229:P232"/>
    <mergeCell ref="R201:R204"/>
    <mergeCell ref="B205:B208"/>
    <mergeCell ref="B201:B204"/>
    <mergeCell ref="J201:J204"/>
    <mergeCell ref="K201:K204"/>
    <mergeCell ref="L201:L204"/>
    <mergeCell ref="M201:M204"/>
    <mergeCell ref="N201:N204"/>
    <mergeCell ref="O201:O204"/>
    <mergeCell ref="J35:J38"/>
    <mergeCell ref="K35:K38"/>
    <mergeCell ref="L35:L38"/>
    <mergeCell ref="M35:M38"/>
    <mergeCell ref="N35:N38"/>
    <mergeCell ref="K39:K42"/>
    <mergeCell ref="L39:L42"/>
    <mergeCell ref="B43:B46"/>
    <mergeCell ref="J43:J46"/>
    <mergeCell ref="B35:B38"/>
    <mergeCell ref="B39:B42"/>
    <mergeCell ref="J39:J42"/>
    <mergeCell ref="K43:K46"/>
    <mergeCell ref="L43:L46"/>
    <mergeCell ref="M43:M46"/>
    <mergeCell ref="M39:M42"/>
    <mergeCell ref="N39:N42"/>
    <mergeCell ref="B399:B402"/>
    <mergeCell ref="J399:J402"/>
    <mergeCell ref="K399:K402"/>
    <mergeCell ref="L399:L402"/>
    <mergeCell ref="M399:M402"/>
    <mergeCell ref="N399:N402"/>
    <mergeCell ref="O399:O402"/>
    <mergeCell ref="M237:M240"/>
    <mergeCell ref="N237:N240"/>
    <mergeCell ref="O237:O240"/>
    <mergeCell ref="B263:B266"/>
    <mergeCell ref="L351:L354"/>
    <mergeCell ref="M351:M354"/>
    <mergeCell ref="N351:N354"/>
    <mergeCell ref="M263:M266"/>
    <mergeCell ref="N263:N266"/>
    <mergeCell ref="O263:O266"/>
    <mergeCell ref="A242:B242"/>
    <mergeCell ref="A246:B246"/>
    <mergeCell ref="A243:B243"/>
    <mergeCell ref="A244:B244"/>
    <mergeCell ref="A247:B247"/>
    <mergeCell ref="A245:B245"/>
    <mergeCell ref="L395:L398"/>
    <mergeCell ref="A59:B59"/>
    <mergeCell ref="A60:B60"/>
    <mergeCell ref="A61:B61"/>
    <mergeCell ref="R229:R232"/>
    <mergeCell ref="A225:B225"/>
    <mergeCell ref="A226:B226"/>
    <mergeCell ref="A227:B227"/>
    <mergeCell ref="A228:B228"/>
    <mergeCell ref="B229:B232"/>
    <mergeCell ref="B221:B224"/>
    <mergeCell ref="A62:B62"/>
    <mergeCell ref="A63:B63"/>
    <mergeCell ref="A64:B64"/>
    <mergeCell ref="B117:B120"/>
    <mergeCell ref="A105:B105"/>
    <mergeCell ref="A153:B153"/>
    <mergeCell ref="A155:B155"/>
    <mergeCell ref="Q141:Q144"/>
    <mergeCell ref="A65:B65"/>
    <mergeCell ref="J193:J196"/>
    <mergeCell ref="O89:O92"/>
    <mergeCell ref="B157:B160"/>
    <mergeCell ref="A186:B186"/>
    <mergeCell ref="A187:B187"/>
    <mergeCell ref="J189:J192"/>
    <mergeCell ref="K189:K192"/>
    <mergeCell ref="P189:P192"/>
    <mergeCell ref="P173:P176"/>
    <mergeCell ref="O189:O192"/>
    <mergeCell ref="P181:P184"/>
    <mergeCell ref="R237:R240"/>
    <mergeCell ref="A233:B233"/>
    <mergeCell ref="A234:B234"/>
    <mergeCell ref="A235:B235"/>
    <mergeCell ref="A236:B236"/>
    <mergeCell ref="B237:B240"/>
    <mergeCell ref="A188:B188"/>
    <mergeCell ref="B189:B192"/>
    <mergeCell ref="O229:O232"/>
    <mergeCell ref="J221:J224"/>
    <mergeCell ref="Q193:Q196"/>
    <mergeCell ref="R181:R184"/>
    <mergeCell ref="A213:B213"/>
    <mergeCell ref="A214:B214"/>
    <mergeCell ref="A215:B215"/>
    <mergeCell ref="A216:B216"/>
    <mergeCell ref="Q221:Q224"/>
    <mergeCell ref="Q229:Q232"/>
    <mergeCell ref="M395:M398"/>
    <mergeCell ref="N395:N398"/>
    <mergeCell ref="O395:O398"/>
    <mergeCell ref="P395:P398"/>
    <mergeCell ref="K395:K398"/>
    <mergeCell ref="R319:R322"/>
    <mergeCell ref="K319:K322"/>
    <mergeCell ref="L319:L322"/>
    <mergeCell ref="M319:M322"/>
    <mergeCell ref="N319:N322"/>
    <mergeCell ref="O319:O322"/>
    <mergeCell ref="P319:P322"/>
    <mergeCell ref="R355:R358"/>
    <mergeCell ref="Q391:Q394"/>
    <mergeCell ref="R351:R354"/>
    <mergeCell ref="P391:P394"/>
    <mergeCell ref="R347:R350"/>
    <mergeCell ref="R343:R346"/>
    <mergeCell ref="R335:R338"/>
    <mergeCell ref="L339:L342"/>
    <mergeCell ref="Q355:Q358"/>
    <mergeCell ref="K351:K354"/>
    <mergeCell ref="K347:K350"/>
    <mergeCell ref="P355:P358"/>
    <mergeCell ref="A217:B217"/>
    <mergeCell ref="A218:B218"/>
    <mergeCell ref="A219:B219"/>
    <mergeCell ref="B256:B259"/>
    <mergeCell ref="Q319:Q322"/>
    <mergeCell ref="P347:P350"/>
    <mergeCell ref="Q343:Q346"/>
    <mergeCell ref="M343:M346"/>
    <mergeCell ref="N343:N346"/>
    <mergeCell ref="O343:O346"/>
    <mergeCell ref="P343:P346"/>
    <mergeCell ref="Q335:Q338"/>
    <mergeCell ref="L347:L350"/>
    <mergeCell ref="M347:M350"/>
    <mergeCell ref="N347:N350"/>
    <mergeCell ref="O347:O350"/>
    <mergeCell ref="P263:P266"/>
    <mergeCell ref="J263:J266"/>
    <mergeCell ref="K263:K266"/>
    <mergeCell ref="L263:L266"/>
    <mergeCell ref="K221:K224"/>
    <mergeCell ref="J229:J232"/>
    <mergeCell ref="P237:P240"/>
    <mergeCell ref="Q237:Q240"/>
    <mergeCell ref="A241:B241"/>
    <mergeCell ref="J237:J240"/>
    <mergeCell ref="R113:R116"/>
    <mergeCell ref="P121:P124"/>
    <mergeCell ref="Q121:Q124"/>
    <mergeCell ref="R121:R124"/>
    <mergeCell ref="O117:O120"/>
    <mergeCell ref="P117:P120"/>
    <mergeCell ref="B137:B140"/>
    <mergeCell ref="J137:J140"/>
    <mergeCell ref="K137:K140"/>
    <mergeCell ref="L137:L140"/>
    <mergeCell ref="M137:M140"/>
    <mergeCell ref="N137:N140"/>
    <mergeCell ref="O137:O140"/>
    <mergeCell ref="P137:P140"/>
    <mergeCell ref="Q137:Q140"/>
    <mergeCell ref="R137:R140"/>
    <mergeCell ref="N133:N136"/>
    <mergeCell ref="O133:O136"/>
    <mergeCell ref="P157:P160"/>
    <mergeCell ref="L113:L116"/>
    <mergeCell ref="M113:M116"/>
    <mergeCell ref="B193:B196"/>
    <mergeCell ref="J303:J306"/>
    <mergeCell ref="J315:J318"/>
    <mergeCell ref="L315:L318"/>
    <mergeCell ref="M315:M318"/>
    <mergeCell ref="N315:N318"/>
    <mergeCell ref="K173:K176"/>
    <mergeCell ref="K181:K184"/>
    <mergeCell ref="N189:N192"/>
    <mergeCell ref="K141:K144"/>
    <mergeCell ref="K303:K306"/>
    <mergeCell ref="K315:K318"/>
    <mergeCell ref="K229:K232"/>
    <mergeCell ref="J165:J168"/>
    <mergeCell ref="J157:J160"/>
    <mergeCell ref="L165:L168"/>
    <mergeCell ref="M165:M168"/>
    <mergeCell ref="N165:N168"/>
    <mergeCell ref="J169:J172"/>
    <mergeCell ref="J177:J180"/>
    <mergeCell ref="K177:K180"/>
    <mergeCell ref="L177:L180"/>
    <mergeCell ref="M177:M180"/>
    <mergeCell ref="N177:N180"/>
    <mergeCell ref="L169:L172"/>
    <mergeCell ref="N193:N196"/>
    <mergeCell ref="P161:P164"/>
    <mergeCell ref="L221:L224"/>
    <mergeCell ref="M221:M224"/>
    <mergeCell ref="N221:N224"/>
    <mergeCell ref="O221:O224"/>
    <mergeCell ref="P221:P224"/>
    <mergeCell ref="N113:N116"/>
    <mergeCell ref="K343:K346"/>
    <mergeCell ref="L343:L346"/>
    <mergeCell ref="M339:M342"/>
    <mergeCell ref="N339:N342"/>
    <mergeCell ref="K335:K338"/>
    <mergeCell ref="L335:L338"/>
    <mergeCell ref="M335:M338"/>
    <mergeCell ref="N335:N338"/>
    <mergeCell ref="K165:K168"/>
    <mergeCell ref="M173:M176"/>
    <mergeCell ref="L205:L208"/>
    <mergeCell ref="M205:M208"/>
    <mergeCell ref="N205:N208"/>
    <mergeCell ref="O205:O208"/>
    <mergeCell ref="P205:P208"/>
    <mergeCell ref="P209:P212"/>
    <mergeCell ref="B197:B200"/>
    <mergeCell ref="J197:J200"/>
    <mergeCell ref="K197:K200"/>
    <mergeCell ref="L197:L200"/>
    <mergeCell ref="M197:M200"/>
    <mergeCell ref="N197:N200"/>
    <mergeCell ref="O197:O200"/>
    <mergeCell ref="P197:P200"/>
    <mergeCell ref="Q197:Q200"/>
    <mergeCell ref="K391:K394"/>
    <mergeCell ref="L391:L394"/>
    <mergeCell ref="M391:M394"/>
    <mergeCell ref="N391:N394"/>
    <mergeCell ref="O391:O394"/>
    <mergeCell ref="K355:K358"/>
    <mergeCell ref="L355:L358"/>
    <mergeCell ref="N355:N358"/>
    <mergeCell ref="O355:O358"/>
    <mergeCell ref="K359:K362"/>
    <mergeCell ref="L359:L362"/>
    <mergeCell ref="M359:M362"/>
    <mergeCell ref="N359:N362"/>
    <mergeCell ref="O359:O362"/>
    <mergeCell ref="K363:K366"/>
    <mergeCell ref="K367:K370"/>
    <mergeCell ref="L367:L370"/>
    <mergeCell ref="M367:M370"/>
    <mergeCell ref="N367:N370"/>
    <mergeCell ref="O367:O370"/>
    <mergeCell ref="K371:K374"/>
    <mergeCell ref="L371:L374"/>
    <mergeCell ref="M371:M374"/>
    <mergeCell ref="N371:N374"/>
    <mergeCell ref="O339:O342"/>
    <mergeCell ref="O351:O354"/>
    <mergeCell ref="P351:P354"/>
    <mergeCell ref="Q351:Q354"/>
    <mergeCell ref="Q347:Q350"/>
    <mergeCell ref="R117:R120"/>
    <mergeCell ref="K117:K120"/>
    <mergeCell ref="L117:L120"/>
    <mergeCell ref="R193:R196"/>
    <mergeCell ref="R197:R200"/>
    <mergeCell ref="O193:O196"/>
    <mergeCell ref="P193:P196"/>
    <mergeCell ref="K193:K196"/>
    <mergeCell ref="L193:L196"/>
    <mergeCell ref="M193:M196"/>
    <mergeCell ref="K157:K160"/>
    <mergeCell ref="L157:L160"/>
    <mergeCell ref="M157:M160"/>
    <mergeCell ref="N157:N160"/>
    <mergeCell ref="O157:O160"/>
    <mergeCell ref="M189:M192"/>
    <mergeCell ref="O177:O180"/>
    <mergeCell ref="L189:L192"/>
    <mergeCell ref="Q165:Q168"/>
    <mergeCell ref="Q189:Q192"/>
    <mergeCell ref="R189:R192"/>
    <mergeCell ref="Q177:Q180"/>
    <mergeCell ref="R177:R180"/>
    <mergeCell ref="O315:O318"/>
    <mergeCell ref="P315:P318"/>
    <mergeCell ref="Q303:Q306"/>
    <mergeCell ref="R303:R306"/>
    <mergeCell ref="R299:R302"/>
    <mergeCell ref="R291:R294"/>
    <mergeCell ref="R295:R298"/>
    <mergeCell ref="R275:R278"/>
    <mergeCell ref="R271:R274"/>
    <mergeCell ref="Q271:Q274"/>
    <mergeCell ref="Q249:Q255"/>
    <mergeCell ref="R249:R255"/>
    <mergeCell ref="Q263:Q266"/>
    <mergeCell ref="R263:R266"/>
    <mergeCell ref="Q205:Q208"/>
    <mergeCell ref="R205:R208"/>
    <mergeCell ref="Q209:Q212"/>
    <mergeCell ref="P201:P204"/>
    <mergeCell ref="Q201:Q204"/>
    <mergeCell ref="L303:L306"/>
    <mergeCell ref="M303:M306"/>
    <mergeCell ref="N303:N306"/>
    <mergeCell ref="O303:O306"/>
    <mergeCell ref="P303:P306"/>
    <mergeCell ref="Q315:Q318"/>
    <mergeCell ref="R339:R342"/>
    <mergeCell ref="B335:B338"/>
    <mergeCell ref="J335:J338"/>
    <mergeCell ref="R323:R326"/>
    <mergeCell ref="B323:B326"/>
    <mergeCell ref="J323:J326"/>
    <mergeCell ref="K323:K326"/>
    <mergeCell ref="L323:L326"/>
    <mergeCell ref="M323:M326"/>
    <mergeCell ref="N323:N326"/>
    <mergeCell ref="O323:O326"/>
    <mergeCell ref="P323:P326"/>
    <mergeCell ref="Q323:Q326"/>
    <mergeCell ref="R327:R330"/>
    <mergeCell ref="A332:B332"/>
    <mergeCell ref="A333:B333"/>
    <mergeCell ref="A334:B334"/>
    <mergeCell ref="A312:B312"/>
    <mergeCell ref="B299:B302"/>
    <mergeCell ref="J299:J302"/>
    <mergeCell ref="K299:K302"/>
    <mergeCell ref="L299:L302"/>
    <mergeCell ref="M299:M302"/>
    <mergeCell ref="N299:N302"/>
    <mergeCell ref="O299:O302"/>
    <mergeCell ref="P299:P302"/>
    <mergeCell ref="Q299:Q302"/>
    <mergeCell ref="N291:N294"/>
    <mergeCell ref="O291:O294"/>
    <mergeCell ref="P291:P294"/>
    <mergeCell ref="Q291:Q294"/>
    <mergeCell ref="B295:B298"/>
    <mergeCell ref="J295:J298"/>
    <mergeCell ref="K295:K298"/>
    <mergeCell ref="L295:L298"/>
    <mergeCell ref="M295:M298"/>
    <mergeCell ref="N295:N298"/>
    <mergeCell ref="O295:O298"/>
    <mergeCell ref="P295:P298"/>
    <mergeCell ref="Q295:Q298"/>
    <mergeCell ref="A284:B284"/>
    <mergeCell ref="A285:B285"/>
    <mergeCell ref="A286:B286"/>
    <mergeCell ref="B287:B290"/>
    <mergeCell ref="J287:J290"/>
    <mergeCell ref="K287:K290"/>
    <mergeCell ref="L287:L290"/>
    <mergeCell ref="M287:M290"/>
    <mergeCell ref="B291:B294"/>
    <mergeCell ref="J291:J294"/>
    <mergeCell ref="K291:K294"/>
    <mergeCell ref="L291:L294"/>
    <mergeCell ref="M291:M294"/>
    <mergeCell ref="N287:N290"/>
    <mergeCell ref="O287:O290"/>
    <mergeCell ref="P287:P290"/>
    <mergeCell ref="Q287:Q290"/>
    <mergeCell ref="R287:R290"/>
    <mergeCell ref="B275:B278"/>
    <mergeCell ref="J275:J278"/>
    <mergeCell ref="K275:K278"/>
    <mergeCell ref="L275:L278"/>
    <mergeCell ref="M275:M278"/>
    <mergeCell ref="N275:N278"/>
    <mergeCell ref="O275:O278"/>
    <mergeCell ref="Q275:Q278"/>
    <mergeCell ref="P275:P278"/>
    <mergeCell ref="R279:R282"/>
    <mergeCell ref="J279:J282"/>
    <mergeCell ref="K279:K282"/>
    <mergeCell ref="L279:L282"/>
    <mergeCell ref="M279:M282"/>
    <mergeCell ref="N279:N282"/>
    <mergeCell ref="O279:O282"/>
    <mergeCell ref="P279:P282"/>
    <mergeCell ref="Q279:Q282"/>
    <mergeCell ref="A283:B283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K271:K274"/>
    <mergeCell ref="L271:L274"/>
    <mergeCell ref="M271:M274"/>
    <mergeCell ref="N271:N274"/>
    <mergeCell ref="O271:O274"/>
    <mergeCell ref="P271:P274"/>
    <mergeCell ref="R145:R148"/>
    <mergeCell ref="R133:R136"/>
    <mergeCell ref="R221:R224"/>
    <mergeCell ref="L141:L144"/>
    <mergeCell ref="M141:M144"/>
    <mergeCell ref="N141:N144"/>
    <mergeCell ref="O141:O144"/>
    <mergeCell ref="L229:L232"/>
    <mergeCell ref="M229:M232"/>
    <mergeCell ref="N229:N232"/>
    <mergeCell ref="L161:L164"/>
    <mergeCell ref="M161:M164"/>
    <mergeCell ref="N161:N164"/>
    <mergeCell ref="O161:O164"/>
    <mergeCell ref="O165:O168"/>
    <mergeCell ref="Q169:Q172"/>
    <mergeCell ref="P177:P180"/>
    <mergeCell ref="L173:L176"/>
    <mergeCell ref="R73:R76"/>
    <mergeCell ref="R77:R80"/>
    <mergeCell ref="A129:B129"/>
    <mergeCell ref="A130:B130"/>
    <mergeCell ref="A131:B131"/>
    <mergeCell ref="A132:B132"/>
    <mergeCell ref="A85:B85"/>
    <mergeCell ref="A86:B86"/>
    <mergeCell ref="A87:B87"/>
    <mergeCell ref="A88:B88"/>
    <mergeCell ref="M89:M92"/>
    <mergeCell ref="R89:R92"/>
    <mergeCell ref="B93:B96"/>
    <mergeCell ref="J93:J96"/>
    <mergeCell ref="K93:K96"/>
    <mergeCell ref="L93:L96"/>
    <mergeCell ref="M93:M96"/>
    <mergeCell ref="R109:R112"/>
    <mergeCell ref="Q117:Q120"/>
    <mergeCell ref="O113:O116"/>
    <mergeCell ref="P113:P116"/>
    <mergeCell ref="Q113:Q116"/>
    <mergeCell ref="R97:R100"/>
    <mergeCell ref="Q93:Q96"/>
    <mergeCell ref="R93:R96"/>
    <mergeCell ref="B89:B92"/>
    <mergeCell ref="L89:L92"/>
    <mergeCell ref="J89:J92"/>
    <mergeCell ref="K89:K92"/>
    <mergeCell ref="A106:B106"/>
    <mergeCell ref="A107:B107"/>
    <mergeCell ref="Q181:Q184"/>
    <mergeCell ref="P165:P168"/>
    <mergeCell ref="Q161:Q164"/>
    <mergeCell ref="Q133:Q136"/>
    <mergeCell ref="N173:N176"/>
    <mergeCell ref="A154:B154"/>
    <mergeCell ref="A156:B156"/>
    <mergeCell ref="Q109:Q112"/>
    <mergeCell ref="L121:L124"/>
    <mergeCell ref="M121:M124"/>
    <mergeCell ref="N121:N124"/>
    <mergeCell ref="O121:O124"/>
    <mergeCell ref="B121:B124"/>
    <mergeCell ref="J121:J124"/>
    <mergeCell ref="K113:K116"/>
    <mergeCell ref="J117:J120"/>
    <mergeCell ref="Q157:Q160"/>
    <mergeCell ref="M169:M172"/>
    <mergeCell ref="N169:N172"/>
    <mergeCell ref="O169:O172"/>
    <mergeCell ref="P169:P172"/>
    <mergeCell ref="B161:B164"/>
    <mergeCell ref="J161:J164"/>
    <mergeCell ref="K169:K172"/>
    <mergeCell ref="R173:R176"/>
    <mergeCell ref="R161:R164"/>
    <mergeCell ref="B165:B168"/>
    <mergeCell ref="P133:P136"/>
    <mergeCell ref="R141:R144"/>
    <mergeCell ref="B145:B148"/>
    <mergeCell ref="J145:J148"/>
    <mergeCell ref="K145:K148"/>
    <mergeCell ref="L145:L148"/>
    <mergeCell ref="M145:M148"/>
    <mergeCell ref="N145:N148"/>
    <mergeCell ref="O145:O148"/>
    <mergeCell ref="P145:P148"/>
    <mergeCell ref="Q145:Q148"/>
    <mergeCell ref="R157:R160"/>
    <mergeCell ref="R165:R168"/>
    <mergeCell ref="B173:B176"/>
    <mergeCell ref="J173:J176"/>
    <mergeCell ref="A403:B403"/>
    <mergeCell ref="A404:B404"/>
    <mergeCell ref="A405:B405"/>
    <mergeCell ref="A406:B406"/>
    <mergeCell ref="M355:M358"/>
    <mergeCell ref="A313:B313"/>
    <mergeCell ref="K133:K136"/>
    <mergeCell ref="L133:L136"/>
    <mergeCell ref="M133:M136"/>
    <mergeCell ref="A220:B220"/>
    <mergeCell ref="B133:B136"/>
    <mergeCell ref="J133:J136"/>
    <mergeCell ref="A314:B314"/>
    <mergeCell ref="B315:B318"/>
    <mergeCell ref="A307:B307"/>
    <mergeCell ref="A308:B308"/>
    <mergeCell ref="A309:B309"/>
    <mergeCell ref="A310:B310"/>
    <mergeCell ref="A311:B311"/>
    <mergeCell ref="B303:B306"/>
    <mergeCell ref="B141:B144"/>
    <mergeCell ref="J141:J144"/>
    <mergeCell ref="B391:B394"/>
    <mergeCell ref="J391:J394"/>
    <mergeCell ref="B343:B346"/>
    <mergeCell ref="J343:J346"/>
    <mergeCell ref="B395:B398"/>
    <mergeCell ref="J395:J398"/>
    <mergeCell ref="J363:J366"/>
    <mergeCell ref="B327:B330"/>
    <mergeCell ref="J327:J330"/>
    <mergeCell ref="A375:B375"/>
    <mergeCell ref="B379:B382"/>
    <mergeCell ref="J379:J382"/>
    <mergeCell ref="B355:B358"/>
    <mergeCell ref="A383:B383"/>
    <mergeCell ref="A384:B384"/>
    <mergeCell ref="A385:B385"/>
    <mergeCell ref="A386:B386"/>
    <mergeCell ref="B359:B362"/>
    <mergeCell ref="J359:J362"/>
    <mergeCell ref="B363:B366"/>
    <mergeCell ref="J355:J358"/>
    <mergeCell ref="B371:B374"/>
    <mergeCell ref="J371:J374"/>
    <mergeCell ref="B339:B342"/>
    <mergeCell ref="J339:J342"/>
    <mergeCell ref="B407:B410"/>
    <mergeCell ref="J407:J410"/>
    <mergeCell ref="A248:B248"/>
    <mergeCell ref="B271:B274"/>
    <mergeCell ref="J271:J274"/>
    <mergeCell ref="B351:B354"/>
    <mergeCell ref="J351:J354"/>
    <mergeCell ref="B347:B350"/>
    <mergeCell ref="J347:J350"/>
    <mergeCell ref="B319:B322"/>
    <mergeCell ref="J319:J322"/>
    <mergeCell ref="A389:B389"/>
    <mergeCell ref="A390:B390"/>
    <mergeCell ref="A387:B387"/>
    <mergeCell ref="A388:B388"/>
    <mergeCell ref="A331:B331"/>
    <mergeCell ref="B267:B270"/>
    <mergeCell ref="B260:B262"/>
    <mergeCell ref="J256:J262"/>
    <mergeCell ref="B250:B252"/>
    <mergeCell ref="A249:B249"/>
    <mergeCell ref="B367:B370"/>
    <mergeCell ref="J367:J370"/>
    <mergeCell ref="B279:B282"/>
    <mergeCell ref="O181:O184"/>
    <mergeCell ref="B97:B100"/>
    <mergeCell ref="J97:J100"/>
    <mergeCell ref="K97:K100"/>
    <mergeCell ref="L97:L100"/>
    <mergeCell ref="M97:M100"/>
    <mergeCell ref="N97:N100"/>
    <mergeCell ref="O97:O100"/>
    <mergeCell ref="K121:K124"/>
    <mergeCell ref="K161:K164"/>
    <mergeCell ref="B113:B116"/>
    <mergeCell ref="B181:B184"/>
    <mergeCell ref="J181:J184"/>
    <mergeCell ref="O173:O176"/>
    <mergeCell ref="A108:B108"/>
    <mergeCell ref="N109:N112"/>
    <mergeCell ref="J113:J116"/>
    <mergeCell ref="M117:M120"/>
    <mergeCell ref="N117:N120"/>
    <mergeCell ref="O109:O112"/>
    <mergeCell ref="B73:B76"/>
    <mergeCell ref="J73:J76"/>
    <mergeCell ref="K73:K76"/>
    <mergeCell ref="L73:L76"/>
    <mergeCell ref="M73:M76"/>
    <mergeCell ref="N73:N76"/>
    <mergeCell ref="N93:N96"/>
    <mergeCell ref="O93:O96"/>
    <mergeCell ref="B77:B80"/>
    <mergeCell ref="J77:J80"/>
    <mergeCell ref="K77:K80"/>
    <mergeCell ref="L77:L80"/>
    <mergeCell ref="M77:M80"/>
    <mergeCell ref="K21:K27"/>
    <mergeCell ref="L21:L27"/>
    <mergeCell ref="M21:M27"/>
    <mergeCell ref="N21:N27"/>
    <mergeCell ref="A128:B128"/>
    <mergeCell ref="A127:B127"/>
    <mergeCell ref="J28:J31"/>
    <mergeCell ref="K28:K34"/>
    <mergeCell ref="L28:L34"/>
    <mergeCell ref="M28:M34"/>
    <mergeCell ref="N28:N34"/>
    <mergeCell ref="A50:B50"/>
    <mergeCell ref="A47:B47"/>
    <mergeCell ref="A48:B48"/>
    <mergeCell ref="A49:B49"/>
    <mergeCell ref="B70:B72"/>
    <mergeCell ref="B67:B69"/>
    <mergeCell ref="A66:B66"/>
    <mergeCell ref="J66:J72"/>
    <mergeCell ref="K66:K72"/>
    <mergeCell ref="L66:L72"/>
    <mergeCell ref="M66:M72"/>
    <mergeCell ref="N66:N72"/>
    <mergeCell ref="A125:B125"/>
    <mergeCell ref="A18:B18"/>
    <mergeCell ref="A19:B19"/>
    <mergeCell ref="A20:B20"/>
    <mergeCell ref="B25:B27"/>
    <mergeCell ref="B22:B24"/>
    <mergeCell ref="A21:B21"/>
    <mergeCell ref="B28:B31"/>
    <mergeCell ref="B32:B34"/>
    <mergeCell ref="J21:J2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L1:R1"/>
    <mergeCell ref="A2:R2"/>
    <mergeCell ref="A3:R3"/>
    <mergeCell ref="A5:A7"/>
    <mergeCell ref="B5:B7"/>
    <mergeCell ref="C5:H5"/>
    <mergeCell ref="J5:S5"/>
    <mergeCell ref="C6:C7"/>
    <mergeCell ref="D6:H6"/>
    <mergeCell ref="J6:J7"/>
    <mergeCell ref="K6:K7"/>
    <mergeCell ref="L6:L7"/>
    <mergeCell ref="K407:K410"/>
    <mergeCell ref="L407:L410"/>
    <mergeCell ref="M407:M410"/>
    <mergeCell ref="N407:N410"/>
    <mergeCell ref="O407:O410"/>
    <mergeCell ref="P407:P410"/>
    <mergeCell ref="Q407:Q410"/>
    <mergeCell ref="M6:S6"/>
    <mergeCell ref="O73:O76"/>
    <mergeCell ref="P73:P76"/>
    <mergeCell ref="Q73:Q76"/>
    <mergeCell ref="O77:O80"/>
    <mergeCell ref="P141:P144"/>
    <mergeCell ref="P77:P80"/>
    <mergeCell ref="Q77:Q80"/>
    <mergeCell ref="P93:P96"/>
    <mergeCell ref="P89:P92"/>
    <mergeCell ref="Q89:Q92"/>
    <mergeCell ref="N77:N80"/>
    <mergeCell ref="N89:N92"/>
    <mergeCell ref="L181:L184"/>
    <mergeCell ref="M181:M184"/>
    <mergeCell ref="N181:N184"/>
    <mergeCell ref="M51:M57"/>
    <mergeCell ref="O21:O27"/>
    <mergeCell ref="P21:P27"/>
    <mergeCell ref="Q21:Q27"/>
    <mergeCell ref="R21:R27"/>
    <mergeCell ref="N51:N57"/>
    <mergeCell ref="O51:O57"/>
    <mergeCell ref="P51:P57"/>
    <mergeCell ref="Q51:Q57"/>
    <mergeCell ref="R51:R57"/>
    <mergeCell ref="Q28:Q34"/>
    <mergeCell ref="R28:R34"/>
    <mergeCell ref="O28:O34"/>
    <mergeCell ref="P28:P34"/>
    <mergeCell ref="N43:N46"/>
    <mergeCell ref="O43:O46"/>
    <mergeCell ref="P43:P46"/>
    <mergeCell ref="Q43:Q46"/>
    <mergeCell ref="R43:R46"/>
    <mergeCell ref="P35:P38"/>
    <mergeCell ref="O35:O38"/>
    <mergeCell ref="Q35:Q38"/>
    <mergeCell ref="R35:R38"/>
    <mergeCell ref="O39:O42"/>
    <mergeCell ref="P39:P42"/>
    <mergeCell ref="M249:M255"/>
    <mergeCell ref="N249:N255"/>
    <mergeCell ref="O249:O255"/>
    <mergeCell ref="P249:P255"/>
    <mergeCell ref="Q66:Q72"/>
    <mergeCell ref="R66:R72"/>
    <mergeCell ref="B55:B57"/>
    <mergeCell ref="B52:B54"/>
    <mergeCell ref="A51:B51"/>
    <mergeCell ref="J51:J57"/>
    <mergeCell ref="K51:K57"/>
    <mergeCell ref="L51:L57"/>
    <mergeCell ref="A58:B58"/>
    <mergeCell ref="O66:O72"/>
    <mergeCell ref="P66:P72"/>
    <mergeCell ref="A126:B126"/>
    <mergeCell ref="P97:P100"/>
    <mergeCell ref="Q97:Q100"/>
    <mergeCell ref="P109:P112"/>
    <mergeCell ref="B109:B112"/>
    <mergeCell ref="J109:J112"/>
    <mergeCell ref="K109:K112"/>
    <mergeCell ref="L109:L112"/>
    <mergeCell ref="M109:M112"/>
    <mergeCell ref="P339:P342"/>
    <mergeCell ref="K339:K342"/>
    <mergeCell ref="R149:R152"/>
    <mergeCell ref="B149:B152"/>
    <mergeCell ref="J149:J152"/>
    <mergeCell ref="K149:K152"/>
    <mergeCell ref="L149:L152"/>
    <mergeCell ref="M149:M152"/>
    <mergeCell ref="N149:N152"/>
    <mergeCell ref="O149:O152"/>
    <mergeCell ref="P149:P152"/>
    <mergeCell ref="Q149:Q152"/>
    <mergeCell ref="K256:K262"/>
    <mergeCell ref="L256:L262"/>
    <mergeCell ref="M256:M262"/>
    <mergeCell ref="N256:N262"/>
    <mergeCell ref="O256:O262"/>
    <mergeCell ref="P256:P262"/>
    <mergeCell ref="Q256:Q262"/>
    <mergeCell ref="R256:R262"/>
    <mergeCell ref="B253:B255"/>
    <mergeCell ref="J249:J255"/>
    <mergeCell ref="K249:K255"/>
    <mergeCell ref="L249:L255"/>
    <mergeCell ref="K327:K330"/>
    <mergeCell ref="L327:L330"/>
    <mergeCell ref="M327:M330"/>
    <mergeCell ref="N327:N330"/>
    <mergeCell ref="O327:O330"/>
    <mergeCell ref="P327:P330"/>
    <mergeCell ref="Q327:Q330"/>
    <mergeCell ref="O335:O338"/>
    <mergeCell ref="P335:P338"/>
    <mergeCell ref="R81:R84"/>
    <mergeCell ref="B81:B84"/>
    <mergeCell ref="J81:J84"/>
    <mergeCell ref="K81:K84"/>
    <mergeCell ref="L81:L84"/>
    <mergeCell ref="M81:M84"/>
    <mergeCell ref="N81:N84"/>
    <mergeCell ref="O81:O84"/>
    <mergeCell ref="P81:P84"/>
    <mergeCell ref="Q81:Q84"/>
    <mergeCell ref="O379:O382"/>
    <mergeCell ref="P379:P382"/>
    <mergeCell ref="Q379:Q382"/>
    <mergeCell ref="K379:K382"/>
    <mergeCell ref="L379:L382"/>
    <mergeCell ref="M379:M382"/>
    <mergeCell ref="N379:N382"/>
    <mergeCell ref="L363:L366"/>
    <mergeCell ref="M363:M366"/>
    <mergeCell ref="N363:N366"/>
    <mergeCell ref="O363:O366"/>
    <mergeCell ref="P363:P366"/>
    <mergeCell ref="Q363:Q366"/>
    <mergeCell ref="O371:O374"/>
    <mergeCell ref="P371:P374"/>
    <mergeCell ref="Q371:Q374"/>
  </mergeCells>
  <pageMargins left="0.19685039370078741" right="0.15748031496062992" top="0.35433070866141736" bottom="0.23622047244094491" header="0" footer="0"/>
  <pageSetup paperSize="9" scale="52" firstPageNumber="17" fitToHeight="10" orientation="landscape" useFirstPageNumber="1" r:id="rId1"/>
  <headerFooter>
    <oddHeader>&amp;C&amp;P</oddHeader>
  </headerFooter>
  <rowBreaks count="8" manualBreakCount="8">
    <brk id="57" max="17" man="1"/>
    <brk id="108" max="17" man="1"/>
    <brk id="140" max="17" man="1"/>
    <brk id="172" max="17" man="1"/>
    <brk id="224" max="17" man="1"/>
    <brk id="264" max="17" man="1"/>
    <brk id="310" max="17" man="1"/>
    <brk id="35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2020-2025</vt:lpstr>
      <vt:lpstr>'2020-2025'!Область_печати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2021-12-29T06:16:37Z</cp:lastPrinted>
  <dcterms:created xsi:type="dcterms:W3CDTF">2014-10-03T07:10:09Z</dcterms:created>
  <dcterms:modified xsi:type="dcterms:W3CDTF">2022-02-03T11:27:23Z</dcterms:modified>
</cp:coreProperties>
</file>