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0">'1'!$9:$11</definedName>
    <definedName name="_xlnm.Print_Titles" localSheetId="1">'2'!$9:$10</definedName>
    <definedName name="_xlnm.Print_Titles" localSheetId="2">'3'!$9:$9</definedName>
    <definedName name="_xlnm.Print_Area" localSheetId="0">'1'!$A$1:$D$133</definedName>
    <definedName name="_xlnm.Print_Area" localSheetId="1">'2'!$A$1:$F$925</definedName>
    <definedName name="_xlnm.Print_Area" localSheetId="2">'3'!$A$1:$D$52</definedName>
  </definedNames>
  <calcPr fullCalcOnLoad="1"/>
</workbook>
</file>

<file path=xl/sharedStrings.xml><?xml version="1.0" encoding="utf-8"?>
<sst xmlns="http://schemas.openxmlformats.org/spreadsheetml/2006/main" count="4308" uniqueCount="1104">
  <si>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</si>
  <si>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</si>
  <si>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</si>
  <si>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</si>
  <si>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</t>
  </si>
  <si>
    <t>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</si>
  <si>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</si>
  <si>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</si>
  <si>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</si>
  <si>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</si>
  <si>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</si>
  <si>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Другие общегосударственные вопросы</t>
  </si>
  <si>
    <t>0801</t>
  </si>
  <si>
    <t>Культура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</si>
  <si>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</si>
  <si>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</si>
  <si>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</si>
  <si>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</si>
  <si>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</si>
  <si>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ФИЗИЧЕСКАЯ КУЛЬТУРА И СПОРТ</t>
  </si>
  <si>
    <t>1101</t>
  </si>
  <si>
    <t>Дорожное хозяйство (дорожные фонды)</t>
  </si>
  <si>
    <t>200</t>
  </si>
  <si>
    <t>600</t>
  </si>
  <si>
    <t>800</t>
  </si>
  <si>
    <t>100</t>
  </si>
  <si>
    <t>1000</t>
  </si>
  <si>
    <t>0100</t>
  </si>
  <si>
    <t>0400</t>
  </si>
  <si>
    <t>0500</t>
  </si>
  <si>
    <t>Приложение № 3</t>
  </si>
  <si>
    <t>Осуществление межмуниципального сотрудничества</t>
  </si>
  <si>
    <t>доходов местного бюджета</t>
  </si>
  <si>
    <t>163</t>
  </si>
  <si>
    <t>300</t>
  </si>
  <si>
    <t>301</t>
  </si>
  <si>
    <t>3</t>
  </si>
  <si>
    <t>ОБЩЕГОСУДАРСТВЕННЫЕ ВОПРОСЫ</t>
  </si>
  <si>
    <t>0113</t>
  </si>
  <si>
    <t>НАЦИОНАЛЬНАЯ ЭКОНОМИКА</t>
  </si>
  <si>
    <t>0409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</si>
  <si>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</si>
  <si>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</si>
  <si>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</si>
  <si>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</si>
  <si>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</si>
  <si>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 xml:space="preserve"> Наименование</t>
  </si>
  <si>
    <t>Главного администратора источника финансирования</t>
  </si>
  <si>
    <t>Физическая культура</t>
  </si>
  <si>
    <t>Приложение № 1</t>
  </si>
  <si>
    <t>Код бюджетной классификации</t>
  </si>
  <si>
    <t>Итого</t>
  </si>
  <si>
    <t>Наименование показателя</t>
  </si>
  <si>
    <t>главного администратора доходов бюджета</t>
  </si>
  <si>
    <t>ПР</t>
  </si>
  <si>
    <t>0800</t>
  </si>
  <si>
    <t>1100</t>
  </si>
  <si>
    <t>Непрограммные направления деятельности</t>
  </si>
  <si>
    <t>Основное мероприятие "Удовлетворение потребностей всех категорий населения в мероприятиях культуры"</t>
  </si>
  <si>
    <t>Увеличение прочих остатков средств бюджетов</t>
  </si>
  <si>
    <t>Уменьшение прочих остатков средств бюджетов</t>
  </si>
  <si>
    <t>8000000000</t>
  </si>
  <si>
    <t>КУЛЬТУРА, КИНЕМАТОГРАФИЯ</t>
  </si>
  <si>
    <t>ЦСР</t>
  </si>
  <si>
    <t>ВР</t>
  </si>
  <si>
    <t xml:space="preserve">Наименование </t>
  </si>
  <si>
    <t>к решению Думы Верещагинского</t>
  </si>
  <si>
    <t>городского округа Пермского края</t>
  </si>
  <si>
    <t>Кассовое исполнение, рублей</t>
  </si>
  <si>
    <t>Вед</t>
  </si>
  <si>
    <t>Рз, ПР</t>
  </si>
  <si>
    <t>Приложение № 2</t>
  </si>
  <si>
    <t>0300</t>
  </si>
  <si>
    <t>НАЦИОНАЛЬНАЯ БЕЗОПАСНОСТЬ И ПРАВООХРАНИТЕЛЬНАЯ ДЕЯТЕЛЬНОСТЬ</t>
  </si>
  <si>
    <t>5</t>
  </si>
  <si>
    <t>6</t>
  </si>
  <si>
    <t>Рз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</si>
  <si>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</si>
  <si>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</si>
  <si>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</si>
  <si>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</si>
  <si>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</si>
  <si>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</si>
  <si>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0700</t>
  </si>
  <si>
    <t>ОБРАЗОВАНИЕ</t>
  </si>
  <si>
    <t>0701</t>
  </si>
  <si>
    <t>Дошкольное образование</t>
  </si>
  <si>
    <t>0100000000</t>
  </si>
  <si>
    <t>0110000000</t>
  </si>
  <si>
    <t>0110100000</t>
  </si>
  <si>
    <t>0110200000</t>
  </si>
  <si>
    <t>0110500000</t>
  </si>
  <si>
    <t>400</t>
  </si>
  <si>
    <t>Основное мероприятие "Приведение образовательных организаций в нормативное состояние"</t>
  </si>
  <si>
    <t>Ремонт и капитальный ремонт зданий и сооружений организаций образования</t>
  </si>
  <si>
    <t>0120000000</t>
  </si>
  <si>
    <t>0120200000</t>
  </si>
  <si>
    <t>Основное мероприятие "Создание условий для развития молодых талантов и детей с высокой мотивацией к обучению"</t>
  </si>
  <si>
    <t>Организация базовой пилотной площадки по поддержке технического конструирования для детей дошкольного возраста</t>
  </si>
  <si>
    <t>Основное мероприятие "Повышение эффективности работы руководящих и педагогических кадров в системе образования"</t>
  </si>
  <si>
    <t>1400000000</t>
  </si>
  <si>
    <t>Подпрограмма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</si>
  <si>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Оборудование санитарно-гигиенических комнат для обеспечения беспрепятственного доступа инвалидов и других маломобильных групп населения</t>
  </si>
  <si>
    <t>0702</t>
  </si>
  <si>
    <t>Общее образование</t>
  </si>
  <si>
    <t>Приспособление территории, прилегающей к зданию, входных групп, лестниц для создания безбарьерной среды в особо значимых социальных объектах</t>
  </si>
  <si>
    <t>0703</t>
  </si>
  <si>
    <t>Дополнительное образование детей</t>
  </si>
  <si>
    <t>0707</t>
  </si>
  <si>
    <t>Молодежная политика</t>
  </si>
  <si>
    <t>Мероприятия по организации оздоровления и отдыха детей (краевой бюджет)</t>
  </si>
  <si>
    <t>0709</t>
  </si>
  <si>
    <t>Другие вопросы в области образования</t>
  </si>
  <si>
    <t>0110400000</t>
  </si>
  <si>
    <t>0120100000</t>
  </si>
  <si>
    <t>Основное мероприятие "Обеспечение инновационного характера содержания общего образования учащихся выпускных классов"</t>
  </si>
  <si>
    <t>Привлечение преподавателей организаций высшего образования для подготовки выпускников к итоговой аттестации</t>
  </si>
  <si>
    <t>Участие обучающихся в межмуниципальных, межрегиональных, региональных и всероссийских мероприятиях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</si>
  <si>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</si>
  <si>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</t>
  </si>
  <si>
    <t>Проведение ежегодной родительской конференции</t>
  </si>
  <si>
    <t>Подпрограмма "Обеспечение реализации муниципальной программы"</t>
  </si>
  <si>
    <t>Обеспечение бесплатным питанием обучающихся с ограниченными возможностями здоровья</t>
  </si>
  <si>
    <t>Обеспечение работников муниципальных учреждений бюджетной сферы путевками на санаторно-курортное лечение и оздоровление</t>
  </si>
  <si>
    <t>1004</t>
  </si>
  <si>
    <t>Охрана семьи и детства</t>
  </si>
  <si>
    <t>0200000000</t>
  </si>
  <si>
    <t>Организация занятий физической культурой для населения на базе образовательных организаций</t>
  </si>
  <si>
    <t>1102</t>
  </si>
  <si>
    <t>Массовый спорт</t>
  </si>
  <si>
    <t>0800000000</t>
  </si>
  <si>
    <t>0810000000</t>
  </si>
  <si>
    <t>0810300000</t>
  </si>
  <si>
    <t>Основное мероприятие "Владение муниципальным имуществом"</t>
  </si>
  <si>
    <t>Основное мероприятие "Кадровый потенциал"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</si>
  <si>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</si>
  <si>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0900000000</t>
  </si>
  <si>
    <t>Подпрограмма "Экологическое образование и формирование экологической культуры населения"</t>
  </si>
  <si>
    <t>Основное мероприятие "Мероприятия в рамках экологического образования и просвещения населения"</t>
  </si>
  <si>
    <t>0408</t>
  </si>
  <si>
    <t>Транспорт</t>
  </si>
  <si>
    <t>0300000000</t>
  </si>
  <si>
    <t>0310000000</t>
  </si>
  <si>
    <t>0310200000</t>
  </si>
  <si>
    <t>Основное мероприятие "Организация и проведение работ по поддержанию, замене и восстановлению транспортно-эксплуатационных характеристик автомобильных дорог и их конструктивных элементов"</t>
  </si>
  <si>
    <t>0412</t>
  </si>
  <si>
    <t>Другие вопросы в области национальной экономики</t>
  </si>
  <si>
    <t>0820000000</t>
  </si>
  <si>
    <t>0820100000</t>
  </si>
  <si>
    <t>Основное мероприятие "Подготовка земельных участков"</t>
  </si>
  <si>
    <t>Разработка проектов межевания и проведение комплексных кадастровых работ</t>
  </si>
  <si>
    <t>0830000000</t>
  </si>
  <si>
    <t>0830100000</t>
  </si>
  <si>
    <t>Обеспечение изготовления градостроительных планов земельных участков</t>
  </si>
  <si>
    <t>0501</t>
  </si>
  <si>
    <t>Жилищное хозяйство</t>
  </si>
  <si>
    <t>0910000000</t>
  </si>
  <si>
    <t>0910100000</t>
  </si>
  <si>
    <t>0920000000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</si>
  <si>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</si>
  <si>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1200000000</t>
  </si>
  <si>
    <t>1210000000</t>
  </si>
  <si>
    <t>1210200000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</si>
  <si>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</si>
  <si>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</si>
  <si>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</si>
  <si>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Образование комиссий по делам несовершеннолетних и защите их прав и организация их деятельности</t>
  </si>
  <si>
    <t>Администрирование отдельных государственных полномочий по поддержке сельскохозяйственного производства</t>
  </si>
  <si>
    <t>0105</t>
  </si>
  <si>
    <t>Судебная система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</si>
  <si>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</si>
  <si>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0600000000</t>
  </si>
  <si>
    <t>0620000000</t>
  </si>
  <si>
    <t>0620100000</t>
  </si>
  <si>
    <t>Государственная регистрация актов гражданского состояния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</si>
  <si>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</si>
  <si>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</si>
  <si>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1300000000</t>
  </si>
  <si>
    <t>1310000000</t>
  </si>
  <si>
    <t>Подпрограмма "Функционирование систем гражданской обороны в разрезе защиты населения и территорий от чрезвычайных ситуаций природного и техногенного характера"</t>
  </si>
  <si>
    <t>1310200000</t>
  </si>
  <si>
    <t>Основное мероприятие "Развитие и функционирование ЕДДС как органа повседневного управления функциональной и территориальной подсистемы РСЧС"</t>
  </si>
  <si>
    <t>0405</t>
  </si>
  <si>
    <t>Сельское хозяйство и рыболовство</t>
  </si>
  <si>
    <t>0700000000</t>
  </si>
  <si>
    <t>0710000000</t>
  </si>
  <si>
    <t>0710200000</t>
  </si>
  <si>
    <t>Основное мероприятие "Сохранение и развитие кадрового потенциала"</t>
  </si>
  <si>
    <t>0720000000</t>
  </si>
  <si>
    <t>0720200000</t>
  </si>
  <si>
    <t>Капитальный ремонт автомобильной дороги "28 разъезд - Бородулино" в Верещагинском районе Пермского края</t>
  </si>
  <si>
    <t>0730000000</t>
  </si>
  <si>
    <t>0730300000</t>
  </si>
  <si>
    <t>0600</t>
  </si>
  <si>
    <t>ОХРАНА ОКРУЖАЮЩЕЙ СРЕДЫ</t>
  </si>
  <si>
    <t>0602</t>
  </si>
  <si>
    <t>Сбор, удаление отходов и очистка сточных вод</t>
  </si>
  <si>
    <t>0920100000</t>
  </si>
  <si>
    <t>0400000000</t>
  </si>
  <si>
    <t>0410000000</t>
  </si>
  <si>
    <t>0410200000</t>
  </si>
  <si>
    <t>Строительство корпуса №2 на 675 учащихся МАОУ "СОШ № 121" в г. Верещагино по адресу: Пермский край, г. Верещагино, ул. Железнодорожная, 20</t>
  </si>
  <si>
    <t>Временное трудоустройство несовершеннолетних, состоящих на учете в ОДН, КДНиЗП, в возрасте от 14 до 18 лет в свободное от учебы время</t>
  </si>
  <si>
    <t>0210000000</t>
  </si>
  <si>
    <t>Основное мероприятие "Вовлечение молодежи в общественную деятельность, создание системы продвижения инициативной и талантливой молодежи"</t>
  </si>
  <si>
    <t>0210100000</t>
  </si>
  <si>
    <t>Основное мероприятие "Обеспечение доступности и качества библиотечных услуг"</t>
  </si>
  <si>
    <t>Оказание услуг, выполнение работ в области библиотечного дела</t>
  </si>
  <si>
    <t>0210200000</t>
  </si>
  <si>
    <t>Основное мероприятие "Создание условий для удовлетворения потребностей населения в услугах по обеспечению доступа к музейным фондам"</t>
  </si>
  <si>
    <t>Оказание услуг, выполнение работ в области музейного дела</t>
  </si>
  <si>
    <t>Ремонт и капитальный ремонт зданий и сооружений учреждений культуры</t>
  </si>
  <si>
    <t>Оснащение и обновление зала природы в музее</t>
  </si>
  <si>
    <t>0804</t>
  </si>
  <si>
    <t>Другие вопросы в области культуры, кинематографии</t>
  </si>
  <si>
    <t>Участие в международных, всероссийских, краевых и межтерриториальных мероприятиях в области культуры</t>
  </si>
  <si>
    <t>Обеспечение жильем молодых семей</t>
  </si>
  <si>
    <t>0730200000</t>
  </si>
  <si>
    <t>1200</t>
  </si>
  <si>
    <t>СРЕДСТВА МАССОВОЙ ИНФОРМАЦИИ</t>
  </si>
  <si>
    <t>1202</t>
  </si>
  <si>
    <t>Периодическая печать и издательства</t>
  </si>
  <si>
    <t>1000000000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</si>
  <si>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</si>
  <si>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314</t>
  </si>
  <si>
    <t>Х</t>
  </si>
  <si>
    <t>000 01 00 00 00 00 0000 000</t>
  </si>
  <si>
    <t xml:space="preserve">Изменение остатков средств </t>
  </si>
  <si>
    <t>000 01 00 00 00 00 0000 500</t>
  </si>
  <si>
    <t>Увеличение прочих остатков денежных средств  бюджетов</t>
  </si>
  <si>
    <t>000 01 00 00 00 00 0000 600</t>
  </si>
  <si>
    <t>Уменьшение прочих остатков денежных средств  бюджетов</t>
  </si>
  <si>
    <t xml:space="preserve">          в том числе: 
источники внутреннего финансирования
          из них: </t>
  </si>
  <si>
    <t>ВСЕГО:</t>
  </si>
  <si>
    <t>048</t>
  </si>
  <si>
    <t/>
  </si>
  <si>
    <t>Федеральная служба по надзору в сфере природопользования</t>
  </si>
  <si>
    <t xml:space="preserve">Плата за выбросы загрязняющих веществ в атмосферный воздух стационарными объектами </t>
  </si>
  <si>
    <t xml:space="preserve">Плата за размещение отходов производства 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</si>
  <si>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</si>
  <si>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</si>
  <si>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</si>
  <si>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</si>
  <si>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</si>
  <si>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141</t>
  </si>
  <si>
    <t>Федеральная служба по надзору в сфере защиты прав потребителей и благополучия человека</t>
  </si>
  <si>
    <t>182</t>
  </si>
  <si>
    <t>Федеральная налоговая служба</t>
  </si>
  <si>
    <t>Единый налог на вмененный доход для отдельных видов деятельности (за налоговые периоды, истекшие до 1 января 2011 года)</t>
  </si>
  <si>
    <t>Транспортный налог с организаций</t>
  </si>
  <si>
    <t>188</t>
  </si>
  <si>
    <t>Министерство внутренних дел Российской Федерации</t>
  </si>
  <si>
    <t>321</t>
  </si>
  <si>
    <t>Федеральная служба государственной регистрации, кадастра и картографии</t>
  </si>
  <si>
    <t>816</t>
  </si>
  <si>
    <t>Министерство природных ресурсов, лесного хозяйства и экологии Пермского края</t>
  </si>
  <si>
    <t>830</t>
  </si>
  <si>
    <t>Министерство образования и науки Пермского края</t>
  </si>
  <si>
    <t>843</t>
  </si>
  <si>
    <t>Инспекция государственного жилищного надзора Пермского края</t>
  </si>
  <si>
    <t>878</t>
  </si>
  <si>
    <t>Приложение № 4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</si>
  <si>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</si>
  <si>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</si>
  <si>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</si>
  <si>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</si>
  <si>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0603</t>
  </si>
  <si>
    <t>Охрана объектов растительного и животного мира и среды их обитания</t>
  </si>
  <si>
    <t>Муниципальная программа "Управление и распоряжение муниципальным имуществом, земельными ресурсами, градостроительной и рекламной деятельности"</t>
  </si>
  <si>
    <t>Подпрограмма "Обеспечение реализации правомочий владения, пользования и распоряжения муниципальным имуществом"</t>
  </si>
  <si>
    <t>1310100000</t>
  </si>
  <si>
    <t>Основное мероприятие "Учет муниципального имущества"</t>
  </si>
  <si>
    <t>1310113010</t>
  </si>
  <si>
    <t>Обеспечение подготовки технических планов</t>
  </si>
  <si>
    <t>1310113380</t>
  </si>
  <si>
    <t>Обеспечение снятия с государственного кадастрового учета объектов недвижимости</t>
  </si>
  <si>
    <t>Основное мероприятие "Распоряжение муниципальным имуществом"</t>
  </si>
  <si>
    <t>1310213040</t>
  </si>
  <si>
    <t>Оценка рыночной стоимости муниципального имущества и (или) права на заключение договора аренды имущества</t>
  </si>
  <si>
    <t>1310213060</t>
  </si>
  <si>
    <t>Продажа муниципального имущества</t>
  </si>
  <si>
    <t>1310300000</t>
  </si>
  <si>
    <t>1310313070</t>
  </si>
  <si>
    <t>Содержание и обслуживание нежилых помещений, находящихся в муниципальной казне</t>
  </si>
  <si>
    <t>1310313080</t>
  </si>
  <si>
    <t>Ремонт нежилых помещений, находящихся в муниципальной казне</t>
  </si>
  <si>
    <t>1320000000</t>
  </si>
  <si>
    <t>Подпрограмма "Управление земельными ресурсами"</t>
  </si>
  <si>
    <t>1320100000</t>
  </si>
  <si>
    <t>1320113100</t>
  </si>
  <si>
    <t>Распоряжение земельными участками, государственная собственность на которые не разграничена, уведомление арендаторов земельных участков</t>
  </si>
  <si>
    <t>1320400000</t>
  </si>
  <si>
    <t>Основное мероприятие "Проведение земельного контроля"</t>
  </si>
  <si>
    <t>1320413260</t>
  </si>
  <si>
    <t>Проведение плановых и внеплановых проверок в отношении физических и юридических лиц</t>
  </si>
  <si>
    <t>1330000000</t>
  </si>
  <si>
    <t>Подпрограмма "Регулирование градостроительной и рекламной деятельности"</t>
  </si>
  <si>
    <t>1330100000</t>
  </si>
  <si>
    <t>Основное мероприятие "Развитие строительства на территории Верещагинского городского округа"</t>
  </si>
  <si>
    <t>1330113400</t>
  </si>
  <si>
    <t>Изготовление проектов организации работ по сносу объектов капитального строительства</t>
  </si>
  <si>
    <t>1340000000</t>
  </si>
  <si>
    <t>1340100000</t>
  </si>
  <si>
    <t>1340113360</t>
  </si>
  <si>
    <t>Обеспечение выполнения функций органами местного самоуправления</t>
  </si>
  <si>
    <t>1340113370</t>
  </si>
  <si>
    <t>Профессиональная переподготовка и повышение квалификации муниципальных служащих</t>
  </si>
  <si>
    <t>134012С090</t>
  </si>
  <si>
    <t>8000000070</t>
  </si>
  <si>
    <t>Обеспечение мероприятий по ликвидации органов местного самоуправления Верещагинского муниципального района</t>
  </si>
  <si>
    <t>800000N010</t>
  </si>
  <si>
    <t>Уплата административного штрафа по постановлению суда по делу об административном правонарушении № 5-1405/2019 от 15.10.2019 года за несоблюдение требований по обеспечению безопасности дорожного движения при содержании дорог, или других дорожных сооружений</t>
  </si>
  <si>
    <t>1310313450</t>
  </si>
  <si>
    <t>Приведение в нормативное состояние помещений, приобретение и установка модульных конструкций</t>
  </si>
  <si>
    <t>13103SП150</t>
  </si>
  <si>
    <t>Муниципальная программа "Муниципальные дороги и транспортная доступность"</t>
  </si>
  <si>
    <t>Подпрограмма "Содержание, ремонт, капитальный ремонт и строительство (реконструкция) дорог местного значения"</t>
  </si>
  <si>
    <t>0410204050</t>
  </si>
  <si>
    <t>Содержание автомобильных дорог местного значения и искусственных сооружений на них в границах населенных пунктов</t>
  </si>
  <si>
    <t>1320113090</t>
  </si>
  <si>
    <t>1320300000</t>
  </si>
  <si>
    <t>Основное мероприятие "Исполнение целевых показателей эффективности работы органов местного самоуправления, утвержденных распоряжением губернатора Пермского края от 30.10.2017 №247-р"</t>
  </si>
  <si>
    <t>1320313250</t>
  </si>
  <si>
    <t>Организация работы по увеличению доли земельных участков с границами, установленными в соответствии с требованиями законодательства РФ, и объектов капитального строительства с установленным (уточенным) местоположением на земельных участках, находящихся в муниципальной собственности, в общем количестве земельных участков и объектов капитального строительства, находящихся в муниципальной собственности</t>
  </si>
  <si>
    <t>1330113270</t>
  </si>
  <si>
    <t>1330113280</t>
  </si>
  <si>
    <t>Разработка проектов планировки и проектов межевания</t>
  </si>
  <si>
    <t>0500000000</t>
  </si>
  <si>
    <t>Муниципальная программа "Развитие жилищно-коммунального хозяйства"</t>
  </si>
  <si>
    <t>0510000000</t>
  </si>
  <si>
    <t>Подпрограмма "Жилищное хозяйство"</t>
  </si>
  <si>
    <t>0510100000</t>
  </si>
  <si>
    <t>Основное мероприятие "Поддержание жилищного фонда в технически исправном состоянии"</t>
  </si>
  <si>
    <t>0510105010</t>
  </si>
  <si>
    <t>Ремонт муниципального жилищного фонда</t>
  </si>
  <si>
    <t>0510105020</t>
  </si>
  <si>
    <t>Уплата взносов на капитальный ремонт общего имущества многоквартирных домов в части муниципальной доли собственности</t>
  </si>
  <si>
    <t>051012С070</t>
  </si>
  <si>
    <t>Муниципальная программа "Обеспечение жильем жителей"</t>
  </si>
  <si>
    <t>100F300000</t>
  </si>
  <si>
    <t>Основное мероприятие "Реализация федерального проекта "Обеспечение устойчивого сокращения непригодного для проживания жилищного фонда"</t>
  </si>
  <si>
    <t>100F367483</t>
  </si>
  <si>
    <t>Предоставление жилых помещений в рамках реализации федерального проекта "Обеспечение устойчивого сокращения непригодного для проживания жилищного фонда" (средства Фонда содействия реформирования ЖКХ по обеспечению мероприятий по переселению граждан из аварийного жилищного фонда)</t>
  </si>
  <si>
    <t>100F367484</t>
  </si>
  <si>
    <t>Предоставление жилых помещений в рамках реализации федерального проекта "Обеспечение устойчивого сокращения непригодного для проживания жилищного фонда" (краевой бюджет)</t>
  </si>
  <si>
    <t>0520000000</t>
  </si>
  <si>
    <t>Подпрограмма "Коммунальное хозяйство"</t>
  </si>
  <si>
    <t>0520300000</t>
  </si>
  <si>
    <t>Основное мероприятие "Газоснабжение"</t>
  </si>
  <si>
    <t>0520305180</t>
  </si>
  <si>
    <t>Техническое и аварийно-диспетчерское обслуживание газопроводов, находящихся в муниципальной казне</t>
  </si>
  <si>
    <t>1000100000</t>
  </si>
  <si>
    <t>Основное мероприятие "Строительство и приобретение жилья"</t>
  </si>
  <si>
    <t>10001SЖ160</t>
  </si>
  <si>
    <t>Мероприятия по расселению жилищного фонда на территории Пермского края, признанного аварийным после 1 января 2017 г.</t>
  </si>
  <si>
    <t>1000200000</t>
  </si>
  <si>
    <t>100022С020</t>
  </si>
  <si>
    <t>1000251760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</si>
  <si>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</si>
  <si>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10002L4970</t>
  </si>
  <si>
    <t>10002L5761</t>
  </si>
  <si>
    <t>Предоставление социальных выплат на строительство (приобретение) жилья гражданам, проживающим и работающим на сельских территориях</t>
  </si>
  <si>
    <t>100012С080</t>
  </si>
  <si>
    <t>Строительство и приобретение жилых помещений для формирования специализированного жилищного фонда для детей-сирот и детей, оставшихся без попечения родителей, лиц из их числа</t>
  </si>
  <si>
    <t>Муниципальная программа "Муниципальное управление"</t>
  </si>
  <si>
    <t>Основное мероприятие "Реализация полномочий, связанных с решением вопросов местного значения"</t>
  </si>
  <si>
    <t>0120101110</t>
  </si>
  <si>
    <t>Обеспечение деятельности главы муниципального образования</t>
  </si>
  <si>
    <t>800002P110</t>
  </si>
  <si>
    <t>Конкурс муниципальных районов,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</si>
  <si>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Подпрограмма "Совершенствование муниципального управления"</t>
  </si>
  <si>
    <t>Основное мероприятие "Формирование эффективной управленческой команды"</t>
  </si>
  <si>
    <t>0110101020</t>
  </si>
  <si>
    <t>Организация обучения муниципальных служащих по программам повышения квалификации, профессиональной переподготовки</t>
  </si>
  <si>
    <t>Основное мероприятие "Обеспечение взаимодействия Верещагинского городского округа с публично-правовыми образованиями и объединениями"</t>
  </si>
  <si>
    <t>0110401080</t>
  </si>
  <si>
    <t>Организация и проведение официальных мероприятий</t>
  </si>
  <si>
    <t>0110401090</t>
  </si>
  <si>
    <t>Приобретение технических средств для проведения официальных мероприятий</t>
  </si>
  <si>
    <t>Основное мероприятие "Обеспечение защиты и безопасности информации"</t>
  </si>
  <si>
    <t>0110501100</t>
  </si>
  <si>
    <t>Антивирусная защита рабочих станций и серверов</t>
  </si>
  <si>
    <t>0120101120</t>
  </si>
  <si>
    <t>Основное мероприятие "Реализация делегированных государственных полномочий"</t>
  </si>
  <si>
    <t>012022К080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</si>
  <si>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</si>
  <si>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012022П040</t>
  </si>
  <si>
    <t>012022П060</t>
  </si>
  <si>
    <t>012022С050</t>
  </si>
  <si>
    <t>012022У110</t>
  </si>
  <si>
    <t>Муниципальная программа "Обеспечение безопасности жизнедеятельности населения"</t>
  </si>
  <si>
    <t>0340000000</t>
  </si>
  <si>
    <t>Подпрограмма "Ликвидация природных очагов заболеваний"</t>
  </si>
  <si>
    <t>0340100000</t>
  </si>
  <si>
    <t>Основное мероприятие "Совершенствование проведения профилактических мероприятий по ликвидации природных очагов заболеваний"</t>
  </si>
  <si>
    <t>034012У100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</si>
  <si>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</si>
  <si>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0430000000</t>
  </si>
  <si>
    <t>Подпрограмма "Развитие транспортной инфраструктуры"</t>
  </si>
  <si>
    <t>0430100000</t>
  </si>
  <si>
    <t>Основное мероприятие "Регулирование стоимости услуг на перевозки автомобильных транспортных предприятий"</t>
  </si>
  <si>
    <t>043012T060</t>
  </si>
  <si>
    <t>Муниципальная программа "Развитие системы образования"</t>
  </si>
  <si>
    <t>0740000000</t>
  </si>
  <si>
    <t>Подпрограмма "Организация отдыха и оздоровления детей в каникулярное время"</t>
  </si>
  <si>
    <t>0740300000</t>
  </si>
  <si>
    <t>Основное мероприятие "Администрирование полномочий по организации оздоровления и отдыха детей"</t>
  </si>
  <si>
    <t>074032С140</t>
  </si>
  <si>
    <t>800005549F</t>
  </si>
  <si>
    <t>Поощрение за достижение показателей деятельности управленческих команд (за счет федеральной дотации)</t>
  </si>
  <si>
    <t>0120251200</t>
  </si>
  <si>
    <t>0110401070</t>
  </si>
  <si>
    <t>0120259300</t>
  </si>
  <si>
    <t>Муниципальная программа "Взаимодействие общества и власти"</t>
  </si>
  <si>
    <t>Подпрограмма "Создание условий для активного участия населения в реализации социально-экономической политики Верещагинского городского округа"</t>
  </si>
  <si>
    <t>Основное мероприятие "Развитие гражданского общества"</t>
  </si>
  <si>
    <t>0210102010</t>
  </si>
  <si>
    <t>Оказание финансовой поддержки социально ориентированным некоммерческим организациям</t>
  </si>
  <si>
    <t>0210102030</t>
  </si>
  <si>
    <t>Организация мероприятий по награждению официальными наградами Верещагинского городского округа</t>
  </si>
  <si>
    <t>Основное мероприятие "Повышение открытости деятельности органов местного самоуправления Верещагинского городского округа"</t>
  </si>
  <si>
    <t>0210202040</t>
  </si>
  <si>
    <t>Освещение деятельности органов местного самоуправления Верещагинского городского округа в СМИ, на официальном сайте, в официальных группах в социальных сетях</t>
  </si>
  <si>
    <t>0210202060</t>
  </si>
  <si>
    <t>Информационно-техническое сопровождение официального сайта Верещагинского городского округа</t>
  </si>
  <si>
    <t>0220000000</t>
  </si>
  <si>
    <t>Подпрограмма "Реализация государственной национальной политики в Верещагинском городском округе"</t>
  </si>
  <si>
    <t>0220200000</t>
  </si>
  <si>
    <t>Основное мероприятие "Гармонизация межнациональных отношений"</t>
  </si>
  <si>
    <t>0220202100</t>
  </si>
  <si>
    <t>Мероприятия, посвященные Дню народного единства</t>
  </si>
  <si>
    <t>0510200000</t>
  </si>
  <si>
    <t>Основное мероприятие "Повышение безопасности проживания в жилищном фонде"</t>
  </si>
  <si>
    <t>0510205060</t>
  </si>
  <si>
    <t>Снос аварийных жилых (нежилых) объектов недвижимости муниципальной собственности</t>
  </si>
  <si>
    <t>8000000010</t>
  </si>
  <si>
    <t>Обеспечение деятельности муниципальных казенных учреждений</t>
  </si>
  <si>
    <t>8000000060</t>
  </si>
  <si>
    <t>Выполнение работ по составлению и сдаче отчетности за 2019 год</t>
  </si>
  <si>
    <t>800000N020</t>
  </si>
  <si>
    <t>Уплата административного штрафа по постановлению № 4321 от 09.10.2018 года по делу об административном правонарушении за нарушение санитарных правил и гигиенических нормативов при организации благоустройства населенного пункта (п. Зюкайка)</t>
  </si>
  <si>
    <t>800000N030</t>
  </si>
  <si>
    <t>Уплата административного штрафа по постановлению суда по делу об административном правонарушении № 5-382/2020 от 29.04.2020 года за несоблюдение требований по обеспечению безопасности дорожного движения при содержании дорог</t>
  </si>
  <si>
    <t>800000N040</t>
  </si>
  <si>
    <t>Возмещение ООО "НПТИ" "ОРТЭКС" излишне полученной (удержанной) суммы неустойки по муниципальному контракту от 29.01.2018 №2, государственной пошлины и судебных издержек по решению Арбитражного суда Пермского края от 21 мая 2020 года № А50П-776/2019</t>
  </si>
  <si>
    <t>800000N050</t>
  </si>
  <si>
    <t>Уплата исполнительского сбора по постановлению судебного пристава - исполнителя к ИП №17164/19/59031-ИП за неисполнение решения суда по делу №2-1265/2017 от 23.01.2018 в части обеспечения беспрепятственного доступа маломобильных групп населения к объекту социальной инфраструктуры - здание администрации МО "Путинское сельское поселение"</t>
  </si>
  <si>
    <t>800000N060</t>
  </si>
  <si>
    <t>Уплата исполнительского сбора по постановлению судебного пристава - исполнителя к ИП №19723/17/59031-ИП, №16990/20/59031-ИП за неисполнение решения суда №2а-1474/2016 от 20.12.2016 в части обустройства участка автомобильной дороги г. Верещагино ул. Фабричная от перекрестка ул. Павлова - ул. Фабричная до перекрестка ул. Фабричная - ул. Ленина тротуаром в соответствии с требованиями законодательства</t>
  </si>
  <si>
    <t>800000N070</t>
  </si>
  <si>
    <t>Уплата исполнительского сбора по постановлению судебного пристава - исполнителя к ИП №13981/17/59031-ИП за неисполнение решения суда №2-203/2016 от 22.04.2016 в части обеспечения оценки уязвимости искусственного сооружения "Путепровод через железную дорогу в г. Верещагино"</t>
  </si>
  <si>
    <t>800000N080</t>
  </si>
  <si>
    <t>Уплата исполнительского сбора по постановлению судебного пристава - исполнителя к ИП №13980/17/59031-ИП за неисполнение решения суда №2-319/2010 от 17.08.2010 в части проведения диагностического обследования путепровода через железную дорогу в г. Верещагино и его ремонта</t>
  </si>
  <si>
    <t>800000N090</t>
  </si>
  <si>
    <t>Уплата исполнительского сбора по постановлению судебного пристава - исполнителя к ИП №5298/20/59031-ИП за неисполнение решения суда №2а-54/2019 от 15.02.2019 в части создания на территории муниципального образования "Верещагинский муниципальный район" аварийно-спасательных служб и (или) аварийно-спасательных формирований</t>
  </si>
  <si>
    <t>800000N100</t>
  </si>
  <si>
    <t>Уплата исполнительского сбора по постановлению судебного пристава - исполнителя к ИП №5295/20/59031-ИП за неисполнение решения суда №2а-645/2018 от 19.10.2018 в части подготовки сведений о границах населенных пунктов д. Верхние Хомяки, Казарма 1308 км, Казарма 1309 км, Казарма 1312 км, территориальных и функциональных зонах согласно документам территориального планирования и градостроительного зонирования</t>
  </si>
  <si>
    <t>800000Ф010</t>
  </si>
  <si>
    <t>Возмещение сумм неосновательного обогащения в пользу Чеботова Владимира Петровича и расходов на оплату услуг представителя по решению Верещагинского районного суда Пермского края от 15 октября 2019 года № 2-624/2019</t>
  </si>
  <si>
    <t>800000Ф020</t>
  </si>
  <si>
    <t>Приобретение средств индивидуальной защиты и дезинфицирующих средств в целях проведения мероприятий по защите здоровья населения и предупреждению распространения новой коронавирусной инфекции (COVID-2019) на территории Верещагинского городского округа Пермского края</t>
  </si>
  <si>
    <t>800000Ф030</t>
  </si>
  <si>
    <t>Приобретение бесконтактных инфракрасных термометров в целях проведения мероприятий по защите здоровья населения и предупреждению распространения новой коронавирусной инфекции (COVID-2019) на территории Верещагинского городского округа Пермского края</t>
  </si>
  <si>
    <t>800000Ф040</t>
  </si>
  <si>
    <t>Приобретение средств индивидуальной защиты для ремонтного персонала ресурсоснабжающих организаций жилищно-коммунального хозяйства, осуществляющих непрерывную деятельность в период ограничительных мероприятий, связанных с распространением новой короновирусной инфекции (COVID-2019) на территории Верещагинского городского округа Пермского края</t>
  </si>
  <si>
    <t>800000Ф060</t>
  </si>
  <si>
    <t>Оплата пошлины за государственную регистрацию автономной некоммерческой организации "Газета "Заря"</t>
  </si>
  <si>
    <t>800000Ф070</t>
  </si>
  <si>
    <t>Оплата нотариальных услуг за удостоверение доверенности на совершение юридически значимых действий Гиляшевой Евгенией Алексеевной</t>
  </si>
  <si>
    <t>800000Ф080</t>
  </si>
  <si>
    <t>Уплата административного штрафа на основании постановления мирового судьи судебного участка №2 Верещагинского судебного района Пермского края от 29 октября 2020 годапо делу об административном правонарушении №5-870/2020, вынесенного в отношении Администрации Верещагинского городского округа Пермского края</t>
  </si>
  <si>
    <t>800000Ф110</t>
  </si>
  <si>
    <t>Оплата публикации в журнале "Вестник государственной регистрации" сообщения об уменьшении уставного капитала юридического лица (с учетом услуг банка)</t>
  </si>
  <si>
    <t>8000058790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</si>
  <si>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</si>
  <si>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0310100000</t>
  </si>
  <si>
    <t>Основное мероприятие "Повышение устойчивости функционирования систем гражданской обороны, систем жизнеобеспечения в условиях чрезвычайных ситуаций природного и техногенного характера"</t>
  </si>
  <si>
    <t>0310103020</t>
  </si>
  <si>
    <t>Проведение обучения руководящего состава муниципального звена по ГО и ЧС</t>
  </si>
  <si>
    <t>0310103030</t>
  </si>
  <si>
    <t>Установка электрических сирен (речевых оповещателей) в населенных пунктах городского округа в районе расположения учебных учреждений школьного и дошкольного образования</t>
  </si>
  <si>
    <t>0310103050</t>
  </si>
  <si>
    <t>Приобретение наглядной литературы для распространения ее среди населения с целью проведения профилактической и информационно-пропагандистской работы</t>
  </si>
  <si>
    <t>0310103070</t>
  </si>
  <si>
    <t>Содержание защитных сооружений (укрытий) по гражданской обороне</t>
  </si>
  <si>
    <t>0310203080</t>
  </si>
  <si>
    <t>Обеспечение деятельности ЕДДС городского округа</t>
  </si>
  <si>
    <t>0310203130</t>
  </si>
  <si>
    <t>Приобретение форменной одежды для работников ЕДДС городского округа</t>
  </si>
  <si>
    <t>0310203140</t>
  </si>
  <si>
    <t>Обслуживание автоматизированного рабочего места диспетчера-112 в ЕДДС городского округа</t>
  </si>
  <si>
    <t>0320000000</t>
  </si>
  <si>
    <t>Подпрограмма "Повышение защищенности и совершенствование системы безопасности людей на водных объектах"</t>
  </si>
  <si>
    <t>0320100000</t>
  </si>
  <si>
    <t>Основное мероприятие "Совершенствование системы безопасности людей на водных объектах в городском округе"</t>
  </si>
  <si>
    <t>0320103150</t>
  </si>
  <si>
    <t>Оборудование стендов с наглядной агитацией на водоемах городского округа</t>
  </si>
  <si>
    <t>0340103300</t>
  </si>
  <si>
    <t>Акарицидная обработка мест массового пребывания и скопления людей</t>
  </si>
  <si>
    <t>0330000000</t>
  </si>
  <si>
    <t>Подпрограмма "Пожарная безопасность"</t>
  </si>
  <si>
    <t>0330100000</t>
  </si>
  <si>
    <t>Основное мероприятие "Совершенствование первичных мер пожарной безопасности"</t>
  </si>
  <si>
    <t>0330103190</t>
  </si>
  <si>
    <t>Ремонт (устройство) и содержание источников противопожарного водоснабжения (пирсов и пожарных водоемов, пожарных емкостей) и подъездных путей к ним</t>
  </si>
  <si>
    <t>0330103210</t>
  </si>
  <si>
    <t>Содержание и ремонт гидрантов, установка дополнительных гидрантов в населенных пунктах городского округа</t>
  </si>
  <si>
    <t>0330103220</t>
  </si>
  <si>
    <t>Устройство минерализованных полос в населенных пунктах городского округа, примыкающих к лесным массивам, с учетом противопожарных разрывов</t>
  </si>
  <si>
    <t>0330103240</t>
  </si>
  <si>
    <t>Содержание муниципальной пожарной охраны</t>
  </si>
  <si>
    <t>0330103690</t>
  </si>
  <si>
    <t>Приобретение пожарных извещателей (извещатели дымовые)</t>
  </si>
  <si>
    <t>0330200000</t>
  </si>
  <si>
    <t>Основное мероприятие "Информационное обеспечение подпрограммы "Пожарная безопасность"</t>
  </si>
  <si>
    <t>0330203260</t>
  </si>
  <si>
    <t>Приобретение наглядной агитации на противопожарную тематику</t>
  </si>
  <si>
    <t>0360000000</t>
  </si>
  <si>
    <t>Подпрограмма "Профилактика правонарушений"</t>
  </si>
  <si>
    <t>0360100000</t>
  </si>
  <si>
    <t>Основное мероприятие "Улучшение координации деятельности правоохранительных органов и подразделений органов местного самоуправления в предупреждении правонарушений"</t>
  </si>
  <si>
    <t>03601SП020</t>
  </si>
  <si>
    <t>Выплата материального стимулирования народным дружинникам за участие в охране общественного порядка</t>
  </si>
  <si>
    <t>0360200000</t>
  </si>
  <si>
    <t>Основное мероприятие "Профилактика правонарушений на улице и общественных местах"</t>
  </si>
  <si>
    <t>0360203450</t>
  </si>
  <si>
    <t>Изготовление и размещение информационно-просветительских материалов по профилактике правонарушений</t>
  </si>
  <si>
    <t>0360203460</t>
  </si>
  <si>
    <t>Изготовление информационных табличек в целях предотвращения правонарушений</t>
  </si>
  <si>
    <t>Муниципальная программа "Экономическое развитие"</t>
  </si>
  <si>
    <t>1430000000</t>
  </si>
  <si>
    <t>Подпрограмма "Развитие сельского хозяйства"</t>
  </si>
  <si>
    <t>1430100000</t>
  </si>
  <si>
    <t>1430114100</t>
  </si>
  <si>
    <t>Организация и проведение конкурсов профессионального мастерства среди работников сельского хозяйства Верещагинского городского округа</t>
  </si>
  <si>
    <t>1430114110</t>
  </si>
  <si>
    <t>Организация и проведение сельскохозяйственных ярмарок-выставок</t>
  </si>
  <si>
    <t>0430200000</t>
  </si>
  <si>
    <t>Основное мероприятие "Поддержка автомобильных транспортных предприятий"</t>
  </si>
  <si>
    <t>0430204160</t>
  </si>
  <si>
    <t>Предоставление субсидии МУП "Верещагинское АТП" на погашение денежных обязательств и обязательных платежей и восстановление платежеспособности</t>
  </si>
  <si>
    <t>043022T270</t>
  </si>
  <si>
    <t>Приобретение подвижного состава (автобусов) для регулярных перевозок пассажиров автомобильным транспортом на муниципальных маршрутах Пермского края</t>
  </si>
  <si>
    <t>0410204040</t>
  </si>
  <si>
    <t>Содержание автомобильных дорог местного значения и искусственных сооружений на них вне границ населенных пунктов</t>
  </si>
  <si>
    <t>0410204060</t>
  </si>
  <si>
    <t>Ремонт автомобильных дорог местного значения и искусственных сооружений на них</t>
  </si>
  <si>
    <t>0410204080</t>
  </si>
  <si>
    <t>0410204100</t>
  </si>
  <si>
    <t>Ремонт тротуаров и пешеходных дорожек</t>
  </si>
  <si>
    <t>04102ST040</t>
  </si>
  <si>
    <t>0420000000</t>
  </si>
  <si>
    <t>Подпрограмма "Повышение безопасности дорожного движения"</t>
  </si>
  <si>
    <t>0420200000</t>
  </si>
  <si>
    <t>Основное мероприятие "Профилактика возникновения опасных участков для дорожного движения"</t>
  </si>
  <si>
    <t>0420204130</t>
  </si>
  <si>
    <t>Установка и обслуживание светофорных объектов</t>
  </si>
  <si>
    <t>Муниципальная программа "Благоустройство территории"</t>
  </si>
  <si>
    <t>Подпрограмма "Благоустройство территорий общего пользования"</t>
  </si>
  <si>
    <t>0910300000</t>
  </si>
  <si>
    <t>Основное мероприятие "Содержание, приведение в нормативное состояние и устройство объектов благоустройства"</t>
  </si>
  <si>
    <t>09103L5765</t>
  </si>
  <si>
    <t>Благоустройство сельских территорий в рамках программы комплексного развития сельских территорий</t>
  </si>
  <si>
    <t>Подпрограмма "Формирование современной городской среды"</t>
  </si>
  <si>
    <t>Основное мероприятие "Реализация краевого проекта "Формирование современной городской среды"</t>
  </si>
  <si>
    <t>09201SЖ090</t>
  </si>
  <si>
    <t>Реализация программ формирования современной городской среды (не софинансируемые из федерального бюджета)</t>
  </si>
  <si>
    <t>092F200000</t>
  </si>
  <si>
    <t>Основное мероприятие "Реализация федерального проекта "Формирование комфортной городской среды"</t>
  </si>
  <si>
    <t>092F255550</t>
  </si>
  <si>
    <t>Реализация программ формирования современной городской среды (софинансируемые из федерального бюджета)</t>
  </si>
  <si>
    <t>1420000000</t>
  </si>
  <si>
    <t>Подпрограмма "Развитие малого и среднего предпринимательства"</t>
  </si>
  <si>
    <t>1420100000</t>
  </si>
  <si>
    <t>Основное мероприятие "Популяризация предпринимательства на территории Верещагинского городского округа"</t>
  </si>
  <si>
    <t>1420114050</t>
  </si>
  <si>
    <t>Проведение конкурса "Бизнес года"</t>
  </si>
  <si>
    <t>1420200000</t>
  </si>
  <si>
    <t>Основное мероприятие "Поддержка малого и среднего предпринимательства"</t>
  </si>
  <si>
    <t>1420214090</t>
  </si>
  <si>
    <t>Предоставление субсидий субъектам малого и среднего предпринимательства для возмещения части затрат, связанных с осуществлением ими предпринимательской деятельности на территории Верещагинского городского округа</t>
  </si>
  <si>
    <t>8000000090</t>
  </si>
  <si>
    <t>Предоставление субсидии МУП "ВКДП" на финансовое обеспечение затрат, связанных с погашением денежных обязательств и обязательных платежей и восстановлением платежеспособности</t>
  </si>
  <si>
    <t>0510105030</t>
  </si>
  <si>
    <t>Периодическая проверка дымоходов жилищного фонда, где открытый конкурс не привел к заключению договора управления многоквартирным домом</t>
  </si>
  <si>
    <t>0510105040</t>
  </si>
  <si>
    <t>Содержание и обслуживание муниципального жилищного фонда</t>
  </si>
  <si>
    <t>0510205050</t>
  </si>
  <si>
    <t>Обследование многоквартирных домов для признания их аварийными и подлежащими сносу</t>
  </si>
  <si>
    <t>0520100000</t>
  </si>
  <si>
    <t>Основное мероприятие "Водоснабжение и водоотведение"</t>
  </si>
  <si>
    <t>0520105070</t>
  </si>
  <si>
    <t>Ликвидация (устранение) аварий на бесхозяйных сетях водоснабжения и водоотведения</t>
  </si>
  <si>
    <t>0520105080</t>
  </si>
  <si>
    <t>Содержание объектов водоснабжения и водоотведения</t>
  </si>
  <si>
    <t>0520105100</t>
  </si>
  <si>
    <t>Мероприятия по лицензированию скважин</t>
  </si>
  <si>
    <t>05201SP181</t>
  </si>
  <si>
    <t>Ремонт скважин и обустройство санитарных зон</t>
  </si>
  <si>
    <t>0520200000</t>
  </si>
  <si>
    <t>Основное мероприятие "Теплоснабжение"</t>
  </si>
  <si>
    <t>0520205240</t>
  </si>
  <si>
    <t>Перевод жилых помещений, расположенных по адресам: ул. Депутатская, 16, 16Б, 18, 18А, 20, 22, 24, 26 г. Верещагино, с централизованного теплоснабжения на индивидуальное газовое отопление</t>
  </si>
  <si>
    <t>05202SЖ520</t>
  </si>
  <si>
    <t>Обеспечение технического развития систем теплоснабжения, находящихся в муниципальной собственности, включающих разработку (корректировку) проектной документации, строительство, реконструкцию, модернизацию, капитальный ремонт, техническое перевооружение объектов систем теплоснабжения муниципальных образований, находящихся в муниципальной собственности</t>
  </si>
  <si>
    <t>05202SЖ521</t>
  </si>
  <si>
    <t>Обеспечение подготовки систем теплоснабжения к осенне-зимнему отопительному периоду</t>
  </si>
  <si>
    <t>05202SЖ524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</si>
  <si>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</si>
  <si>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05203SP041</t>
  </si>
  <si>
    <t>Строительство распределительного газопровода в г. Верещагино по ул. Железнодорожная и Чкалова</t>
  </si>
  <si>
    <t>02101SP080</t>
  </si>
  <si>
    <t>Реализация проектов инициативного бюджетирования</t>
  </si>
  <si>
    <t>Основное мероприятие "Поддержание в нормативном состоянии объектов озеленения"</t>
  </si>
  <si>
    <t>0910109010</t>
  </si>
  <si>
    <t>Озеленение территории</t>
  </si>
  <si>
    <t>0910200000</t>
  </si>
  <si>
    <t>Основное мероприятие "Обеспечение функционирования, содержание и ремонт сетей наружного освещения"</t>
  </si>
  <si>
    <t>0910209020</t>
  </si>
  <si>
    <t>Техническое обслуживание сетей наружного освещения</t>
  </si>
  <si>
    <t>0910209030</t>
  </si>
  <si>
    <t>Электроснабжение сетей наружного освещения</t>
  </si>
  <si>
    <t>0910209040</t>
  </si>
  <si>
    <t>Ремонт сетей наружного освещения</t>
  </si>
  <si>
    <t>0910309050</t>
  </si>
  <si>
    <t>Установка указателей улиц и номеров домов</t>
  </si>
  <si>
    <t>0910309060</t>
  </si>
  <si>
    <t>Устройство и ремонт сооружений родников и пешеходных мостиков</t>
  </si>
  <si>
    <t>0910309070</t>
  </si>
  <si>
    <t>Обустройство и содержание общественных территорий</t>
  </si>
  <si>
    <t>0910309080</t>
  </si>
  <si>
    <t>Устройство и содержание малых архитектурных форм</t>
  </si>
  <si>
    <t>09103SP180</t>
  </si>
  <si>
    <t>Устройство и восстановление парков, скверов, площадей в рамках программы развития преобразованного городского округа</t>
  </si>
  <si>
    <t>0910400000</t>
  </si>
  <si>
    <t>Основное мероприятие "Поддержание и улучшение санитарного состояния территории"</t>
  </si>
  <si>
    <t>0910409090</t>
  </si>
  <si>
    <t>Сбор и вывоз мусора</t>
  </si>
  <si>
    <t>0910409100</t>
  </si>
  <si>
    <t>Содержание мест захоронения твердых коммунальных отходов</t>
  </si>
  <si>
    <t>0910409110</t>
  </si>
  <si>
    <t>Содержание мест захоронения (кладбищ)</t>
  </si>
  <si>
    <t>09104SУ200</t>
  </si>
  <si>
    <t>Предотвращение распространения и уничтожение борщевика Сосновского на территориях населенных пунктов</t>
  </si>
  <si>
    <t>800000Ф100</t>
  </si>
  <si>
    <t>Выполнение работ по водоотведению с территории, прилегающей к жилым домам по улице Пролетарская в п.Зюкайка</t>
  </si>
  <si>
    <t>Муниципальная программа "Охрана окружающей среды"</t>
  </si>
  <si>
    <t>Подпрограмма "Снижение техногенной нагрузки на окружающую среду от твердых коммунальных отходов"</t>
  </si>
  <si>
    <t>Основное мероприятие "Реализация мероприятий по охране окружающей среды"</t>
  </si>
  <si>
    <t>0620106020</t>
  </si>
  <si>
    <t>Сбор, транспортирование и передача на утилизацию ртутьсодержащих отходов 1 класса опасности от муниципальных учреждений</t>
  </si>
  <si>
    <t>0630000000</t>
  </si>
  <si>
    <t>0630100000</t>
  </si>
  <si>
    <t>0630106040</t>
  </si>
  <si>
    <t>Совершенствование и развитие информационного экологического центра</t>
  </si>
  <si>
    <t>0630106050</t>
  </si>
  <si>
    <t>Подпрограмма "Развитие системы дошкольного образования"</t>
  </si>
  <si>
    <t>0710100000</t>
  </si>
  <si>
    <t>Основное мероприятие "Предоставление дошкольного образования в общеобразовательных организациях"</t>
  </si>
  <si>
    <t>0710107010</t>
  </si>
  <si>
    <t>Предоставление дошкольного образования, присмотр и уход за детьми в организациях, реализующих программу дошкольного образования (местный бюджет)</t>
  </si>
  <si>
    <t>0710107410</t>
  </si>
  <si>
    <t>Обеспечение семей, освобожденных или имеющих льготу по уплате родительской платы за присмотр и уход за детьми в возрасте от 3 до 7 лет, в организациях, реализующих программу дошкольного образования, наборами продуктов питания</t>
  </si>
  <si>
    <t>0710123100</t>
  </si>
  <si>
    <t>Обеспечение малоимущих семей, имеющих детей в возрасте от 3 до 7 лет, наборами продуктов питания</t>
  </si>
  <si>
    <t>071012Н021</t>
  </si>
  <si>
    <t>Предоставление дошкольного образования, присмотр и уход за детьми в организациях, реализующих программу дошкольного образования (краевой бюджет)</t>
  </si>
  <si>
    <t>071012Н420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</si>
  <si>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</si>
  <si>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Основное мероприятие "Предоставление дошкольного образования на дому"</t>
  </si>
  <si>
    <t>071022Н023</t>
  </si>
  <si>
    <t>Компенсация части затрат родителям по воспитанию и обучению на дому детей-инвалидов дошкольного возраста, которые временно или постоянно не могут посещать образовательные организации</t>
  </si>
  <si>
    <t>Подпрограмма "Развитие способностей и интересов обучающихся, воспитание детей в образовательных организациях"</t>
  </si>
  <si>
    <t>0730207130</t>
  </si>
  <si>
    <t>0730207170</t>
  </si>
  <si>
    <t>0750000000</t>
  </si>
  <si>
    <t>Подпрограмма "Кадры системы образования"</t>
  </si>
  <si>
    <t>0750100000</t>
  </si>
  <si>
    <t>Основное мероприятие "Оказание мер государственной поддержки работникам муниципальных образовательных организаций"</t>
  </si>
  <si>
    <t>0750123370</t>
  </si>
  <si>
    <t>Предоставление единовременных выплат работникам образовательных организаций, обеспечившим дистанционное обучение учащихся и работу дошкольных групп</t>
  </si>
  <si>
    <t>075012Н027</t>
  </si>
  <si>
    <t>Предоставление мер социальной поддержки педагогическим работникам образовательных организаций</t>
  </si>
  <si>
    <t>0750200000</t>
  </si>
  <si>
    <t>0750207230</t>
  </si>
  <si>
    <t>Научная поддержка педагогических коллективов образовательных организаций</t>
  </si>
  <si>
    <t>0760000000</t>
  </si>
  <si>
    <t>Подпрограмма "Строительство (реконструкция) образовательных организаций и приведение их в нормативное состояние"</t>
  </si>
  <si>
    <t>0760200000</t>
  </si>
  <si>
    <t>0760207350</t>
  </si>
  <si>
    <t>Капитальный ремонт 1-го этажа МБОУ "Нижне-Галинская ООШ" (литер В) для размещения помещений детского сада на 30 мест по адресу: Пермский край, Верещагинский район, д. Нижнее Галино, ул. Советская, 9</t>
  </si>
  <si>
    <t>07602SP041</t>
  </si>
  <si>
    <t>07602SP182</t>
  </si>
  <si>
    <t>Муниципальная программа "Доступная среда"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</si>
  <si>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Верещагинского городского округа"</t>
  </si>
  <si>
    <t>1210212070</t>
  </si>
  <si>
    <t>Подпрограмма "Развитие системы начального, основного, среднего общего образования"</t>
  </si>
  <si>
    <t>0720100000</t>
  </si>
  <si>
    <t>Основное мероприятие "Предоставление начального, основного, среднего общего образования в общеобразовательных организациях"</t>
  </si>
  <si>
    <t>0720107020</t>
  </si>
  <si>
    <t>Предоставление начального, основного, среднего общего образования в общеобразовательных организациях (местный бюджет)</t>
  </si>
  <si>
    <t>072012Н024</t>
  </si>
  <si>
    <t>Предоставление начального, основного, среднего общего образования в общеобразовательных организациях (краевой бюджет)</t>
  </si>
  <si>
    <t>072012Н025</t>
  </si>
  <si>
    <t>Выплата вознаграждения за выполнение функций классного руководителя педагогическим работникам общеобразовательных организаций (краевой бюджет)</t>
  </si>
  <si>
    <t>0720153030</t>
  </si>
  <si>
    <t>Выплата вознаграждения за выполнение функций классного руководителя педагогическим работникам общеобразовательных организаций (федеральный бюджет)</t>
  </si>
  <si>
    <t>07201SН040</t>
  </si>
  <si>
    <t>Предоставление общедоступного и бесплатного начального, основного,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 и муниципальных санаторных общеобразовательных учреждениях</t>
  </si>
  <si>
    <t>Основное мероприятие "Меры социальной поддержки обучающихся в общеобразовательных организациях"</t>
  </si>
  <si>
    <t>0720207040</t>
  </si>
  <si>
    <t>Обеспечение питанием обучающихся 1-й ступени, ожидающих перевозку к месту жительства</t>
  </si>
  <si>
    <t>07202L3040</t>
  </si>
  <si>
    <t>Обеспечение бесплатным горячим питанием обучающихся, получающих начальное общее образование</t>
  </si>
  <si>
    <t>0720300000</t>
  </si>
  <si>
    <t>0720307050</t>
  </si>
  <si>
    <t>0730207140</t>
  </si>
  <si>
    <t>0730207150</t>
  </si>
  <si>
    <t>Торжественный прием главой Верещагинского городского округа одаренных выпускников</t>
  </si>
  <si>
    <t>075012Н028</t>
  </si>
  <si>
    <t>Предоставление дополнительных мер социальной поддержки отдельных категорий лиц, которым присуждены ученые степени кандидата и доктора наук, работающим в образовательных организациях</t>
  </si>
  <si>
    <t>075012Н029</t>
  </si>
  <si>
    <t>Стимулирование педагогических работников по результатам обучения школьников (краевой бюджет)</t>
  </si>
  <si>
    <t>0750207240</t>
  </si>
  <si>
    <t>Повышение квалификации педагогов, осуществляющих подготовку обучающихся к государственной итоговой аттестации и олимпиадам</t>
  </si>
  <si>
    <t>0760100000</t>
  </si>
  <si>
    <t>Основное мероприятие "Строительство (реконструкция) образовательных организаций и их материально-техническое оснащение"</t>
  </si>
  <si>
    <t>07601SН070</t>
  </si>
  <si>
    <t>0760207300</t>
  </si>
  <si>
    <t>0760207330</t>
  </si>
  <si>
    <t>Капитальный ремонт спортзала (лит. Б) МБОУ "Верещагинская школа-интернат" по адресу: Пермский край, Верещагинский район, г. Верещагино, ул. Садовая, 6</t>
  </si>
  <si>
    <t>07602SP183</t>
  </si>
  <si>
    <t>Ремонт кровли здания интерната (Лит Б) СП Путинская школа МБОУ "ВОК" по адресу: Пермский край, Верещагинский городской округ, с. Путино, ул. Трактовая, д. 14</t>
  </si>
  <si>
    <t>1210212060</t>
  </si>
  <si>
    <t>800000Ф050</t>
  </si>
  <si>
    <t>Приобретение средств индивидуальной защиты, дезинфицирующих средств и приборов для обеззараживания воздуха в целях подготовки и проведения единого государственного экзамена в 2020 году в условиях распространения новой коронавирусной инфекции (COVID-19) на территории Верещагинского городского округа Пермского края</t>
  </si>
  <si>
    <t>0730100000</t>
  </si>
  <si>
    <t>Основное мероприятие "Предоставление дополнительного образования в общеобразовательных организациях и в организациях дополнительного образования"</t>
  </si>
  <si>
    <t>0730107090</t>
  </si>
  <si>
    <t>Предоставление дополнительного образования в организациях, реализующих программы дополнительного образования</t>
  </si>
  <si>
    <t>0730107110</t>
  </si>
  <si>
    <t>Приобретение оборудования для реализации программ дополнительного образования детей по радиотехнике и робототехнике</t>
  </si>
  <si>
    <t>0730107120</t>
  </si>
  <si>
    <t>Приобретение оборудования для реализации программ дополнительного образования детей естественно-научного направления</t>
  </si>
  <si>
    <t>07602SP184</t>
  </si>
  <si>
    <t>Ремонт кровли здания МБУ ДО "Верещагинская школа искусств" по адресу: Пермский край, г. Верещагино, ул. Ленина, 22</t>
  </si>
  <si>
    <t>0740100000</t>
  </si>
  <si>
    <t>Основное мероприятие "Организация оздоровления и отдыха детей в каникулярное время в формах отдыха, оздоровления и занятости, организуемых муниципальными учреждениями Верещагинского городского округа"</t>
  </si>
  <si>
    <t>0740107220</t>
  </si>
  <si>
    <t>Мероприятия по организации оздоровления и отдыха детей (местный бюджет)</t>
  </si>
  <si>
    <t>0740200000</t>
  </si>
  <si>
    <t>Основное мероприятие "Организация оздоровления и отдыха детей в загородных лагерях отдыха и оздоровления детей, и санаторно-оздоровительных детских лагерях"</t>
  </si>
  <si>
    <t>074022С140</t>
  </si>
  <si>
    <t>Муниципальная программа "Развитие сферы культуры, молодежной политики и туризма"</t>
  </si>
  <si>
    <t>Подпрограмма "Молодежная политика"</t>
  </si>
  <si>
    <t>0820108120</t>
  </si>
  <si>
    <t>Организация и проведение мероприятий по работе с молодежью</t>
  </si>
  <si>
    <t>0820108130</t>
  </si>
  <si>
    <t>Предоставление выплат победителям конкурса "Будущее Верещагинского муниципального района" по обязательствам, принятым муниципальным образованием "Верещагинский муниципальный район Пермского края" до 2019 года включительно</t>
  </si>
  <si>
    <t>0360300000</t>
  </si>
  <si>
    <t>Основное мероприятие "Улучшение работы по предупреждению и профилактике правонарушений, совершаемых на улицах и общественных местах, среди несовершеннолетних"</t>
  </si>
  <si>
    <t>0360303480</t>
  </si>
  <si>
    <t>0360303510</t>
  </si>
  <si>
    <t>Проведение и участие в конкурсах, направленных на профилактику и предупреждение дорожно-транспортных происшествий</t>
  </si>
  <si>
    <t>0360303520</t>
  </si>
  <si>
    <t>Приобретение молекулярных биосенсоров (тест полоски) с целью проведения тестирования учащихся образовательных организаций и задержанных сотрудниками полиции лиц, подозреваемых в употреблении ПАВ</t>
  </si>
  <si>
    <t>0360303530</t>
  </si>
  <si>
    <t>Проведение спартакиады среди несовершеннолетних, состоящих на учете в ОДН и КДНиЗП, участие в краевых соревнованиях</t>
  </si>
  <si>
    <t>0360303540</t>
  </si>
  <si>
    <t>036032Н430</t>
  </si>
  <si>
    <t>Реализация мероприятий по профилактике безопасности дорожного движения</t>
  </si>
  <si>
    <t>0370000000</t>
  </si>
  <si>
    <t>Подпрограмма "Профилактика наркомании, ВИЧ-инфекции и формирование ЗОЖ"</t>
  </si>
  <si>
    <t>0370100000</t>
  </si>
  <si>
    <t>Основное мероприятие "Профилактика алкоголизма, наркомании, ВИЧ-инфекции, формирование здорового образа жизни"</t>
  </si>
  <si>
    <t>0370103610</t>
  </si>
  <si>
    <t>Проведение профилактических мероприятий среди населения, в том числе граждан "группы риска", об опасности алкоголизма, наркомании, ВИЧ-инфекции, проведение добровольного тестирования на ВИЧ-инфекцию</t>
  </si>
  <si>
    <t>0730207160</t>
  </si>
  <si>
    <t>Новогодний прием главой Верещагинского городского округа одаренных детей</t>
  </si>
  <si>
    <t>0730207180</t>
  </si>
  <si>
    <t>Проведение конкурса "Юные дарования Верещагинского городского округа"</t>
  </si>
  <si>
    <t>073022Н440</t>
  </si>
  <si>
    <t>Единовременная премия обучающимся, награжденным знаком отличия Пермского края "Гордость Пермского края"</t>
  </si>
  <si>
    <t>Основное мероприятие "Реализация стратегии воспитания детей в образовательных организациях"</t>
  </si>
  <si>
    <t>0730307190</t>
  </si>
  <si>
    <t>Развитие российского движения школьников, Юнармии, Волонтерства</t>
  </si>
  <si>
    <t>0730307200</t>
  </si>
  <si>
    <t>Пропаганда ответственного родительства среди детей и молодежи</t>
  </si>
  <si>
    <t>0730307210</t>
  </si>
  <si>
    <t>Проведение мероприятий по обучению пожарной, санитарно-гигиенической, экологической, антитеррористической и другой безопасности для обучающихся</t>
  </si>
  <si>
    <t>0750207250</t>
  </si>
  <si>
    <t>Организация и проведение мероприятий с работниками образования</t>
  </si>
  <si>
    <t>0750207260</t>
  </si>
  <si>
    <t>Подпрограмма "Развитие культурного потенциала"</t>
  </si>
  <si>
    <t>0810100000</t>
  </si>
  <si>
    <t>0810108010</t>
  </si>
  <si>
    <t>0810200000</t>
  </si>
  <si>
    <t>0810208020</t>
  </si>
  <si>
    <t>0810208040</t>
  </si>
  <si>
    <t>Установка системы видеонаблюдения в целях обеспечения сохранности музейного фонда</t>
  </si>
  <si>
    <t>0810308050</t>
  </si>
  <si>
    <t>Организация и проведение культурно-массовых мероприятий</t>
  </si>
  <si>
    <t>0810308060</t>
  </si>
  <si>
    <t>0810308070</t>
  </si>
  <si>
    <t>Организация деятельности клубных формирований и формирований самодеятельного народного творчества</t>
  </si>
  <si>
    <t>0810308180</t>
  </si>
  <si>
    <t>Организация и проведение мероприятий, посвященных празднованию 75-летия годовщины Победы в Великой Отечественной войне</t>
  </si>
  <si>
    <t>0810400000</t>
  </si>
  <si>
    <t>Основное мероприятие "Приведение в нормативное состояние учреждений культуры"</t>
  </si>
  <si>
    <t>0810408080</t>
  </si>
  <si>
    <t>08104L4670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</si>
  <si>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</si>
  <si>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0810500000</t>
  </si>
  <si>
    <t>Основное мероприятие "Информационное сопровождение учреждений культуры"</t>
  </si>
  <si>
    <t>0810508100</t>
  </si>
  <si>
    <t>Изготовление и размещение информационных баннеров</t>
  </si>
  <si>
    <t>0810600000</t>
  </si>
  <si>
    <t>Основное мероприятие "Кадры сферы культуры"</t>
  </si>
  <si>
    <t>0810608110</t>
  </si>
  <si>
    <t>Участие в семинарах, форумах, конференциях, фестивалях и других мероприятиях в сфере культуры</t>
  </si>
  <si>
    <t>8000000080</t>
  </si>
  <si>
    <t>Возмещение расходов на фонд оплаты труда работников учреждений культуры, получающих заработную плату за счет средств от приносящей доход деятельности, в связи с введением режима дистанционной работы в целях недопущения распространения коронавирусной инфекции</t>
  </si>
  <si>
    <t>0370103580</t>
  </si>
  <si>
    <t>Изготовление печатных информационно-пропагандистских материалов и средств наглядной агитации антинаркотической направленности</t>
  </si>
  <si>
    <t>Подпрограмма "Развитие туризма"</t>
  </si>
  <si>
    <t>Основное мероприятие "Формирование доступной и комфортной туристской среды"</t>
  </si>
  <si>
    <t>0830108150</t>
  </si>
  <si>
    <t>Создание объектов туристской инфраструктуры</t>
  </si>
  <si>
    <t>Основное мероприятие "Пенсионное обеспечение за выслугу лет лиц, замещавших муниципальные должности и должности муниципальной службы"</t>
  </si>
  <si>
    <t>0110201040</t>
  </si>
  <si>
    <t>Установление и выплата пенсии за выслугу лет лицам, замещавшим муниципальные должности и должности муниципальной службы</t>
  </si>
  <si>
    <t>043022С420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</si>
  <si>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</si>
  <si>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0720207030</t>
  </si>
  <si>
    <t>072022Н026</t>
  </si>
  <si>
    <t>Предоставление мер социальной поддержки учащимся из малоимущих семей и многодетных малоимущих семей</t>
  </si>
  <si>
    <t>075012С170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</si>
  <si>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</si>
  <si>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07501SС240</t>
  </si>
  <si>
    <t>08106SС240</t>
  </si>
  <si>
    <t>071012Н022</t>
  </si>
  <si>
    <t>Компенсация части родительской платы за присмотр и уход за ребенком в организациях, реализующих программу дошкольного образования</t>
  </si>
  <si>
    <t>1100000000</t>
  </si>
  <si>
    <t>Муниципальная программа "Развитие физической культуры и спорта"</t>
  </si>
  <si>
    <t>1120000000</t>
  </si>
  <si>
    <t>Подпрограмма "Развитие массового спорта"</t>
  </si>
  <si>
    <t>1120100000</t>
  </si>
  <si>
    <t>Основное мероприятие "Пропаганда физической культуры, спорта и здорового образа жизни"</t>
  </si>
  <si>
    <t>112012Ф180</t>
  </si>
  <si>
    <t>1110000000</t>
  </si>
  <si>
    <t>Подпрограмма "Развитие спортивной инфраструктуры"</t>
  </si>
  <si>
    <t>1110100000</t>
  </si>
  <si>
    <t>Основное мероприятие "Строительство, ремонт и оснащение спортивных объектов"</t>
  </si>
  <si>
    <t>11101SP181</t>
  </si>
  <si>
    <t>Строительство многофункциональной спортивной площадки с искусственным покрытием по адресу: Пермский край, Верещагинский район, с. Вознесенское, ул. Трудовая, 2</t>
  </si>
  <si>
    <t>11101SФ131</t>
  </si>
  <si>
    <t>Устройство открытой спортивной площадки по адресу: Пермский край, Верещагинский район, п. Бородулино, ул. 1 мая, 29 и оснащение ее спортивным оборудованием для занятий физической культурой и спортом</t>
  </si>
  <si>
    <t>11101SФ134</t>
  </si>
  <si>
    <t>Устройство открытой спортивной площадки по адресу: Пермский край, Верещагинский район, д. Кукеты, ул. Кадочникова, 13 и оснащение ее спортивным оборудованием для занятий физической культурой и спортом</t>
  </si>
  <si>
    <t>111P500000</t>
  </si>
  <si>
    <t>Основное мероприятие "Реализация федерального проекта "Спорт - норма жизни"</t>
  </si>
  <si>
    <t>111P552280</t>
  </si>
  <si>
    <t>Оснащение объектов спортивной инфраструктуры спортивно-технологическим оборудованием</t>
  </si>
  <si>
    <t>1120111020</t>
  </si>
  <si>
    <t>Организация и проведение официальных физкультурно-спортивных мероприятий городского округа</t>
  </si>
  <si>
    <t>1120111030</t>
  </si>
  <si>
    <t>Обеспечение доступа населения к объектам спортивной инфраструктуры</t>
  </si>
  <si>
    <t>1120111040</t>
  </si>
  <si>
    <t>Освещение информации о спортивных мероприятиях, здоровом образе жизни, работе ВФСК ГТО в СМИ, радиовещании, баннерах</t>
  </si>
  <si>
    <t>1120200000</t>
  </si>
  <si>
    <t>Основное мероприятие "Участие в региональных проектах, направленных на развитие детского и дворового спорта, популяризацию и развитие массового спорта"</t>
  </si>
  <si>
    <t>1120211050</t>
  </si>
  <si>
    <t>Участие в региональных этапах сельских "Спортивных игр"</t>
  </si>
  <si>
    <t>1120300000</t>
  </si>
  <si>
    <t>Основное мероприятие "Создание условий для занятий физической культурой и спортом лиц с ограниченными возможностями здоровья"</t>
  </si>
  <si>
    <t>1120311100</t>
  </si>
  <si>
    <t>Обеспечение участия сборных команд лиц с ограниченными возможностями здоровья Верещагинского городского округа в краевых, всероссийских спортивных, физкультурно-спортивных и спортивных массовых мероприятиях</t>
  </si>
  <si>
    <t>1120400000</t>
  </si>
  <si>
    <t>Основное мероприятие "Реализация Всероссийского физкультурно-спортивного комплекса "Готов к труду и обороне"</t>
  </si>
  <si>
    <t>1120411110</t>
  </si>
  <si>
    <t>Организация и проведения физкультурных и спортивных мероприятий в рамках Всероссийского физкультурно-спортивного комплекса "Готов к труду и обороне"</t>
  </si>
  <si>
    <t>1120411120</t>
  </si>
  <si>
    <t>Обеспечение участия в краевых физкультурных и спортивных мероприятиях в рамках Всероссийского физкультурно-спортивного комплекса "Готов к труду и обороне"</t>
  </si>
  <si>
    <t>1130000000</t>
  </si>
  <si>
    <t>Подпрограмма "Развитие спортивных достижений"</t>
  </si>
  <si>
    <t>1130100000</t>
  </si>
  <si>
    <t>Основное мероприятие "Развитие системы подготовки спортивного резерва"</t>
  </si>
  <si>
    <t>1130111130</t>
  </si>
  <si>
    <t>Реализация программ спортивной подготовки по олимпийским и неолимпийским видам спорта</t>
  </si>
  <si>
    <t>1130111140</t>
  </si>
  <si>
    <t>Обеспечение участия спортивных сборных команд Верещагинского городского округа в краевых и всероссийских спортивных мероприятиях, физкультурно-спортивных и спортивных массовых мероприятиях</t>
  </si>
  <si>
    <t>0210202050</t>
  </si>
  <si>
    <t>Опубликование правовых актов и иной информации, связанной с деятельностью органов местного самоуправления Верещагинского городского округа</t>
  </si>
  <si>
    <t>800000Ф090</t>
  </si>
  <si>
    <t>Возмещение затрат на оплату публикации сообщения о ликвидации юридического лица в журнале "Вестник государственной регистрации"</t>
  </si>
  <si>
    <t>1500000000</t>
  </si>
  <si>
    <t>Муниципальная программа "Управление муниципальными финансами"</t>
  </si>
  <si>
    <t>1520000000</t>
  </si>
  <si>
    <t>1520100000</t>
  </si>
  <si>
    <t>Основное мероприятие "Эффективная реализация полномочий и совершенствование правового, организационного, финансового механизмов функционирования в сфере управления муниципальными финансами и муниципальным долгом"</t>
  </si>
  <si>
    <t>1520115160</t>
  </si>
  <si>
    <t>1520115170</t>
  </si>
  <si>
    <t>Повышение профессионального уровня специалистов управления финансов</t>
  </si>
  <si>
    <t>152012Ц320</t>
  </si>
  <si>
    <t>8000000020</t>
  </si>
  <si>
    <t>8000000030</t>
  </si>
  <si>
    <t>Обеспечение гарантий осуществления полномочий депутатов представительного органа</t>
  </si>
  <si>
    <t>8000000100</t>
  </si>
  <si>
    <t>8000000040</t>
  </si>
  <si>
    <t>Обеспечение деятельности руководителя контрольно-счетной палаты</t>
  </si>
  <si>
    <t>Управление имущественных, земельных и градостроительных отношений администрации Верещагинского городского округа Пермского края</t>
  </si>
  <si>
    <t>Управление финансов администрации Верещагинского городского округа Пермского края</t>
  </si>
  <si>
    <t>Дума Верещагинского городского округа Пермского края</t>
  </si>
  <si>
    <t>Прочая закупка товаров, работ и услуг</t>
  </si>
  <si>
    <t>Субсидии бюджетным учреждениям на иные цели</t>
  </si>
  <si>
    <t>Фонд оплаты труда учреждений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</si>
  <si>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</si>
  <si>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</si>
  <si>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</si>
  <si>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</si>
  <si>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</si>
  <si>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</si>
  <si>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000 01 05 02 01 04 0000 510</t>
  </si>
  <si>
    <t>000 01 05 02 01 04 0000 610</t>
  </si>
  <si>
    <t>Увеличение остатков средств, всего</t>
  </si>
  <si>
    <t>Увеличение остатков средств бюджетов</t>
  </si>
  <si>
    <t>Увеличение прочих остатков денежных средств  бюджетов городских округов</t>
  </si>
  <si>
    <t>Уменьшение остатков средств, всего</t>
  </si>
  <si>
    <t>Уменьшение остатков средств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</si>
  <si>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</si>
  <si>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бюджета Верещагинского городского округа Пермского края за 2020 год по кодам классификации источников финансирования дефицитов бюджетов</t>
  </si>
  <si>
    <t>Доходы бюджета Верещагинского городского округа Пермского края за 2020 год по кодам классификации доходов бюджетов</t>
  </si>
  <si>
    <t>Расходы бюджета Верещагинского городского округа Пермского края за 2020 год по ведомственной структуре расходов бюджета</t>
  </si>
  <si>
    <t>Плата за сбросы загрязняющих веществ в водные объекты</t>
  </si>
  <si>
    <t xml:space="preserve">Плата за размещение твердых коммунальных отходов 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</si>
  <si>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</si>
  <si>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1 12 01010 01 0000 120</t>
  </si>
  <si>
    <t>1 12 01030 01 0000 120</t>
  </si>
  <si>
    <t>1 12 01041 01 0000 120</t>
  </si>
  <si>
    <t>1 12 01042 01 0000 120</t>
  </si>
  <si>
    <t>1 03 02231 01 0000 110</t>
  </si>
  <si>
    <t>1 03 02241 01 0000 110</t>
  </si>
  <si>
    <t>1 03 02251 01 0000 110</t>
  </si>
  <si>
    <t>1 03 02261 01 0000 110</t>
  </si>
  <si>
    <t>1 16 10123 01 0000 140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</si>
  <si>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</si>
  <si>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пени)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</si>
  <si>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</si>
  <si>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задолженность)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</si>
  <si>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задолженность)</t>
  </si>
  <si>
    <t>Доходы от сдачи в аренду имущества, составляющего казну городских округов (за исключением земельных участков) (сумма пени)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</si>
  <si>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(сумма платежа)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</si>
  <si>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а найм жилого помещения)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</si>
  <si>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установки рекламных конструкций)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</si>
  <si>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</si>
  <si>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</si>
  <si>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(сумма платежа (перерасчеты, недоимка и задолженность)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</si>
  <si>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(сумма пени)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</si>
  <si>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</si>
  <si>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</si>
  <si>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</si>
  <si>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</si>
  <si>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</si>
  <si>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</si>
  <si>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</si>
  <si>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</si>
  <si>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обеспечение комплексного развития сельских территорий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</si>
  <si>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</si>
  <si>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</si>
  <si>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</si>
  <si>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</si>
  <si>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</si>
  <si>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</si>
  <si>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</si>
  <si>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1 08 07150 01 0000 110</t>
  </si>
  <si>
    <t xml:space="preserve">Государственная пошлина за выдачу разрешения на установку рекламной конструкции 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</si>
  <si>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</si>
  <si>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1 01 02010 010000 110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</si>
  <si>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</si>
  <si>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</si>
  <si>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</si>
  <si>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</si>
  <si>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</si>
  <si>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</si>
  <si>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1 01 02050 01 0000 110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</si>
  <si>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</t>
  </si>
  <si>
    <t>1 05 02010 02 0000 110</t>
  </si>
  <si>
    <t xml:space="preserve">Единый налог на вмененный доход для отдельных видов деятельности </t>
  </si>
  <si>
    <t>1 05 02020 02 0000 110</t>
  </si>
  <si>
    <t>1 05 03010 01 0000 110</t>
  </si>
  <si>
    <t>1 05 04010 02 0000 110</t>
  </si>
  <si>
    <t>1 06 01020 04 0000 110</t>
  </si>
  <si>
    <t>1 06 04011 02 0000 110</t>
  </si>
  <si>
    <t xml:space="preserve">Единый сельскохозяйственный налог </t>
  </si>
  <si>
    <t xml:space="preserve">Налог, взимаемый в связи с применением патентной системы налогообложения, зачисляемый в бюджеты городских округов 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</si>
  <si>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</si>
  <si>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1 06 04012 02 0000 110</t>
  </si>
  <si>
    <t xml:space="preserve">Транспортный налог с физических лиц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</si>
  <si>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</si>
  <si>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</si>
  <si>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</si>
  <si>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</si>
  <si>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</si>
  <si>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</si>
  <si>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1 16 10129 01 0000 140</t>
  </si>
  <si>
    <t>Администрация Верещагинского городского округа Пермского края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</si>
  <si>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</si>
  <si>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 (содержание муниципального имущества)</t>
  </si>
  <si>
    <t>Доходы, поступающие в порядке возмещения расходов, понесенных в связи с эксплуатацией имущества городских округов (транспортные услуги)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</si>
  <si>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</si>
  <si>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</si>
  <si>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</si>
  <si>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</si>
  <si>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</si>
  <si>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</si>
  <si>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реализацию программ формирования современной городской среды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</si>
  <si>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</si>
  <si>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</si>
  <si>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</si>
  <si>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</si>
  <si>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</si>
  <si>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1 13 01994 04 0000 130</t>
  </si>
  <si>
    <t>1 13 02064 04 0226 130</t>
  </si>
  <si>
    <t>1 13 02064 04 0340 130</t>
  </si>
  <si>
    <t>1 13 02994 04 0000 130</t>
  </si>
  <si>
    <t>1 14 02042 04 0000 440</t>
  </si>
  <si>
    <t>1 16 02020 02 0000 140</t>
  </si>
  <si>
    <t>1 16 07010 04 0000 140</t>
  </si>
  <si>
    <t>1 16 07090 04 0000 140</t>
  </si>
  <si>
    <t>1 17 01040 04 0000 180</t>
  </si>
  <si>
    <t>2 02 20077 04 0000 150</t>
  </si>
  <si>
    <t>2 02 25228 04 0000 150</t>
  </si>
  <si>
    <t>2 02 25467 04 0000 150</t>
  </si>
  <si>
    <t>2 02 25555 04 0000 150</t>
  </si>
  <si>
    <t>2 02 25576 04 0000 150</t>
  </si>
  <si>
    <t>2 02 29999 04 0000 150</t>
  </si>
  <si>
    <t>2 02 30024 04 0000 150</t>
  </si>
  <si>
    <t>2 02 35120 04 0000 150</t>
  </si>
  <si>
    <t>2 02 35930 04 0000 150</t>
  </si>
  <si>
    <t>2 02 45303 04 0000 150</t>
  </si>
  <si>
    <t>2 02 49001 04 0000 150</t>
  </si>
  <si>
    <t>2 02 49999 04 0000 150</t>
  </si>
  <si>
    <t>2 07 04020 04 0000 150</t>
  </si>
  <si>
    <t>2 19 60010 04 0000 150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</si>
  <si>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</si>
  <si>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(гранты) бюджетам городских округов за достижение показателей деятельности органов местного самоуправления</t>
  </si>
  <si>
    <t>Прочие дотации бюджетам городских округов</t>
  </si>
  <si>
    <t>2 02 15001 04 0000 150</t>
  </si>
  <si>
    <t>2 02 16549 04 0000 150</t>
  </si>
  <si>
    <t>2 02 19999 04 0000 150</t>
  </si>
  <si>
    <t xml:space="preserve"> 2 02 30024 04 0000 150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</si>
  <si>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</si>
  <si>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</si>
  <si>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</si>
  <si>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1 16 11050 01 0000 140</t>
  </si>
  <si>
    <t>1 16 01193 01 0000 140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</si>
  <si>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</si>
  <si>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875</t>
  </si>
  <si>
    <t>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</si>
  <si>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</si>
  <si>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</si>
  <si>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</si>
  <si>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886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</si>
  <si>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</si>
  <si>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</si>
  <si>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</si>
  <si>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</si>
  <si>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</si>
  <si>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1 16 01103 01 0000 140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</si>
  <si>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</t>
  </si>
  <si>
    <t>1 16 01143 01 0000 140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</si>
  <si>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</si>
  <si>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</si>
  <si>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</si>
  <si>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</si>
  <si>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</t>
  </si>
  <si>
    <t>1 16 01333 01 0000 140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</si>
  <si>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</t>
  </si>
  <si>
    <t>Аппарат Правительства Пермского края</t>
  </si>
  <si>
    <t>Избирательная комиссия Пермского края</t>
  </si>
  <si>
    <t>Агентство по делам юстиции и мировых судей Пермского края</t>
  </si>
  <si>
    <t>1 11 05012 04 1000 120</t>
  </si>
  <si>
    <t>1 11 05012 04 2000 120</t>
  </si>
  <si>
    <t>1 11 05024 04 1000 120</t>
  </si>
  <si>
    <t>1 11 05034 04 1000 120</t>
  </si>
  <si>
    <t>1 11 05074 04 1000 120</t>
  </si>
  <si>
    <t>1 11 05074 04 2000 120</t>
  </si>
  <si>
    <t>1 11 07014 04 1000 120</t>
  </si>
  <si>
    <t>1 11 09044 04 0502 120</t>
  </si>
  <si>
    <t>1 11 09044 04 0504 120</t>
  </si>
  <si>
    <t>1 14 02043 04 0000 410</t>
  </si>
  <si>
    <t>1 14 06012 04 1000 430</t>
  </si>
  <si>
    <t>1 14 06012 04 2000 430</t>
  </si>
  <si>
    <t>1 14 06024 04 1000 430</t>
  </si>
  <si>
    <t>1 14 06312 04 0000 430</t>
  </si>
  <si>
    <t>1 16 01074 01 0000 140</t>
  </si>
  <si>
    <t>1 17 05040 04 0000 180</t>
  </si>
  <si>
    <t xml:space="preserve"> 2 02 25497 04 0000 150</t>
  </si>
  <si>
    <t>2 02 35082 04 0000 150</t>
  </si>
  <si>
    <t>2 02 35176 04 0000 150</t>
  </si>
  <si>
    <t>2 02 39999 04 0000 150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</si>
  <si>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</si>
  <si>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от 27.05.2021 №</t>
  </si>
  <si>
    <t>Расходы бюджета Верещагинского городского округа Пермского края за 2020 год по разделам, подразделам классификации расходов бюджетов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</si>
</sst>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?.0"/>
    <numFmt numFmtId="188" formatCode="#,##0.000"/>
    <numFmt numFmtId="189" formatCode="0.0%"/>
    <numFmt numFmtId="190" formatCode="#,##0.00_ ;\-#,##0.00\ "/>
    <numFmt numFmtId="191" formatCode="_-* #,##0.00\ _D_M_-;\-* #,##0.00\ _D_M_-;_-* &quot;-&quot;??\ _D_M_-;_-@_-"/>
    <numFmt numFmtId="192" formatCode="_(* #,##0.00_);_(* \(#,##0.00\);_(* &quot;-&quot;??_);_(@_)"/>
    <numFmt numFmtId="193" formatCode="[$-10419]#,##0.00"/>
    <numFmt numFmtId="194" formatCode="[$-10419]###\ ###\ ###\ ###\ ##0.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9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50" fillId="8" borderId="0" applyNumberFormat="0" applyBorder="0" applyAlignment="0" applyProtection="0"/>
    <xf numFmtId="0" fontId="7" fillId="9" borderId="0" applyNumberFormat="0" applyBorder="0" applyAlignment="0" applyProtection="0"/>
    <xf numFmtId="0" fontId="50" fillId="10" borderId="0" applyNumberFormat="0" applyBorder="0" applyAlignment="0" applyProtection="0"/>
    <xf numFmtId="0" fontId="7" fillId="7" borderId="0" applyNumberFormat="0" applyBorder="0" applyAlignment="0" applyProtection="0"/>
    <xf numFmtId="0" fontId="50" fillId="11" borderId="0" applyNumberFormat="0" applyBorder="0" applyAlignment="0" applyProtection="0"/>
    <xf numFmtId="0" fontId="7" fillId="12" borderId="0" applyNumberFormat="0" applyBorder="0" applyAlignment="0" applyProtection="0"/>
    <xf numFmtId="0" fontId="50" fillId="13" borderId="0" applyNumberFormat="0" applyBorder="0" applyAlignment="0" applyProtection="0"/>
    <xf numFmtId="0" fontId="7" fillId="14" borderId="0" applyNumberFormat="0" applyBorder="0" applyAlignment="0" applyProtection="0"/>
    <xf numFmtId="0" fontId="50" fillId="15" borderId="0" applyNumberFormat="0" applyBorder="0" applyAlignment="0" applyProtection="0"/>
    <xf numFmtId="0" fontId="7" fillId="16" borderId="0" applyNumberFormat="0" applyBorder="0" applyAlignment="0" applyProtection="0"/>
    <xf numFmtId="0" fontId="50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50" fillId="22" borderId="0" applyNumberFormat="0" applyBorder="0" applyAlignment="0" applyProtection="0"/>
    <xf numFmtId="0" fontId="7" fillId="6" borderId="0" applyNumberFormat="0" applyBorder="0" applyAlignment="0" applyProtection="0"/>
    <xf numFmtId="0" fontId="50" fillId="23" borderId="0" applyNumberFormat="0" applyBorder="0" applyAlignment="0" applyProtection="0"/>
    <xf numFmtId="0" fontId="7" fillId="3" borderId="0" applyNumberFormat="0" applyBorder="0" applyAlignment="0" applyProtection="0"/>
    <xf numFmtId="0" fontId="50" fillId="24" borderId="0" applyNumberFormat="0" applyBorder="0" applyAlignment="0" applyProtection="0"/>
    <xf numFmtId="0" fontId="7" fillId="25" borderId="0" applyNumberFormat="0" applyBorder="0" applyAlignment="0" applyProtection="0"/>
    <xf numFmtId="0" fontId="50" fillId="26" borderId="0" applyNumberFormat="0" applyBorder="0" applyAlignment="0" applyProtection="0"/>
    <xf numFmtId="0" fontId="7" fillId="14" borderId="0" applyNumberFormat="0" applyBorder="0" applyAlignment="0" applyProtection="0"/>
    <xf numFmtId="0" fontId="50" fillId="27" borderId="0" applyNumberFormat="0" applyBorder="0" applyAlignment="0" applyProtection="0"/>
    <xf numFmtId="0" fontId="7" fillId="6" borderId="0" applyNumberFormat="0" applyBorder="0" applyAlignment="0" applyProtection="0"/>
    <xf numFmtId="0" fontId="50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51" fillId="30" borderId="0" applyNumberFormat="0" applyBorder="0" applyAlignment="0" applyProtection="0"/>
    <xf numFmtId="0" fontId="8" fillId="31" borderId="0" applyNumberFormat="0" applyBorder="0" applyAlignment="0" applyProtection="0"/>
    <xf numFmtId="0" fontId="51" fillId="32" borderId="0" applyNumberFormat="0" applyBorder="0" applyAlignment="0" applyProtection="0"/>
    <xf numFmtId="0" fontId="8" fillId="3" borderId="0" applyNumberFormat="0" applyBorder="0" applyAlignment="0" applyProtection="0"/>
    <xf numFmtId="0" fontId="51" fillId="33" borderId="0" applyNumberFormat="0" applyBorder="0" applyAlignment="0" applyProtection="0"/>
    <xf numFmtId="0" fontId="8" fillId="25" borderId="0" applyNumberFormat="0" applyBorder="0" applyAlignment="0" applyProtection="0"/>
    <xf numFmtId="0" fontId="51" fillId="34" borderId="0" applyNumberFormat="0" applyBorder="0" applyAlignment="0" applyProtection="0"/>
    <xf numFmtId="0" fontId="8" fillId="35" borderId="0" applyNumberFormat="0" applyBorder="0" applyAlignment="0" applyProtection="0"/>
    <xf numFmtId="0" fontId="51" fillId="36" borderId="0" applyNumberFormat="0" applyBorder="0" applyAlignment="0" applyProtection="0"/>
    <xf numFmtId="0" fontId="8" fillId="37" borderId="0" applyNumberFormat="0" applyBorder="0" applyAlignment="0" applyProtection="0"/>
    <xf numFmtId="0" fontId="51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8" fillId="46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26" fillId="47" borderId="0" applyNumberFormat="0" applyBorder="0" applyAlignment="0" applyProtection="0"/>
    <xf numFmtId="0" fontId="27" fillId="63" borderId="1" applyNumberFormat="0" applyAlignment="0" applyProtection="0"/>
    <xf numFmtId="0" fontId="16" fillId="48" borderId="2" applyNumberFormat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6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60" borderId="1" applyNumberFormat="0" applyAlignment="0" applyProtection="0"/>
    <xf numFmtId="0" fontId="33" fillId="0" borderId="6" applyNumberFormat="0" applyFill="0" applyAlignment="0" applyProtection="0"/>
    <xf numFmtId="0" fontId="18" fillId="60" borderId="0" applyNumberFormat="0" applyBorder="0" applyAlignment="0" applyProtection="0"/>
    <xf numFmtId="0" fontId="52" fillId="0" borderId="0">
      <alignment/>
      <protection/>
    </xf>
    <xf numFmtId="0" fontId="0" fillId="59" borderId="7" applyNumberFormat="0" applyFont="0" applyAlignment="0" applyProtection="0"/>
    <xf numFmtId="0" fontId="10" fillId="63" borderId="8" applyNumberFormat="0" applyAlignment="0" applyProtection="0"/>
    <xf numFmtId="4" fontId="3" fillId="68" borderId="9" applyNumberFormat="0" applyProtection="0">
      <alignment vertical="center"/>
    </xf>
    <xf numFmtId="4" fontId="34" fillId="68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5" fillId="68" borderId="9" applyNumberFormat="0" applyProtection="0">
      <alignment vertical="center"/>
    </xf>
    <xf numFmtId="4" fontId="36" fillId="68" borderId="10" applyNumberFormat="0" applyProtection="0">
      <alignment vertical="center"/>
    </xf>
    <xf numFmtId="0" fontId="0" fillId="0" borderId="0">
      <alignment/>
      <protection/>
    </xf>
    <xf numFmtId="4" fontId="3" fillId="68" borderId="9" applyNumberFormat="0" applyProtection="0">
      <alignment horizontal="left" vertical="center" indent="1"/>
    </xf>
    <xf numFmtId="4" fontId="34" fillId="68" borderId="10" applyNumberFormat="0" applyProtection="0">
      <alignment horizontal="left" vertical="center" indent="1"/>
    </xf>
    <xf numFmtId="0" fontId="0" fillId="0" borderId="0">
      <alignment/>
      <protection/>
    </xf>
    <xf numFmtId="4" fontId="3" fillId="68" borderId="9" applyNumberFormat="0" applyProtection="0">
      <alignment horizontal="left" vertical="center" indent="1"/>
    </xf>
    <xf numFmtId="0" fontId="37" fillId="68" borderId="10" applyNumberFormat="0" applyProtection="0">
      <alignment horizontal="left" vertical="top" indent="1"/>
    </xf>
    <xf numFmtId="0" fontId="34" fillId="68" borderId="10" applyNumberFormat="0" applyProtection="0">
      <alignment horizontal="left" vertical="top" indent="1"/>
    </xf>
    <xf numFmtId="0" fontId="0" fillId="0" borderId="0">
      <alignment/>
      <protection/>
    </xf>
    <xf numFmtId="4" fontId="3" fillId="37" borderId="9" applyNumberFormat="0" applyProtection="0">
      <alignment horizontal="left" vertical="center" indent="1"/>
    </xf>
    <xf numFmtId="4" fontId="34" fillId="2" borderId="0" applyNumberFormat="0" applyProtection="0">
      <alignment horizontal="left" vertical="center" indent="1"/>
    </xf>
    <xf numFmtId="0" fontId="0" fillId="0" borderId="0">
      <alignment/>
      <protection/>
    </xf>
    <xf numFmtId="4" fontId="3" fillId="7" borderId="9" applyNumberFormat="0" applyProtection="0">
      <alignment horizontal="right" vertical="center"/>
    </xf>
    <xf numFmtId="4" fontId="24" fillId="7" borderId="10" applyNumberFormat="0" applyProtection="0">
      <alignment horizontal="right" vertical="center"/>
    </xf>
    <xf numFmtId="0" fontId="0" fillId="0" borderId="0">
      <alignment/>
      <protection/>
    </xf>
    <xf numFmtId="4" fontId="3" fillId="69" borderId="9" applyNumberFormat="0" applyProtection="0">
      <alignment horizontal="right" vertical="center"/>
    </xf>
    <xf numFmtId="4" fontId="24" fillId="3" borderId="10" applyNumberFormat="0" applyProtection="0">
      <alignment horizontal="right" vertical="center"/>
    </xf>
    <xf numFmtId="0" fontId="0" fillId="0" borderId="0">
      <alignment/>
      <protection/>
    </xf>
    <xf numFmtId="4" fontId="3" fillId="70" borderId="11" applyNumberFormat="0" applyProtection="0">
      <alignment horizontal="right" vertical="center"/>
    </xf>
    <xf numFmtId="4" fontId="24" fillId="70" borderId="10" applyNumberFormat="0" applyProtection="0">
      <alignment horizontal="right" vertical="center"/>
    </xf>
    <xf numFmtId="0" fontId="0" fillId="0" borderId="0">
      <alignment/>
      <protection/>
    </xf>
    <xf numFmtId="4" fontId="3" fillId="29" borderId="9" applyNumberFormat="0" applyProtection="0">
      <alignment horizontal="right" vertical="center"/>
    </xf>
    <xf numFmtId="4" fontId="24" fillId="29" borderId="10" applyNumberFormat="0" applyProtection="0">
      <alignment horizontal="right" vertical="center"/>
    </xf>
    <xf numFmtId="0" fontId="0" fillId="0" borderId="0">
      <alignment/>
      <protection/>
    </xf>
    <xf numFmtId="4" fontId="3" fillId="39" borderId="9" applyNumberFormat="0" applyProtection="0">
      <alignment horizontal="right" vertical="center"/>
    </xf>
    <xf numFmtId="4" fontId="24" fillId="39" borderId="10" applyNumberFormat="0" applyProtection="0">
      <alignment horizontal="right" vertical="center"/>
    </xf>
    <xf numFmtId="0" fontId="0" fillId="0" borderId="0">
      <alignment/>
      <protection/>
    </xf>
    <xf numFmtId="4" fontId="3" fillId="71" borderId="9" applyNumberFormat="0" applyProtection="0">
      <alignment horizontal="right" vertical="center"/>
    </xf>
    <xf numFmtId="4" fontId="24" fillId="71" borderId="10" applyNumberFormat="0" applyProtection="0">
      <alignment horizontal="right" vertical="center"/>
    </xf>
    <xf numFmtId="0" fontId="0" fillId="0" borderId="0">
      <alignment/>
      <protection/>
    </xf>
    <xf numFmtId="4" fontId="3" fillId="20" borderId="9" applyNumberFormat="0" applyProtection="0">
      <alignment horizontal="right" vertical="center"/>
    </xf>
    <xf numFmtId="4" fontId="24" fillId="20" borderId="10" applyNumberFormat="0" applyProtection="0">
      <alignment horizontal="right" vertical="center"/>
    </xf>
    <xf numFmtId="0" fontId="0" fillId="0" borderId="0">
      <alignment/>
      <protection/>
    </xf>
    <xf numFmtId="4" fontId="3" fillId="72" borderId="9" applyNumberFormat="0" applyProtection="0">
      <alignment horizontal="right" vertical="center"/>
    </xf>
    <xf numFmtId="4" fontId="24" fillId="72" borderId="10" applyNumberFormat="0" applyProtection="0">
      <alignment horizontal="right" vertical="center"/>
    </xf>
    <xf numFmtId="0" fontId="0" fillId="0" borderId="0">
      <alignment/>
      <protection/>
    </xf>
    <xf numFmtId="4" fontId="3" fillId="25" borderId="9" applyNumberFormat="0" applyProtection="0">
      <alignment horizontal="right" vertical="center"/>
    </xf>
    <xf numFmtId="4" fontId="24" fillId="25" borderId="10" applyNumberFormat="0" applyProtection="0">
      <alignment horizontal="right" vertical="center"/>
    </xf>
    <xf numFmtId="0" fontId="0" fillId="0" borderId="0">
      <alignment/>
      <protection/>
    </xf>
    <xf numFmtId="4" fontId="3" fillId="73" borderId="11" applyNumberFormat="0" applyProtection="0">
      <alignment horizontal="left" vertical="center" indent="1"/>
    </xf>
    <xf numFmtId="4" fontId="34" fillId="73" borderId="12" applyNumberFormat="0" applyProtection="0">
      <alignment horizontal="left" vertical="center" indent="1"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4" fontId="24" fillId="74" borderId="0" applyNumberFormat="0" applyProtection="0">
      <alignment horizontal="left" vertical="center" indent="1"/>
    </xf>
    <xf numFmtId="0" fontId="0" fillId="0" borderId="0">
      <alignment/>
      <protection/>
    </xf>
    <xf numFmtId="4" fontId="0" fillId="19" borderId="11" applyNumberFormat="0" applyProtection="0">
      <alignment horizontal="left" vertical="center" indent="1"/>
    </xf>
    <xf numFmtId="4" fontId="38" fillId="19" borderId="0" applyNumberFormat="0" applyProtection="0">
      <alignment horizontal="left" vertical="center" indent="1"/>
    </xf>
    <xf numFmtId="0" fontId="0" fillId="0" borderId="0">
      <alignment/>
      <protection/>
    </xf>
    <xf numFmtId="4" fontId="3" fillId="2" borderId="9" applyNumberFormat="0" applyProtection="0">
      <alignment horizontal="right" vertical="center"/>
    </xf>
    <xf numFmtId="4" fontId="24" fillId="2" borderId="10" applyNumberFormat="0" applyProtection="0">
      <alignment horizontal="right" vertical="center"/>
    </xf>
    <xf numFmtId="0" fontId="0" fillId="0" borderId="0">
      <alignment/>
      <protection/>
    </xf>
    <xf numFmtId="4" fontId="3" fillId="74" borderId="11" applyNumberFormat="0" applyProtection="0">
      <alignment horizontal="left" vertical="center" indent="1"/>
    </xf>
    <xf numFmtId="4" fontId="24" fillId="74" borderId="0" applyNumberFormat="0" applyProtection="0">
      <alignment horizontal="left" vertical="center" indent="1"/>
    </xf>
    <xf numFmtId="0" fontId="0" fillId="0" borderId="0">
      <alignment/>
      <protection/>
    </xf>
    <xf numFmtId="4" fontId="3" fillId="2" borderId="11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19" borderId="10" applyNumberFormat="0" applyProtection="0">
      <alignment horizontal="left" vertical="center" indent="1"/>
    </xf>
    <xf numFmtId="0" fontId="3" fillId="21" borderId="9" applyNumberFormat="0" applyProtection="0">
      <alignment horizontal="left" vertical="center" indent="1"/>
    </xf>
    <xf numFmtId="0" fontId="0" fillId="19" borderId="10" applyNumberFormat="0" applyProtection="0">
      <alignment horizontal="left" vertical="center" indent="1"/>
    </xf>
    <xf numFmtId="0" fontId="3" fillId="19" borderId="10" applyNumberFormat="0" applyProtection="0">
      <alignment horizontal="left" vertical="top" indent="1"/>
    </xf>
    <xf numFmtId="0" fontId="0" fillId="19" borderId="10" applyNumberFormat="0" applyProtection="0">
      <alignment horizontal="left" vertical="top" indent="1"/>
    </xf>
    <xf numFmtId="0" fontId="0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3" fillId="75" borderId="9" applyNumberFormat="0" applyProtection="0">
      <alignment horizontal="left" vertical="center" indent="1"/>
    </xf>
    <xf numFmtId="0" fontId="3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0" fillId="6" borderId="10" applyNumberFormat="0" applyProtection="0">
      <alignment horizontal="left" vertical="center" indent="1"/>
    </xf>
    <xf numFmtId="0" fontId="3" fillId="6" borderId="9" applyNumberFormat="0" applyProtection="0">
      <alignment horizontal="left" vertical="center" indent="1"/>
    </xf>
    <xf numFmtId="0" fontId="3" fillId="6" borderId="10" applyNumberFormat="0" applyProtection="0">
      <alignment horizontal="left" vertical="top" indent="1"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3" fillId="74" borderId="9" applyNumberFormat="0" applyProtection="0">
      <alignment horizontal="left" vertical="center" indent="1"/>
    </xf>
    <xf numFmtId="0" fontId="0" fillId="74" borderId="10" applyNumberFormat="0" applyProtection="0">
      <alignment horizontal="left" vertical="center" indent="1"/>
    </xf>
    <xf numFmtId="0" fontId="0" fillId="0" borderId="0">
      <alignment/>
      <protection/>
    </xf>
    <xf numFmtId="0" fontId="3" fillId="74" borderId="10" applyNumberFormat="0" applyProtection="0">
      <alignment horizontal="left" vertical="top" indent="1"/>
    </xf>
    <xf numFmtId="0" fontId="0" fillId="74" borderId="10" applyNumberFormat="0" applyProtection="0">
      <alignment horizontal="left" vertical="top" indent="1"/>
    </xf>
    <xf numFmtId="0" fontId="0" fillId="0" borderId="0">
      <alignment/>
      <protection/>
    </xf>
    <xf numFmtId="0" fontId="3" fillId="5" borderId="13" applyNumberFormat="0">
      <alignment/>
      <protection locked="0"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39" fillId="19" borderId="15" applyBorder="0">
      <alignment/>
      <protection/>
    </xf>
    <xf numFmtId="4" fontId="40" fillId="4" borderId="10" applyNumberFormat="0" applyProtection="0">
      <alignment vertical="center"/>
    </xf>
    <xf numFmtId="4" fontId="24" fillId="4" borderId="10" applyNumberFormat="0" applyProtection="0">
      <alignment vertical="center"/>
    </xf>
    <xf numFmtId="0" fontId="0" fillId="0" borderId="0">
      <alignment/>
      <protection/>
    </xf>
    <xf numFmtId="4" fontId="35" fillId="4" borderId="14" applyNumberFormat="0" applyProtection="0">
      <alignment vertical="center"/>
    </xf>
    <xf numFmtId="4" fontId="41" fillId="4" borderId="10" applyNumberFormat="0" applyProtection="0">
      <alignment vertical="center"/>
    </xf>
    <xf numFmtId="0" fontId="0" fillId="0" borderId="0">
      <alignment/>
      <protection/>
    </xf>
    <xf numFmtId="4" fontId="40" fillId="21" borderId="10" applyNumberFormat="0" applyProtection="0">
      <alignment horizontal="left" vertical="center" indent="1"/>
    </xf>
    <xf numFmtId="4" fontId="24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40" fillId="4" borderId="10" applyNumberFormat="0" applyProtection="0">
      <alignment horizontal="left" vertical="top" indent="1"/>
    </xf>
    <xf numFmtId="0" fontId="24" fillId="4" borderId="10" applyNumberFormat="0" applyProtection="0">
      <alignment horizontal="left" vertical="top" indent="1"/>
    </xf>
    <xf numFmtId="0" fontId="0" fillId="0" borderId="0">
      <alignment/>
      <protection/>
    </xf>
    <xf numFmtId="4" fontId="24" fillId="74" borderId="10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35" fillId="5" borderId="9" applyNumberFormat="0" applyProtection="0">
      <alignment horizontal="right" vertical="center"/>
    </xf>
    <xf numFmtId="4" fontId="41" fillId="74" borderId="10" applyNumberFormat="0" applyProtection="0">
      <alignment horizontal="right" vertical="center"/>
    </xf>
    <xf numFmtId="0" fontId="0" fillId="0" borderId="0">
      <alignment/>
      <protection/>
    </xf>
    <xf numFmtId="4" fontId="3" fillId="37" borderId="9" applyNumberFormat="0" applyProtection="0">
      <alignment horizontal="left" vertical="center" indent="1"/>
    </xf>
    <xf numFmtId="4" fontId="24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40" fillId="2" borderId="10" applyNumberFormat="0" applyProtection="0">
      <alignment horizontal="left" vertical="top" indent="1"/>
    </xf>
    <xf numFmtId="0" fontId="24" fillId="2" borderId="10" applyNumberFormat="0" applyProtection="0">
      <alignment horizontal="left" vertical="top" indent="1"/>
    </xf>
    <xf numFmtId="0" fontId="0" fillId="0" borderId="0">
      <alignment/>
      <protection/>
    </xf>
    <xf numFmtId="4" fontId="42" fillId="76" borderId="11" applyNumberFormat="0" applyProtection="0">
      <alignment horizontal="left" vertical="center" indent="1"/>
    </xf>
    <xf numFmtId="4" fontId="43" fillId="76" borderId="0" applyNumberFormat="0" applyProtection="0">
      <alignment horizontal="left" vertical="center" indent="1"/>
    </xf>
    <xf numFmtId="0" fontId="0" fillId="0" borderId="0">
      <alignment/>
      <protection/>
    </xf>
    <xf numFmtId="0" fontId="3" fillId="77" borderId="14">
      <alignment/>
      <protection/>
    </xf>
    <xf numFmtId="4" fontId="44" fillId="5" borderId="9" applyNumberFormat="0" applyProtection="0">
      <alignment horizontal="right" vertical="center"/>
    </xf>
    <xf numFmtId="4" fontId="45" fillId="74" borderId="10" applyNumberFormat="0" applyProtection="0">
      <alignment horizontal="right" vertical="center"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51" fillId="78" borderId="0" applyNumberFormat="0" applyBorder="0" applyAlignment="0" applyProtection="0"/>
    <xf numFmtId="0" fontId="8" fillId="79" borderId="0" applyNumberFormat="0" applyBorder="0" applyAlignment="0" applyProtection="0"/>
    <xf numFmtId="0" fontId="51" fillId="80" borderId="0" applyNumberFormat="0" applyBorder="0" applyAlignment="0" applyProtection="0"/>
    <xf numFmtId="0" fontId="8" fillId="70" borderId="0" applyNumberFormat="0" applyBorder="0" applyAlignment="0" applyProtection="0"/>
    <xf numFmtId="0" fontId="51" fillId="81" borderId="0" applyNumberFormat="0" applyBorder="0" applyAlignment="0" applyProtection="0"/>
    <xf numFmtId="0" fontId="8" fillId="20" borderId="0" applyNumberFormat="0" applyBorder="0" applyAlignment="0" applyProtection="0"/>
    <xf numFmtId="0" fontId="51" fillId="82" borderId="0" applyNumberFormat="0" applyBorder="0" applyAlignment="0" applyProtection="0"/>
    <xf numFmtId="0" fontId="8" fillId="35" borderId="0" applyNumberFormat="0" applyBorder="0" applyAlignment="0" applyProtection="0"/>
    <xf numFmtId="0" fontId="51" fillId="83" borderId="0" applyNumberFormat="0" applyBorder="0" applyAlignment="0" applyProtection="0"/>
    <xf numFmtId="0" fontId="8" fillId="37" borderId="0" applyNumberFormat="0" applyBorder="0" applyAlignment="0" applyProtection="0"/>
    <xf numFmtId="0" fontId="51" fillId="84" borderId="0" applyNumberFormat="0" applyBorder="0" applyAlignment="0" applyProtection="0"/>
    <xf numFmtId="0" fontId="8" fillId="71" borderId="0" applyNumberFormat="0" applyBorder="0" applyAlignment="0" applyProtection="0"/>
    <xf numFmtId="0" fontId="53" fillId="85" borderId="17" applyNumberFormat="0" applyAlignment="0" applyProtection="0"/>
    <xf numFmtId="0" fontId="9" fillId="18" borderId="1" applyNumberFormat="0" applyAlignment="0" applyProtection="0"/>
    <xf numFmtId="0" fontId="54" fillId="86" borderId="18" applyNumberFormat="0" applyAlignment="0" applyProtection="0"/>
    <xf numFmtId="0" fontId="10" fillId="21" borderId="8" applyNumberFormat="0" applyAlignment="0" applyProtection="0"/>
    <xf numFmtId="0" fontId="55" fillId="86" borderId="17" applyNumberFormat="0" applyAlignment="0" applyProtection="0"/>
    <xf numFmtId="0" fontId="11" fillId="21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19" applyNumberFormat="0" applyFill="0" applyAlignment="0" applyProtection="0"/>
    <xf numFmtId="0" fontId="12" fillId="0" borderId="20" applyNumberFormat="0" applyFill="0" applyAlignment="0" applyProtection="0"/>
    <xf numFmtId="0" fontId="57" fillId="0" borderId="21" applyNumberFormat="0" applyFill="0" applyAlignment="0" applyProtection="0"/>
    <xf numFmtId="0" fontId="13" fillId="0" borderId="4" applyNumberFormat="0" applyFill="0" applyAlignment="0" applyProtection="0"/>
    <xf numFmtId="0" fontId="58" fillId="0" borderId="22" applyNumberFormat="0" applyFill="0" applyAlignment="0" applyProtection="0"/>
    <xf numFmtId="0" fontId="14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24" applyNumberFormat="0" applyFill="0" applyAlignment="0" applyProtection="0"/>
    <xf numFmtId="0" fontId="15" fillId="0" borderId="25" applyNumberFormat="0" applyFill="0" applyAlignment="0" applyProtection="0"/>
    <xf numFmtId="0" fontId="60" fillId="87" borderId="26" applyNumberFormat="0" applyAlignment="0" applyProtection="0"/>
    <xf numFmtId="0" fontId="16" fillId="88" borderId="2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89" borderId="0" applyNumberFormat="0" applyBorder="0" applyAlignment="0" applyProtection="0"/>
    <xf numFmtId="0" fontId="18" fillId="68" borderId="0" applyNumberFormat="0" applyBorder="0" applyAlignment="0" applyProtection="0"/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" fillId="9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" fillId="90" borderId="0">
      <alignment/>
      <protection/>
    </xf>
    <xf numFmtId="0" fontId="2" fillId="0" borderId="0" applyNumberFormat="0" applyFill="0" applyBorder="0" applyAlignment="0" applyProtection="0"/>
    <xf numFmtId="0" fontId="63" fillId="91" borderId="0" applyNumberFormat="0" applyBorder="0" applyAlignment="0" applyProtection="0"/>
    <xf numFmtId="0" fontId="19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5" fillId="0" borderId="28" applyNumberFormat="0" applyFill="0" applyAlignment="0" applyProtection="0"/>
    <xf numFmtId="0" fontId="21" fillId="0" borderId="29" applyNumberFormat="0" applyFill="0" applyAlignment="0" applyProtection="0"/>
    <xf numFmtId="0" fontId="47" fillId="0" borderId="0">
      <alignment/>
      <protection/>
    </xf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93" borderId="0" applyNumberFormat="0" applyBorder="0" applyAlignment="0" applyProtection="0"/>
    <xf numFmtId="0" fontId="23" fillId="1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4" xfId="280" applyNumberFormat="1" applyFont="1" applyBorder="1" applyAlignment="1">
      <alignment horizontal="left" vertical="center" wrapText="1"/>
      <protection/>
    </xf>
    <xf numFmtId="0" fontId="5" fillId="0" borderId="14" xfId="280" applyFont="1" applyBorder="1" applyAlignment="1">
      <alignment horizontal="center" vertical="center"/>
      <protection/>
    </xf>
    <xf numFmtId="4" fontId="5" fillId="0" borderId="14" xfId="0" applyNumberFormat="1" applyFont="1" applyFill="1" applyBorder="1" applyAlignment="1">
      <alignment horizontal="right" vertical="center" wrapText="1"/>
    </xf>
    <xf numFmtId="172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4" xfId="280" applyNumberFormat="1" applyFont="1" applyFill="1" applyBorder="1" applyAlignment="1">
      <alignment horizontal="center" vertical="center" wrapText="1"/>
      <protection/>
    </xf>
    <xf numFmtId="172" fontId="5" fillId="0" borderId="14" xfId="0" applyNumberFormat="1" applyFont="1" applyFill="1" applyBorder="1" applyAlignment="1">
      <alignment horizontal="left" vertical="center" wrapText="1"/>
    </xf>
    <xf numFmtId="0" fontId="5" fillId="0" borderId="0" xfId="280" applyFont="1" applyAlignment="1">
      <alignment horizontal="center" vertical="center" wrapText="1"/>
      <protection/>
    </xf>
    <xf numFmtId="0" fontId="4" fillId="0" borderId="0" xfId="280" applyFont="1" applyFill="1" applyAlignment="1">
      <alignment horizontal="right" vertical="center"/>
      <protection/>
    </xf>
    <xf numFmtId="0" fontId="4" fillId="0" borderId="0" xfId="280" applyFont="1" applyFill="1" applyAlignment="1">
      <alignment vertical="center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0" fontId="4" fillId="0" borderId="0" xfId="280" applyFont="1" applyFill="1" applyAlignment="1">
      <alignment horizontal="center" vertical="center"/>
      <protection/>
    </xf>
    <xf numFmtId="0" fontId="5" fillId="0" borderId="0" xfId="280" applyFont="1" applyFill="1" applyAlignment="1">
      <alignment horizontal="center" vertical="center"/>
      <protection/>
    </xf>
    <xf numFmtId="0" fontId="5" fillId="0" borderId="0" xfId="280" applyFont="1" applyFill="1" applyAlignment="1">
      <alignment vertical="center"/>
      <protection/>
    </xf>
    <xf numFmtId="0" fontId="4" fillId="0" borderId="0" xfId="285" applyFont="1" applyFill="1" applyAlignment="1">
      <alignment vertical="center"/>
      <protection/>
    </xf>
    <xf numFmtId="0" fontId="4" fillId="5" borderId="0" xfId="285" applyFont="1" applyFill="1" applyAlignment="1">
      <alignment vertical="center"/>
      <protection/>
    </xf>
    <xf numFmtId="0" fontId="4" fillId="0" borderId="0" xfId="0" applyFont="1" applyFill="1" applyBorder="1" applyAlignment="1">
      <alignment horizontal="right" vertical="center" wrapText="1"/>
    </xf>
    <xf numFmtId="49" fontId="5" fillId="0" borderId="0" xfId="280" applyNumberFormat="1" applyFont="1" applyFill="1" applyAlignment="1">
      <alignment horizontal="center" vertical="center"/>
      <protection/>
    </xf>
    <xf numFmtId="49" fontId="5" fillId="0" borderId="0" xfId="280" applyNumberFormat="1" applyFont="1" applyFill="1" applyAlignment="1">
      <alignment horizontal="left" vertical="center"/>
      <protection/>
    </xf>
    <xf numFmtId="22" fontId="5" fillId="0" borderId="0" xfId="280" applyNumberFormat="1" applyFont="1" applyFill="1" applyAlignment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 vertical="center"/>
      <protection/>
    </xf>
    <xf numFmtId="49" fontId="5" fillId="0" borderId="0" xfId="280" applyNumberFormat="1" applyFont="1" applyFill="1" applyBorder="1" applyAlignment="1">
      <alignment vertical="center" wrapText="1"/>
      <protection/>
    </xf>
    <xf numFmtId="0" fontId="4" fillId="0" borderId="0" xfId="280" applyFont="1" applyAlignment="1">
      <alignment vertical="center"/>
      <protection/>
    </xf>
    <xf numFmtId="0" fontId="5" fillId="0" borderId="0" xfId="280" applyFont="1" applyAlignment="1">
      <alignment vertical="center"/>
      <protection/>
    </xf>
    <xf numFmtId="0" fontId="4" fillId="0" borderId="14" xfId="280" applyFont="1" applyBorder="1" applyAlignment="1">
      <alignment vertical="center"/>
      <protection/>
    </xf>
    <xf numFmtId="49" fontId="4" fillId="0" borderId="0" xfId="280" applyNumberFormat="1" applyFont="1" applyAlignment="1">
      <alignment vertical="center"/>
      <protection/>
    </xf>
    <xf numFmtId="0" fontId="4" fillId="5" borderId="14" xfId="285" applyFont="1" applyFill="1" applyBorder="1" applyAlignment="1">
      <alignment vertical="center"/>
      <protection/>
    </xf>
    <xf numFmtId="171" fontId="4" fillId="94" borderId="0" xfId="313" applyFont="1" applyFill="1" applyAlignment="1">
      <alignment vertical="center"/>
    </xf>
    <xf numFmtId="0" fontId="4" fillId="95" borderId="0" xfId="285" applyFont="1" applyFill="1" applyAlignment="1">
      <alignment vertical="center"/>
      <protection/>
    </xf>
    <xf numFmtId="0" fontId="4" fillId="94" borderId="0" xfId="280" applyFont="1" applyFill="1" applyAlignment="1">
      <alignment vertical="center"/>
      <protection/>
    </xf>
    <xf numFmtId="0" fontId="4" fillId="94" borderId="0" xfId="285" applyFont="1" applyFill="1" applyAlignment="1">
      <alignment vertical="center"/>
      <protection/>
    </xf>
    <xf numFmtId="4" fontId="4" fillId="94" borderId="0" xfId="285" applyNumberFormat="1" applyFont="1" applyFill="1" applyAlignment="1">
      <alignment vertical="center"/>
      <protection/>
    </xf>
    <xf numFmtId="49" fontId="5" fillId="94" borderId="14" xfId="0" applyNumberFormat="1" applyFont="1" applyFill="1" applyBorder="1" applyAlignment="1" applyProtection="1">
      <alignment horizontal="center" vertical="center" wrapText="1"/>
      <protection/>
    </xf>
    <xf numFmtId="49" fontId="68" fillId="94" borderId="14" xfId="0" applyNumberFormat="1" applyFont="1" applyFill="1" applyBorder="1" applyAlignment="1" applyProtection="1">
      <alignment horizontal="left" vertical="center" wrapText="1"/>
      <protection/>
    </xf>
    <xf numFmtId="49" fontId="4" fillId="94" borderId="14" xfId="0" applyNumberFormat="1" applyFont="1" applyFill="1" applyBorder="1" applyAlignment="1" applyProtection="1">
      <alignment horizontal="center" vertical="center" wrapText="1"/>
      <protection/>
    </xf>
    <xf numFmtId="49" fontId="69" fillId="94" borderId="14" xfId="0" applyNumberFormat="1" applyFont="1" applyFill="1" applyBorder="1" applyAlignment="1" applyProtection="1">
      <alignment horizontal="left" vertical="center" wrapText="1"/>
      <protection/>
    </xf>
    <xf numFmtId="173" fontId="68" fillId="94" borderId="14" xfId="0" applyNumberFormat="1" applyFont="1" applyFill="1" applyBorder="1" applyAlignment="1" applyProtection="1">
      <alignment horizontal="right" vertical="center" wrapText="1"/>
      <protection/>
    </xf>
    <xf numFmtId="0" fontId="4" fillId="96" borderId="0" xfId="285" applyFont="1" applyFill="1" applyAlignment="1">
      <alignment vertical="center"/>
      <protection/>
    </xf>
    <xf numFmtId="0" fontId="4" fillId="26" borderId="0" xfId="285" applyFont="1" applyFill="1" applyAlignment="1">
      <alignment vertical="center"/>
      <protection/>
    </xf>
    <xf numFmtId="0" fontId="4" fillId="13" borderId="0" xfId="285" applyFont="1" applyFill="1" applyAlignment="1">
      <alignment vertical="center"/>
      <protection/>
    </xf>
    <xf numFmtId="0" fontId="4" fillId="38" borderId="0" xfId="285" applyFont="1" applyFill="1" applyAlignment="1">
      <alignment vertical="center"/>
      <protection/>
    </xf>
    <xf numFmtId="0" fontId="4" fillId="17" borderId="0" xfId="285" applyFont="1" applyFill="1" applyAlignment="1">
      <alignment vertical="center"/>
      <protection/>
    </xf>
    <xf numFmtId="49" fontId="5" fillId="94" borderId="14" xfId="0" applyNumberFormat="1" applyFont="1" applyFill="1" applyBorder="1" applyAlignment="1" applyProtection="1">
      <alignment horizontal="left" vertical="center" wrapText="1"/>
      <protection/>
    </xf>
    <xf numFmtId="0" fontId="4" fillId="94" borderId="0" xfId="280" applyFont="1" applyFill="1" applyAlignment="1">
      <alignment horizontal="center" vertical="center"/>
      <protection/>
    </xf>
    <xf numFmtId="0" fontId="4" fillId="94" borderId="0" xfId="280" applyFont="1" applyFill="1" applyAlignment="1">
      <alignment horizontal="right" vertical="center"/>
      <protection/>
    </xf>
    <xf numFmtId="0" fontId="5" fillId="94" borderId="0" xfId="280" applyFont="1" applyFill="1" applyAlignment="1">
      <alignment horizontal="center" vertical="center"/>
      <protection/>
    </xf>
    <xf numFmtId="0" fontId="5" fillId="94" borderId="0" xfId="280" applyFont="1" applyFill="1" applyAlignment="1">
      <alignment vertical="center"/>
      <protection/>
    </xf>
    <xf numFmtId="0" fontId="4" fillId="94" borderId="0" xfId="0" applyFont="1" applyFill="1" applyBorder="1" applyAlignment="1">
      <alignment horizontal="right" vertical="center" wrapText="1"/>
    </xf>
    <xf numFmtId="49" fontId="4" fillId="94" borderId="14" xfId="0" applyNumberFormat="1" applyFont="1" applyFill="1" applyBorder="1" applyAlignment="1" applyProtection="1">
      <alignment horizontal="left" vertical="center" wrapText="1"/>
      <protection/>
    </xf>
    <xf numFmtId="172" fontId="5" fillId="94" borderId="14" xfId="0" applyNumberFormat="1" applyFont="1" applyFill="1" applyBorder="1" applyAlignment="1" applyProtection="1">
      <alignment horizontal="left" vertical="center" wrapText="1"/>
      <protection/>
    </xf>
    <xf numFmtId="172" fontId="4" fillId="94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172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0" xfId="280" applyNumberFormat="1" applyFont="1" applyFill="1" applyBorder="1" applyAlignment="1">
      <alignment horizontal="center" vertical="center" wrapText="1"/>
      <protection/>
    </xf>
    <xf numFmtId="49" fontId="5" fillId="94" borderId="0" xfId="278" applyNumberFormat="1" applyFont="1" applyFill="1" applyAlignment="1">
      <alignment horizontal="center" vertical="center" wrapText="1"/>
      <protection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94" borderId="14" xfId="0" applyNumberFormat="1" applyFont="1" applyFill="1" applyBorder="1" applyAlignment="1" applyProtection="1">
      <alignment horizontal="right" vertical="center" wrapText="1"/>
      <protection/>
    </xf>
    <xf numFmtId="4" fontId="4" fillId="94" borderId="14" xfId="0" applyNumberFormat="1" applyFont="1" applyFill="1" applyBorder="1" applyAlignment="1" applyProtection="1">
      <alignment horizontal="right" vertical="center" wrapText="1"/>
      <protection/>
    </xf>
    <xf numFmtId="4" fontId="5" fillId="94" borderId="0" xfId="0" applyNumberFormat="1" applyFont="1" applyFill="1" applyBorder="1" applyAlignment="1" applyProtection="1">
      <alignment horizontal="right" vertical="center" wrapText="1"/>
      <protection/>
    </xf>
    <xf numFmtId="4" fontId="5" fillId="94" borderId="14" xfId="0" applyNumberFormat="1" applyFont="1" applyFill="1" applyBorder="1" applyAlignment="1" applyProtection="1">
      <alignment horizontal="right" vertical="center"/>
      <protection/>
    </xf>
    <xf numFmtId="49" fontId="5" fillId="94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280" applyFont="1" applyFill="1" applyBorder="1" applyAlignment="1">
      <alignment horizontal="center" vertical="center"/>
      <protection/>
    </xf>
    <xf numFmtId="49" fontId="4" fillId="0" borderId="14" xfId="280" applyNumberFormat="1" applyFont="1" applyFill="1" applyBorder="1" applyAlignment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4" fillId="0" borderId="14" xfId="280" applyFont="1" applyBorder="1" applyAlignment="1">
      <alignment horizontal="center" vertical="center"/>
      <protection/>
    </xf>
    <xf numFmtId="0" fontId="4" fillId="0" borderId="14" xfId="280" applyFont="1" applyBorder="1" applyAlignment="1">
      <alignment horizontal="center" vertical="center" wrapText="1"/>
      <protection/>
    </xf>
    <xf numFmtId="49" fontId="4" fillId="0" borderId="14" xfId="280" applyNumberFormat="1" applyFont="1" applyBorder="1" applyAlignment="1">
      <alignment horizontal="center" vertical="center" wrapText="1"/>
      <protection/>
    </xf>
    <xf numFmtId="0" fontId="4" fillId="0" borderId="14" xfId="280" applyFont="1" applyBorder="1" applyAlignment="1">
      <alignment horizontal="center" vertical="center" wrapText="1"/>
      <protection/>
    </xf>
    <xf numFmtId="0" fontId="70" fillId="0" borderId="14" xfId="112" applyNumberFormat="1" applyFont="1" applyFill="1" applyBorder="1" applyAlignment="1">
      <alignment horizontal="center" vertical="center" wrapText="1"/>
      <protection/>
    </xf>
    <xf numFmtId="194" fontId="70" fillId="0" borderId="14" xfId="112" applyNumberFormat="1" applyFont="1" applyFill="1" applyBorder="1" applyAlignment="1">
      <alignment horizontal="right" vertical="center" wrapText="1"/>
      <protection/>
    </xf>
    <xf numFmtId="0" fontId="71" fillId="0" borderId="14" xfId="112" applyNumberFormat="1" applyFont="1" applyFill="1" applyBorder="1" applyAlignment="1">
      <alignment horizontal="center" vertical="center" wrapText="1"/>
      <protection/>
    </xf>
    <xf numFmtId="0" fontId="71" fillId="0" borderId="14" xfId="112" applyNumberFormat="1" applyFont="1" applyFill="1" applyBorder="1" applyAlignment="1">
      <alignment horizontal="left" vertical="center" wrapText="1"/>
      <protection/>
    </xf>
    <xf numFmtId="194" fontId="71" fillId="0" borderId="14" xfId="112" applyNumberFormat="1" applyFont="1" applyFill="1" applyBorder="1" applyAlignment="1">
      <alignment horizontal="right" vertical="center" wrapText="1"/>
      <protection/>
    </xf>
    <xf numFmtId="49" fontId="5" fillId="0" borderId="14" xfId="280" applyNumberFormat="1" applyFont="1" applyBorder="1" applyAlignment="1">
      <alignment horizontal="center" vertical="center"/>
      <protection/>
    </xf>
  </cellXfs>
  <cellStyles count="3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13" xfId="278"/>
    <cellStyle name="Обычный 14" xfId="279"/>
    <cellStyle name="Обычный 2" xfId="280"/>
    <cellStyle name="Обычный 2 2" xfId="281"/>
    <cellStyle name="Обычный 2 3" xfId="282"/>
    <cellStyle name="Обычный 2 4" xfId="283"/>
    <cellStyle name="Обычный 2 5" xfId="284"/>
    <cellStyle name="Обычный 3" xfId="285"/>
    <cellStyle name="Обычный 4" xfId="286"/>
    <cellStyle name="Обычный 5" xfId="287"/>
    <cellStyle name="Обычный 6" xfId="288"/>
    <cellStyle name="Обычный 7" xfId="289"/>
    <cellStyle name="Обычный 8" xfId="290"/>
    <cellStyle name="Обычный 9" xfId="291"/>
    <cellStyle name="Followed Hyperlink" xfId="292"/>
    <cellStyle name="Плохой" xfId="293"/>
    <cellStyle name="Плохой 2" xfId="294"/>
    <cellStyle name="Пояснение" xfId="295"/>
    <cellStyle name="Пояснение 2" xfId="296"/>
    <cellStyle name="Примечание" xfId="297"/>
    <cellStyle name="Примечание 2" xfId="298"/>
    <cellStyle name="Percent" xfId="299"/>
    <cellStyle name="Процентный 2" xfId="300"/>
    <cellStyle name="Процентный 2 2" xfId="301"/>
    <cellStyle name="Процентный 3" xfId="302"/>
    <cellStyle name="Процентный 3 2" xfId="303"/>
    <cellStyle name="Процентный 3 3" xfId="304"/>
    <cellStyle name="Процентный 4" xfId="305"/>
    <cellStyle name="Процентный 5" xfId="306"/>
    <cellStyle name="Процентный 6" xfId="307"/>
    <cellStyle name="Связанная ячейка" xfId="308"/>
    <cellStyle name="Связанная ячейка 2" xfId="309"/>
    <cellStyle name="Стиль 1" xfId="310"/>
    <cellStyle name="Текст предупреждения" xfId="311"/>
    <cellStyle name="Текст предупреждения 2" xfId="312"/>
    <cellStyle name="Comma" xfId="313"/>
    <cellStyle name="Comma [0]" xfId="314"/>
    <cellStyle name="Финансовый 2" xfId="315"/>
    <cellStyle name="Финансовый 2 2" xfId="316"/>
    <cellStyle name="Финансовый 3" xfId="317"/>
    <cellStyle name="Финансовый 4" xfId="318"/>
    <cellStyle name="Хороший" xfId="319"/>
    <cellStyle name="Хороший 2" xfId="3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2">
      <selection activeCell="C9" sqref="C9:C10"/>
    </sheetView>
  </sheetViews>
  <sheetFormatPr defaultColWidth="9.140625" defaultRowHeight="12.75"/>
  <cols>
    <col min="1" max="1" width="10.7109375" style="16" customWidth="1"/>
    <col min="2" max="2" width="24.57421875" style="13" customWidth="1"/>
    <col min="3" max="3" width="66.140625" style="13" customWidth="1"/>
    <col min="4" max="4" width="17.57421875" style="13" customWidth="1"/>
    <col min="5" max="16384" width="9.140625" style="13" customWidth="1"/>
  </cols>
  <sheetData>
    <row r="1" ht="15.75">
      <c r="D1" s="12" t="s">
        <v>49</v>
      </c>
    </row>
    <row r="2" spans="1:4" ht="15.75">
      <c r="A2" s="13"/>
      <c r="D2" s="12" t="s">
        <v>66</v>
      </c>
    </row>
    <row r="3" spans="1:4" ht="15.75">
      <c r="A3" s="12"/>
      <c r="B3" s="12"/>
      <c r="C3" s="12"/>
      <c r="D3" s="12" t="s">
        <v>67</v>
      </c>
    </row>
    <row r="4" spans="1:6" ht="15.75">
      <c r="A4" s="17"/>
      <c r="B4" s="18"/>
      <c r="D4" s="12" t="s">
        <v>1102</v>
      </c>
      <c r="E4" s="17"/>
      <c r="F4" s="17"/>
    </row>
    <row r="5" spans="1:6" ht="15.75">
      <c r="A5" s="22"/>
      <c r="B5" s="23"/>
      <c r="C5" s="17"/>
      <c r="D5" s="17"/>
      <c r="E5" s="24"/>
      <c r="F5" s="17"/>
    </row>
    <row r="6" spans="1:4" ht="15.75">
      <c r="A6" s="63" t="s">
        <v>931</v>
      </c>
      <c r="B6" s="63"/>
      <c r="C6" s="63"/>
      <c r="D6" s="63"/>
    </row>
    <row r="7" spans="1:4" ht="15.75">
      <c r="A7" s="63"/>
      <c r="B7" s="63"/>
      <c r="C7" s="63"/>
      <c r="D7" s="63"/>
    </row>
    <row r="8" ht="15.75">
      <c r="D8" s="12"/>
    </row>
    <row r="9" spans="1:4" ht="15.75">
      <c r="A9" s="73" t="s">
        <v>50</v>
      </c>
      <c r="B9" s="73"/>
      <c r="C9" s="74" t="s">
        <v>52</v>
      </c>
      <c r="D9" s="74" t="s">
        <v>68</v>
      </c>
    </row>
    <row r="10" spans="1:4" ht="78.75">
      <c r="A10" s="9" t="s">
        <v>53</v>
      </c>
      <c r="B10" s="9" t="s">
        <v>32</v>
      </c>
      <c r="C10" s="74"/>
      <c r="D10" s="74"/>
    </row>
    <row r="11" spans="1:4" ht="15.75">
      <c r="A11" s="9" t="s">
        <v>4</v>
      </c>
      <c r="B11" s="9" t="s">
        <v>5</v>
      </c>
      <c r="C11" s="9" t="s">
        <v>36</v>
      </c>
      <c r="D11" s="9" t="s">
        <v>10</v>
      </c>
    </row>
    <row r="12" spans="1:4" ht="31.5">
      <c r="A12" s="2" t="s">
        <v>234</v>
      </c>
      <c r="B12" s="2" t="s">
        <v>235</v>
      </c>
      <c r="C12" s="3" t="s">
        <v>236</v>
      </c>
      <c r="D12" s="6">
        <f>SUM(D13:D16)</f>
        <v>1038762.77</v>
      </c>
    </row>
    <row r="13" spans="1:4" ht="31.5">
      <c r="A13" s="1"/>
      <c r="B13" s="57" t="s">
        <v>936</v>
      </c>
      <c r="C13" s="15" t="s">
        <v>237</v>
      </c>
      <c r="D13" s="56">
        <v>79214</v>
      </c>
    </row>
    <row r="14" spans="1:4" ht="15.75">
      <c r="A14" s="1"/>
      <c r="B14" s="57" t="s">
        <v>937</v>
      </c>
      <c r="C14" s="15" t="s">
        <v>933</v>
      </c>
      <c r="D14" s="56">
        <v>23396.36</v>
      </c>
    </row>
    <row r="15" spans="1:4" ht="15.75">
      <c r="A15" s="1"/>
      <c r="B15" s="57" t="s">
        <v>938</v>
      </c>
      <c r="C15" s="15" t="s">
        <v>238</v>
      </c>
      <c r="D15" s="56">
        <v>-26956.54</v>
      </c>
    </row>
    <row r="16" spans="1:4" ht="15.75">
      <c r="A16" s="1"/>
      <c r="B16" s="57" t="s">
        <v>939</v>
      </c>
      <c r="C16" s="15" t="s">
        <v>934</v>
      </c>
      <c r="D16" s="56">
        <v>963108.95</v>
      </c>
    </row>
    <row r="17" spans="1:4" ht="15.75">
      <c r="A17" s="2" t="s">
        <v>25</v>
      </c>
      <c r="B17" s="2" t="s">
        <v>235</v>
      </c>
      <c r="C17" s="3" t="s">
        <v>239</v>
      </c>
      <c r="D17" s="6">
        <f>SUM(D18:D21)</f>
        <v>18656577.75</v>
      </c>
    </row>
    <row r="18" spans="1:4" ht="110.25">
      <c r="A18" s="2"/>
      <c r="B18" s="58" t="s">
        <v>940</v>
      </c>
      <c r="C18" s="7" t="s">
        <v>240</v>
      </c>
      <c r="D18" s="59">
        <v>8605118.01</v>
      </c>
    </row>
    <row r="19" spans="1:4" ht="126">
      <c r="A19" s="1"/>
      <c r="B19" s="58" t="s">
        <v>941</v>
      </c>
      <c r="C19" s="7" t="s">
        <v>241</v>
      </c>
      <c r="D19" s="59">
        <v>61550</v>
      </c>
    </row>
    <row r="20" spans="1:4" ht="126">
      <c r="A20" s="1"/>
      <c r="B20" s="58" t="s">
        <v>942</v>
      </c>
      <c r="C20" s="7" t="s">
        <v>242</v>
      </c>
      <c r="D20" s="59">
        <v>11576301.42</v>
      </c>
    </row>
    <row r="21" spans="1:4" ht="126">
      <c r="A21" s="1"/>
      <c r="B21" s="58" t="s">
        <v>943</v>
      </c>
      <c r="C21" s="7" t="s">
        <v>243</v>
      </c>
      <c r="D21" s="59">
        <v>-1586391.68</v>
      </c>
    </row>
    <row r="22" spans="1:4" ht="31.5">
      <c r="A22" s="2" t="s">
        <v>244</v>
      </c>
      <c r="B22" s="2" t="s">
        <v>235</v>
      </c>
      <c r="C22" s="3" t="s">
        <v>245</v>
      </c>
      <c r="D22" s="6">
        <f>SUM(D23)</f>
        <v>4500</v>
      </c>
    </row>
    <row r="23" spans="1:4" ht="63">
      <c r="A23" s="2"/>
      <c r="B23" s="58" t="s">
        <v>944</v>
      </c>
      <c r="C23" s="7" t="s">
        <v>935</v>
      </c>
      <c r="D23" s="59">
        <v>4500</v>
      </c>
    </row>
    <row r="24" spans="1:4" ht="47.25">
      <c r="A24" s="2" t="s">
        <v>33</v>
      </c>
      <c r="B24" s="2"/>
      <c r="C24" s="3" t="s">
        <v>910</v>
      </c>
      <c r="D24" s="6">
        <f>SUM(D25:D54)</f>
        <v>88960296.24</v>
      </c>
    </row>
    <row r="25" spans="1:4" ht="31.5">
      <c r="A25" s="1"/>
      <c r="B25" s="58" t="s">
        <v>974</v>
      </c>
      <c r="C25" s="8" t="s">
        <v>975</v>
      </c>
      <c r="D25" s="59">
        <v>35000</v>
      </c>
    </row>
    <row r="26" spans="1:4" ht="94.5">
      <c r="A26" s="1"/>
      <c r="B26" s="58" t="s">
        <v>1081</v>
      </c>
      <c r="C26" s="7" t="s">
        <v>945</v>
      </c>
      <c r="D26" s="59">
        <v>2935290.18</v>
      </c>
    </row>
    <row r="27" spans="1:4" ht="78.75">
      <c r="A27" s="1"/>
      <c r="B27" s="58" t="s">
        <v>1082</v>
      </c>
      <c r="C27" s="7" t="s">
        <v>946</v>
      </c>
      <c r="D27" s="59">
        <v>35371.88</v>
      </c>
    </row>
    <row r="28" spans="1:4" ht="94.5">
      <c r="A28" s="1"/>
      <c r="B28" s="58" t="s">
        <v>1083</v>
      </c>
      <c r="C28" s="7" t="s">
        <v>947</v>
      </c>
      <c r="D28" s="59">
        <v>460342.16</v>
      </c>
    </row>
    <row r="29" spans="1:4" ht="94.5">
      <c r="A29" s="1"/>
      <c r="B29" s="58" t="s">
        <v>1084</v>
      </c>
      <c r="C29" s="7" t="s">
        <v>948</v>
      </c>
      <c r="D29" s="59">
        <v>403066.38</v>
      </c>
    </row>
    <row r="30" spans="1:4" ht="47.25">
      <c r="A30" s="1"/>
      <c r="B30" s="58" t="s">
        <v>1085</v>
      </c>
      <c r="C30" s="8" t="s">
        <v>949</v>
      </c>
      <c r="D30" s="59">
        <v>5279678.44</v>
      </c>
    </row>
    <row r="31" spans="1:4" ht="47.25">
      <c r="A31" s="1"/>
      <c r="B31" s="58" t="s">
        <v>1086</v>
      </c>
      <c r="C31" s="8" t="s">
        <v>950</v>
      </c>
      <c r="D31" s="59">
        <v>51361.98</v>
      </c>
    </row>
    <row r="32" spans="1:4" ht="63">
      <c r="A32" s="1"/>
      <c r="B32" s="58" t="s">
        <v>1087</v>
      </c>
      <c r="C32" s="8" t="s">
        <v>951</v>
      </c>
      <c r="D32" s="59">
        <v>819775.41</v>
      </c>
    </row>
    <row r="33" spans="1:4" ht="94.5">
      <c r="A33" s="1"/>
      <c r="B33" s="58" t="s">
        <v>1088</v>
      </c>
      <c r="C33" s="7" t="s">
        <v>952</v>
      </c>
      <c r="D33" s="59">
        <v>1358500.6</v>
      </c>
    </row>
    <row r="34" spans="1:4" ht="94.5">
      <c r="A34" s="1"/>
      <c r="B34" s="58" t="s">
        <v>1089</v>
      </c>
      <c r="C34" s="7" t="s">
        <v>953</v>
      </c>
      <c r="D34" s="59">
        <v>168687.41</v>
      </c>
    </row>
    <row r="35" spans="1:4" ht="31.5">
      <c r="A35" s="1"/>
      <c r="B35" s="58" t="s">
        <v>1024</v>
      </c>
      <c r="C35" s="8" t="s">
        <v>954</v>
      </c>
      <c r="D35" s="59">
        <v>225104.42</v>
      </c>
    </row>
    <row r="36" spans="1:4" ht="94.5">
      <c r="A36" s="1"/>
      <c r="B36" s="58" t="s">
        <v>1090</v>
      </c>
      <c r="C36" s="7" t="s">
        <v>955</v>
      </c>
      <c r="D36" s="59">
        <v>22400</v>
      </c>
    </row>
    <row r="37" spans="1:4" ht="63">
      <c r="A37" s="1"/>
      <c r="B37" s="58" t="s">
        <v>1091</v>
      </c>
      <c r="C37" s="8" t="s">
        <v>956</v>
      </c>
      <c r="D37" s="59">
        <v>683558.05</v>
      </c>
    </row>
    <row r="38" spans="1:4" ht="47.25">
      <c r="A38" s="1"/>
      <c r="B38" s="58" t="s">
        <v>1092</v>
      </c>
      <c r="C38" s="8" t="s">
        <v>957</v>
      </c>
      <c r="D38" s="59">
        <v>-2415.5</v>
      </c>
    </row>
    <row r="39" spans="1:4" ht="78.75">
      <c r="A39" s="1"/>
      <c r="B39" s="58" t="s">
        <v>1093</v>
      </c>
      <c r="C39" s="8" t="s">
        <v>958</v>
      </c>
      <c r="D39" s="59">
        <v>28961.96</v>
      </c>
    </row>
    <row r="40" spans="1:4" ht="78.75">
      <c r="A40" s="1"/>
      <c r="B40" s="58" t="s">
        <v>1094</v>
      </c>
      <c r="C40" s="7" t="s">
        <v>959</v>
      </c>
      <c r="D40" s="59">
        <v>391845.11</v>
      </c>
    </row>
    <row r="41" spans="1:4" ht="78.75">
      <c r="A41" s="1"/>
      <c r="B41" s="58" t="s">
        <v>1095</v>
      </c>
      <c r="C41" s="8" t="s">
        <v>960</v>
      </c>
      <c r="D41" s="59">
        <v>110000</v>
      </c>
    </row>
    <row r="42" spans="1:4" ht="78.75">
      <c r="A42" s="1"/>
      <c r="B42" s="58" t="s">
        <v>1028</v>
      </c>
      <c r="C42" s="8" t="s">
        <v>961</v>
      </c>
      <c r="D42" s="59">
        <v>36155.54</v>
      </c>
    </row>
    <row r="43" spans="1:4" ht="63">
      <c r="A43" s="1"/>
      <c r="B43" s="58" t="s">
        <v>944</v>
      </c>
      <c r="C43" s="8" t="s">
        <v>962</v>
      </c>
      <c r="D43" s="59">
        <v>4205.42</v>
      </c>
    </row>
    <row r="44" spans="1:4" ht="31.5">
      <c r="A44" s="1"/>
      <c r="B44" s="58" t="s">
        <v>1029</v>
      </c>
      <c r="C44" s="8" t="s">
        <v>963</v>
      </c>
      <c r="D44" s="59">
        <v>970</v>
      </c>
    </row>
    <row r="45" spans="1:4" ht="15.75">
      <c r="A45" s="1"/>
      <c r="B45" s="58" t="s">
        <v>1096</v>
      </c>
      <c r="C45" s="8" t="s">
        <v>964</v>
      </c>
      <c r="D45" s="59">
        <v>58929.2</v>
      </c>
    </row>
    <row r="46" spans="1:4" ht="31.5">
      <c r="A46" s="1"/>
      <c r="B46" s="58" t="s">
        <v>1097</v>
      </c>
      <c r="C46" s="8" t="s">
        <v>965</v>
      </c>
      <c r="D46" s="59">
        <v>2245981.6</v>
      </c>
    </row>
    <row r="47" spans="1:4" ht="31.5">
      <c r="A47" s="1"/>
      <c r="B47" s="58" t="s">
        <v>1034</v>
      </c>
      <c r="C47" s="8" t="s">
        <v>966</v>
      </c>
      <c r="D47" s="59">
        <v>618925.88</v>
      </c>
    </row>
    <row r="48" spans="1:4" ht="15.75">
      <c r="A48" s="1"/>
      <c r="B48" s="58" t="s">
        <v>1035</v>
      </c>
      <c r="C48" s="8" t="s">
        <v>967</v>
      </c>
      <c r="D48" s="59">
        <v>7979175.72</v>
      </c>
    </row>
    <row r="49" spans="1:4" ht="31.5">
      <c r="A49" s="1"/>
      <c r="B49" s="58" t="s">
        <v>1036</v>
      </c>
      <c r="C49" s="8" t="s">
        <v>968</v>
      </c>
      <c r="D49" s="59">
        <v>277600</v>
      </c>
    </row>
    <row r="50" spans="1:4" ht="63">
      <c r="A50" s="1"/>
      <c r="B50" s="58" t="s">
        <v>1098</v>
      </c>
      <c r="C50" s="8" t="s">
        <v>969</v>
      </c>
      <c r="D50" s="59">
        <v>23400199.68</v>
      </c>
    </row>
    <row r="51" spans="1:4" ht="78.75">
      <c r="A51" s="1"/>
      <c r="B51" s="58" t="s">
        <v>1099</v>
      </c>
      <c r="C51" s="8" t="s">
        <v>970</v>
      </c>
      <c r="D51" s="59">
        <v>2343492</v>
      </c>
    </row>
    <row r="52" spans="1:4" ht="15.75">
      <c r="A52" s="1"/>
      <c r="B52" s="58" t="s">
        <v>1100</v>
      </c>
      <c r="C52" s="8" t="s">
        <v>971</v>
      </c>
      <c r="D52" s="59">
        <v>668752.8</v>
      </c>
    </row>
    <row r="53" spans="1:4" ht="31.5">
      <c r="A53" s="1"/>
      <c r="B53" s="58" t="s">
        <v>1041</v>
      </c>
      <c r="C53" s="8" t="s">
        <v>972</v>
      </c>
      <c r="D53" s="59">
        <v>39319834.91</v>
      </c>
    </row>
    <row r="54" spans="1:4" ht="47.25">
      <c r="A54" s="1"/>
      <c r="B54" s="58" t="s">
        <v>1043</v>
      </c>
      <c r="C54" s="8" t="s">
        <v>973</v>
      </c>
      <c r="D54" s="59">
        <v>-1000454.99</v>
      </c>
    </row>
    <row r="55" spans="1:4" ht="15.75">
      <c r="A55" s="2" t="s">
        <v>246</v>
      </c>
      <c r="B55" s="2"/>
      <c r="C55" s="3" t="s">
        <v>247</v>
      </c>
      <c r="D55" s="6">
        <f>SUM(D56:D71)</f>
        <v>440515279.76</v>
      </c>
    </row>
    <row r="56" spans="1:4" ht="78.75">
      <c r="A56" s="2"/>
      <c r="B56" s="58" t="s">
        <v>977</v>
      </c>
      <c r="C56" s="7" t="s">
        <v>978</v>
      </c>
      <c r="D56" s="59">
        <v>370357794.21</v>
      </c>
    </row>
    <row r="57" spans="1:4" ht="110.25">
      <c r="A57" s="2"/>
      <c r="B57" s="58" t="s">
        <v>979</v>
      </c>
      <c r="C57" s="7" t="s">
        <v>980</v>
      </c>
      <c r="D57" s="59">
        <v>3229356.74</v>
      </c>
    </row>
    <row r="58" spans="1:4" ht="47.25">
      <c r="A58" s="2"/>
      <c r="B58" s="58" t="s">
        <v>981</v>
      </c>
      <c r="C58" s="8" t="s">
        <v>1101</v>
      </c>
      <c r="D58" s="59">
        <v>1760089.77</v>
      </c>
    </row>
    <row r="59" spans="1:4" ht="94.5">
      <c r="A59" s="2"/>
      <c r="B59" s="58" t="s">
        <v>982</v>
      </c>
      <c r="C59" s="7" t="s">
        <v>983</v>
      </c>
      <c r="D59" s="59">
        <v>356119.6</v>
      </c>
    </row>
    <row r="60" spans="1:4" ht="63">
      <c r="A60" s="2"/>
      <c r="B60" s="58" t="s">
        <v>984</v>
      </c>
      <c r="C60" s="7" t="s">
        <v>985</v>
      </c>
      <c r="D60" s="59">
        <v>3592</v>
      </c>
    </row>
    <row r="61" spans="1:4" ht="31.5">
      <c r="A61" s="2"/>
      <c r="B61" s="58" t="s">
        <v>986</v>
      </c>
      <c r="C61" s="8" t="s">
        <v>987</v>
      </c>
      <c r="D61" s="59">
        <v>3153808.11</v>
      </c>
    </row>
    <row r="62" spans="1:4" ht="47.25">
      <c r="A62" s="2"/>
      <c r="B62" s="58" t="s">
        <v>988</v>
      </c>
      <c r="C62" s="8" t="s">
        <v>248</v>
      </c>
      <c r="D62" s="59">
        <v>-8962.01</v>
      </c>
    </row>
    <row r="63" spans="1:4" ht="15.75">
      <c r="A63" s="2"/>
      <c r="B63" s="58" t="s">
        <v>989</v>
      </c>
      <c r="C63" s="8" t="s">
        <v>993</v>
      </c>
      <c r="D63" s="59">
        <v>211877.99</v>
      </c>
    </row>
    <row r="64" spans="1:4" ht="31.5">
      <c r="A64" s="2"/>
      <c r="B64" s="58" t="s">
        <v>990</v>
      </c>
      <c r="C64" s="8" t="s">
        <v>994</v>
      </c>
      <c r="D64" s="59">
        <v>2321877.38</v>
      </c>
    </row>
    <row r="65" spans="1:4" ht="47.25">
      <c r="A65" s="2"/>
      <c r="B65" s="58" t="s">
        <v>991</v>
      </c>
      <c r="C65" s="8" t="s">
        <v>995</v>
      </c>
      <c r="D65" s="59">
        <v>9364365.56</v>
      </c>
    </row>
    <row r="66" spans="1:4" ht="15.75">
      <c r="A66" s="2"/>
      <c r="B66" s="58" t="s">
        <v>992</v>
      </c>
      <c r="C66" s="8" t="s">
        <v>249</v>
      </c>
      <c r="D66" s="59">
        <v>2724409.76</v>
      </c>
    </row>
    <row r="67" spans="1:4" ht="15.75">
      <c r="A67" s="1"/>
      <c r="B67" s="58" t="s">
        <v>996</v>
      </c>
      <c r="C67" s="8" t="s">
        <v>997</v>
      </c>
      <c r="D67" s="59">
        <v>28408666.64</v>
      </c>
    </row>
    <row r="68" spans="1:4" ht="31.5">
      <c r="A68" s="1"/>
      <c r="B68" s="58" t="s">
        <v>998</v>
      </c>
      <c r="C68" s="8" t="s">
        <v>999</v>
      </c>
      <c r="D68" s="59">
        <v>9334123.2</v>
      </c>
    </row>
    <row r="69" spans="1:4" ht="31.5">
      <c r="A69" s="1"/>
      <c r="B69" s="58" t="s">
        <v>1000</v>
      </c>
      <c r="C69" s="8" t="s">
        <v>1001</v>
      </c>
      <c r="D69" s="59">
        <v>4412330.32</v>
      </c>
    </row>
    <row r="70" spans="1:4" ht="47.25">
      <c r="A70" s="1"/>
      <c r="B70" s="58" t="s">
        <v>1002</v>
      </c>
      <c r="C70" s="7" t="s">
        <v>1003</v>
      </c>
      <c r="D70" s="59">
        <v>4871216.57</v>
      </c>
    </row>
    <row r="71" spans="1:4" ht="78.75">
      <c r="A71" s="1"/>
      <c r="B71" s="58" t="s">
        <v>1004</v>
      </c>
      <c r="C71" s="8" t="s">
        <v>976</v>
      </c>
      <c r="D71" s="59">
        <v>14613.92</v>
      </c>
    </row>
    <row r="72" spans="1:4" ht="15.75">
      <c r="A72" s="2" t="s">
        <v>250</v>
      </c>
      <c r="B72" s="2"/>
      <c r="C72" s="3" t="s">
        <v>251</v>
      </c>
      <c r="D72" s="6">
        <f>D73</f>
        <v>486952.66</v>
      </c>
    </row>
    <row r="73" spans="1:4" ht="63">
      <c r="A73" s="2"/>
      <c r="B73" s="58" t="s">
        <v>944</v>
      </c>
      <c r="C73" s="7" t="s">
        <v>935</v>
      </c>
      <c r="D73" s="59">
        <v>486952.66</v>
      </c>
    </row>
    <row r="74" spans="1:4" ht="31.5">
      <c r="A74" s="2" t="s">
        <v>34</v>
      </c>
      <c r="B74" s="2"/>
      <c r="C74" s="3" t="s">
        <v>1005</v>
      </c>
      <c r="D74" s="6">
        <f>SUM(D75:D98)</f>
        <v>819002464.2699999</v>
      </c>
    </row>
    <row r="75" spans="1:4" ht="31.5">
      <c r="A75" s="2"/>
      <c r="B75" s="58" t="s">
        <v>1021</v>
      </c>
      <c r="C75" s="8" t="s">
        <v>1006</v>
      </c>
      <c r="D75" s="59">
        <v>11795</v>
      </c>
    </row>
    <row r="76" spans="1:4" ht="47.25">
      <c r="A76" s="2"/>
      <c r="B76" s="58" t="s">
        <v>1022</v>
      </c>
      <c r="C76" s="8" t="s">
        <v>1007</v>
      </c>
      <c r="D76" s="59">
        <v>692984.29</v>
      </c>
    </row>
    <row r="77" spans="1:4" ht="47.25">
      <c r="A77" s="1"/>
      <c r="B77" s="58" t="s">
        <v>1023</v>
      </c>
      <c r="C77" s="8" t="s">
        <v>1008</v>
      </c>
      <c r="D77" s="59">
        <v>1028123.07</v>
      </c>
    </row>
    <row r="78" spans="1:4" ht="31.5">
      <c r="A78" s="1"/>
      <c r="B78" s="58" t="s">
        <v>1024</v>
      </c>
      <c r="C78" s="8" t="s">
        <v>954</v>
      </c>
      <c r="D78" s="59">
        <v>321739.08</v>
      </c>
    </row>
    <row r="79" spans="1:4" ht="94.5">
      <c r="A79" s="1"/>
      <c r="B79" s="58" t="s">
        <v>1025</v>
      </c>
      <c r="C79" s="7" t="s">
        <v>1009</v>
      </c>
      <c r="D79" s="59">
        <v>13221</v>
      </c>
    </row>
    <row r="80" spans="1:4" ht="63">
      <c r="A80" s="1"/>
      <c r="B80" s="58" t="s">
        <v>1026</v>
      </c>
      <c r="C80" s="8" t="s">
        <v>1010</v>
      </c>
      <c r="D80" s="59">
        <v>24000</v>
      </c>
    </row>
    <row r="81" spans="1:4" ht="78.75">
      <c r="A81" s="1"/>
      <c r="B81" s="58" t="s">
        <v>1027</v>
      </c>
      <c r="C81" s="8" t="s">
        <v>1011</v>
      </c>
      <c r="D81" s="59">
        <v>273052.41</v>
      </c>
    </row>
    <row r="82" spans="1:4" ht="78.75">
      <c r="A82" s="1"/>
      <c r="B82" s="58" t="s">
        <v>1028</v>
      </c>
      <c r="C82" s="8" t="s">
        <v>961</v>
      </c>
      <c r="D82" s="59">
        <v>175000</v>
      </c>
    </row>
    <row r="83" spans="1:4" ht="63">
      <c r="A83" s="1"/>
      <c r="B83" s="58" t="s">
        <v>944</v>
      </c>
      <c r="C83" s="8" t="s">
        <v>962</v>
      </c>
      <c r="D83" s="59">
        <v>161526.04</v>
      </c>
    </row>
    <row r="84" spans="1:4" ht="31.5">
      <c r="A84" s="1"/>
      <c r="B84" s="58" t="s">
        <v>1029</v>
      </c>
      <c r="C84" s="8" t="s">
        <v>963</v>
      </c>
      <c r="D84" s="59">
        <v>44552.46</v>
      </c>
    </row>
    <row r="85" spans="1:4" ht="47.25">
      <c r="A85" s="1"/>
      <c r="B85" s="58" t="s">
        <v>1030</v>
      </c>
      <c r="C85" s="8" t="s">
        <v>1012</v>
      </c>
      <c r="D85" s="59">
        <v>83684355.17</v>
      </c>
    </row>
    <row r="86" spans="1:4" ht="47.25">
      <c r="A86" s="1"/>
      <c r="B86" s="58" t="s">
        <v>1031</v>
      </c>
      <c r="C86" s="8" t="s">
        <v>1013</v>
      </c>
      <c r="D86" s="59">
        <v>2579614.1</v>
      </c>
    </row>
    <row r="87" spans="1:4" ht="63">
      <c r="A87" s="1"/>
      <c r="B87" s="58" t="s">
        <v>1032</v>
      </c>
      <c r="C87" s="8" t="s">
        <v>1014</v>
      </c>
      <c r="D87" s="59">
        <v>1058093</v>
      </c>
    </row>
    <row r="88" spans="1:4" ht="31.5">
      <c r="A88" s="1"/>
      <c r="B88" s="58" t="s">
        <v>1033</v>
      </c>
      <c r="C88" s="8" t="s">
        <v>1015</v>
      </c>
      <c r="D88" s="59">
        <v>17586867.07</v>
      </c>
    </row>
    <row r="89" spans="1:4" ht="31.5">
      <c r="A89" s="1"/>
      <c r="B89" s="58" t="s">
        <v>1034</v>
      </c>
      <c r="C89" s="8" t="s">
        <v>966</v>
      </c>
      <c r="D89" s="59">
        <v>14347081.88</v>
      </c>
    </row>
    <row r="90" spans="1:4" ht="15.75">
      <c r="A90" s="1"/>
      <c r="B90" s="58" t="s">
        <v>1035</v>
      </c>
      <c r="C90" s="8" t="s">
        <v>967</v>
      </c>
      <c r="D90" s="59">
        <v>136573934.12</v>
      </c>
    </row>
    <row r="91" spans="1:4" ht="31.5">
      <c r="A91" s="1"/>
      <c r="B91" s="58" t="s">
        <v>1036</v>
      </c>
      <c r="C91" s="8" t="s">
        <v>968</v>
      </c>
      <c r="D91" s="59">
        <v>524763389.35</v>
      </c>
    </row>
    <row r="92" spans="1:4" ht="63">
      <c r="A92" s="1"/>
      <c r="B92" s="58" t="s">
        <v>1037</v>
      </c>
      <c r="C92" s="8" t="s">
        <v>1016</v>
      </c>
      <c r="D92" s="59">
        <v>26100</v>
      </c>
    </row>
    <row r="93" spans="1:4" ht="31.5">
      <c r="A93" s="1"/>
      <c r="B93" s="58" t="s">
        <v>1038</v>
      </c>
      <c r="C93" s="8" t="s">
        <v>1017</v>
      </c>
      <c r="D93" s="59">
        <v>2332300</v>
      </c>
    </row>
    <row r="94" spans="1:4" ht="63">
      <c r="A94" s="1"/>
      <c r="B94" s="58" t="s">
        <v>1039</v>
      </c>
      <c r="C94" s="8" t="s">
        <v>1018</v>
      </c>
      <c r="D94" s="59">
        <v>8610500.81</v>
      </c>
    </row>
    <row r="95" spans="1:4" ht="47.25">
      <c r="A95" s="1"/>
      <c r="B95" s="58" t="s">
        <v>1040</v>
      </c>
      <c r="C95" s="8" t="s">
        <v>1019</v>
      </c>
      <c r="D95" s="59">
        <v>144100</v>
      </c>
    </row>
    <row r="96" spans="1:4" ht="31.5">
      <c r="A96" s="1"/>
      <c r="B96" s="58" t="s">
        <v>1041</v>
      </c>
      <c r="C96" s="8" t="s">
        <v>972</v>
      </c>
      <c r="D96" s="59">
        <v>31301559.73</v>
      </c>
    </row>
    <row r="97" spans="1:4" ht="47.25">
      <c r="A97" s="1"/>
      <c r="B97" s="58" t="s">
        <v>1042</v>
      </c>
      <c r="C97" s="8" t="s">
        <v>1020</v>
      </c>
      <c r="D97" s="59">
        <v>727619.17</v>
      </c>
    </row>
    <row r="98" spans="1:4" ht="47.25">
      <c r="A98" s="1"/>
      <c r="B98" s="58" t="s">
        <v>1043</v>
      </c>
      <c r="C98" s="8" t="s">
        <v>973</v>
      </c>
      <c r="D98" s="59">
        <v>-7479043.48</v>
      </c>
    </row>
    <row r="99" spans="1:4" ht="31.5">
      <c r="A99" s="2" t="s">
        <v>35</v>
      </c>
      <c r="B99" s="2"/>
      <c r="C99" s="3" t="s">
        <v>911</v>
      </c>
      <c r="D99" s="6">
        <f>SUM(D100:D104)</f>
        <v>98028796.55</v>
      </c>
    </row>
    <row r="100" spans="1:4" ht="31.5">
      <c r="A100" s="1"/>
      <c r="B100" s="58" t="s">
        <v>1024</v>
      </c>
      <c r="C100" s="8" t="s">
        <v>954</v>
      </c>
      <c r="D100" s="59">
        <v>19992.57</v>
      </c>
    </row>
    <row r="101" spans="1:4" ht="47.25">
      <c r="A101" s="1"/>
      <c r="B101" s="58" t="s">
        <v>1047</v>
      </c>
      <c r="C101" s="8" t="s">
        <v>1044</v>
      </c>
      <c r="D101" s="59">
        <v>70210900</v>
      </c>
    </row>
    <row r="102" spans="1:4" ht="31.5">
      <c r="A102" s="1"/>
      <c r="B102" s="58" t="s">
        <v>1048</v>
      </c>
      <c r="C102" s="8" t="s">
        <v>1045</v>
      </c>
      <c r="D102" s="59">
        <v>907104</v>
      </c>
    </row>
    <row r="103" spans="1:4" ht="15.75">
      <c r="A103" s="1"/>
      <c r="B103" s="58" t="s">
        <v>1049</v>
      </c>
      <c r="C103" s="8" t="s">
        <v>1046</v>
      </c>
      <c r="D103" s="59">
        <v>26809399.98</v>
      </c>
    </row>
    <row r="104" spans="1:4" ht="31.5">
      <c r="A104" s="1"/>
      <c r="B104" s="58" t="s">
        <v>1050</v>
      </c>
      <c r="C104" s="8" t="s">
        <v>968</v>
      </c>
      <c r="D104" s="59">
        <v>81400</v>
      </c>
    </row>
    <row r="105" spans="1:4" ht="31.5">
      <c r="A105" s="2" t="s">
        <v>252</v>
      </c>
      <c r="B105" s="2"/>
      <c r="C105" s="3" t="s">
        <v>253</v>
      </c>
      <c r="D105" s="6">
        <f>D106</f>
        <v>64500</v>
      </c>
    </row>
    <row r="106" spans="1:4" ht="63">
      <c r="A106" s="1"/>
      <c r="B106" s="58" t="s">
        <v>944</v>
      </c>
      <c r="C106" s="7" t="s">
        <v>935</v>
      </c>
      <c r="D106" s="59">
        <v>64500</v>
      </c>
    </row>
    <row r="107" spans="1:4" ht="31.5">
      <c r="A107" s="2" t="s">
        <v>254</v>
      </c>
      <c r="B107" s="1"/>
      <c r="C107" s="10" t="s">
        <v>255</v>
      </c>
      <c r="D107" s="6">
        <f>SUM(D108:D110)</f>
        <v>514250.81</v>
      </c>
    </row>
    <row r="108" spans="1:4" ht="94.5">
      <c r="A108" s="2"/>
      <c r="B108" s="58" t="s">
        <v>1052</v>
      </c>
      <c r="C108" s="7" t="s">
        <v>1053</v>
      </c>
      <c r="D108" s="59">
        <v>1200</v>
      </c>
    </row>
    <row r="109" spans="1:4" ht="63">
      <c r="A109" s="1"/>
      <c r="B109" s="58" t="s">
        <v>944</v>
      </c>
      <c r="C109" s="8" t="s">
        <v>962</v>
      </c>
      <c r="D109" s="59">
        <v>6000</v>
      </c>
    </row>
    <row r="110" spans="1:4" ht="110.25">
      <c r="A110" s="1"/>
      <c r="B110" s="58" t="s">
        <v>1054</v>
      </c>
      <c r="C110" s="7" t="s">
        <v>1051</v>
      </c>
      <c r="D110" s="59">
        <v>507050.81</v>
      </c>
    </row>
    <row r="111" spans="1:4" ht="15.75">
      <c r="A111" s="2" t="s">
        <v>256</v>
      </c>
      <c r="B111" s="2"/>
      <c r="C111" s="10" t="s">
        <v>257</v>
      </c>
      <c r="D111" s="6">
        <f>D112</f>
        <v>5500</v>
      </c>
    </row>
    <row r="112" spans="1:4" ht="78.75">
      <c r="A112" s="1"/>
      <c r="B112" s="58" t="s">
        <v>1055</v>
      </c>
      <c r="C112" s="7" t="s">
        <v>1056</v>
      </c>
      <c r="D112" s="59">
        <v>5500</v>
      </c>
    </row>
    <row r="113" spans="1:4" ht="31.5">
      <c r="A113" s="2" t="s">
        <v>258</v>
      </c>
      <c r="B113" s="2"/>
      <c r="C113" s="3" t="s">
        <v>259</v>
      </c>
      <c r="D113" s="6">
        <f>D114</f>
        <v>83.26</v>
      </c>
    </row>
    <row r="114" spans="1:4" ht="63">
      <c r="A114" s="1"/>
      <c r="B114" s="58" t="s">
        <v>944</v>
      </c>
      <c r="C114" s="8" t="s">
        <v>962</v>
      </c>
      <c r="D114" s="59">
        <v>83.26</v>
      </c>
    </row>
    <row r="115" spans="1:4" ht="15.75">
      <c r="A115" s="2" t="s">
        <v>1057</v>
      </c>
      <c r="B115" s="1"/>
      <c r="C115" s="60" t="s">
        <v>1078</v>
      </c>
      <c r="D115" s="6">
        <f>SUM(D116:D118)</f>
        <v>16870</v>
      </c>
    </row>
    <row r="116" spans="1:4" ht="78.75">
      <c r="A116" s="2"/>
      <c r="B116" s="58" t="s">
        <v>1058</v>
      </c>
      <c r="C116" s="7" t="s">
        <v>1059</v>
      </c>
      <c r="D116" s="59">
        <v>1750</v>
      </c>
    </row>
    <row r="117" spans="1:4" ht="110.25">
      <c r="A117" s="2"/>
      <c r="B117" s="58" t="s">
        <v>1060</v>
      </c>
      <c r="C117" s="7" t="s">
        <v>1061</v>
      </c>
      <c r="D117" s="59">
        <v>9750</v>
      </c>
    </row>
    <row r="118" spans="1:4" ht="94.5">
      <c r="A118" s="2"/>
      <c r="B118" s="58" t="s">
        <v>1052</v>
      </c>
      <c r="C118" s="7" t="s">
        <v>1053</v>
      </c>
      <c r="D118" s="59">
        <v>5370</v>
      </c>
    </row>
    <row r="119" spans="1:4" ht="15.75">
      <c r="A119" s="2" t="s">
        <v>260</v>
      </c>
      <c r="B119" s="58"/>
      <c r="C119" s="61" t="s">
        <v>1079</v>
      </c>
      <c r="D119" s="62">
        <f>D120</f>
        <v>5000</v>
      </c>
    </row>
    <row r="120" spans="1:4" ht="78.75">
      <c r="A120" s="2"/>
      <c r="B120" s="58" t="s">
        <v>1058</v>
      </c>
      <c r="C120" s="7" t="s">
        <v>1059</v>
      </c>
      <c r="D120" s="59">
        <v>5000</v>
      </c>
    </row>
    <row r="121" spans="1:4" ht="31.5">
      <c r="A121" s="2" t="s">
        <v>1062</v>
      </c>
      <c r="B121" s="58"/>
      <c r="C121" s="61" t="s">
        <v>1080</v>
      </c>
      <c r="D121" s="62">
        <f>SUM(D122:D132)</f>
        <v>602373.02</v>
      </c>
    </row>
    <row r="122" spans="1:4" ht="78.75">
      <c r="A122" s="2"/>
      <c r="B122" s="58" t="s">
        <v>1058</v>
      </c>
      <c r="C122" s="7" t="s">
        <v>1063</v>
      </c>
      <c r="D122" s="59">
        <v>4500</v>
      </c>
    </row>
    <row r="123" spans="1:4" ht="110.25">
      <c r="A123" s="2"/>
      <c r="B123" s="58" t="s">
        <v>1060</v>
      </c>
      <c r="C123" s="7" t="s">
        <v>1061</v>
      </c>
      <c r="D123" s="59">
        <v>111742.08</v>
      </c>
    </row>
    <row r="124" spans="1:4" ht="78.75">
      <c r="A124" s="2"/>
      <c r="B124" s="58" t="s">
        <v>1064</v>
      </c>
      <c r="C124" s="7" t="s">
        <v>1065</v>
      </c>
      <c r="D124" s="59">
        <v>59587.5</v>
      </c>
    </row>
    <row r="125" spans="1:4" ht="94.5">
      <c r="A125" s="2"/>
      <c r="B125" s="58" t="s">
        <v>1066</v>
      </c>
      <c r="C125" s="7" t="s">
        <v>1067</v>
      </c>
      <c r="D125" s="59">
        <v>171477.37</v>
      </c>
    </row>
    <row r="126" spans="1:4" ht="94.5">
      <c r="A126" s="2"/>
      <c r="B126" s="58" t="s">
        <v>1068</v>
      </c>
      <c r="C126" s="7" t="s">
        <v>1069</v>
      </c>
      <c r="D126" s="59">
        <v>1500</v>
      </c>
    </row>
    <row r="127" spans="1:4" ht="110.25">
      <c r="A127" s="2"/>
      <c r="B127" s="58" t="s">
        <v>1070</v>
      </c>
      <c r="C127" s="7" t="s">
        <v>1071</v>
      </c>
      <c r="D127" s="59">
        <v>9000</v>
      </c>
    </row>
    <row r="128" spans="1:4" ht="126">
      <c r="A128" s="2"/>
      <c r="B128" s="58" t="s">
        <v>1072</v>
      </c>
      <c r="C128" s="7" t="s">
        <v>1073</v>
      </c>
      <c r="D128" s="59">
        <v>1350</v>
      </c>
    </row>
    <row r="129" spans="1:4" ht="94.5">
      <c r="A129" s="2"/>
      <c r="B129" s="58" t="s">
        <v>1074</v>
      </c>
      <c r="C129" s="7" t="s">
        <v>1075</v>
      </c>
      <c r="D129" s="59">
        <v>1000</v>
      </c>
    </row>
    <row r="130" spans="1:4" ht="78.75">
      <c r="A130" s="2"/>
      <c r="B130" s="58" t="s">
        <v>1055</v>
      </c>
      <c r="C130" s="7" t="s">
        <v>1056</v>
      </c>
      <c r="D130" s="59">
        <v>36500</v>
      </c>
    </row>
    <row r="131" spans="1:4" ht="94.5">
      <c r="A131" s="2"/>
      <c r="B131" s="58" t="s">
        <v>1052</v>
      </c>
      <c r="C131" s="7" t="s">
        <v>1053</v>
      </c>
      <c r="D131" s="59">
        <v>183216.07</v>
      </c>
    </row>
    <row r="132" spans="1:4" ht="141.75">
      <c r="A132" s="2"/>
      <c r="B132" s="58" t="s">
        <v>1076</v>
      </c>
      <c r="C132" s="7" t="s">
        <v>1077</v>
      </c>
      <c r="D132" s="59">
        <v>22500</v>
      </c>
    </row>
    <row r="133" spans="1:4" ht="15.75">
      <c r="A133" s="65" t="s">
        <v>51</v>
      </c>
      <c r="B133" s="65"/>
      <c r="C133" s="66"/>
      <c r="D133" s="67">
        <f>D12+D17+D22+D24+D55+D72+D74+D99+D105+D107+D111+D113+D115+D119+D121</f>
        <v>1467902207.0899997</v>
      </c>
    </row>
  </sheetData>
  <sheetProtection/>
  <mergeCells count="4">
    <mergeCell ref="A6:D7"/>
    <mergeCell ref="A9:B9"/>
    <mergeCell ref="C9:C10"/>
    <mergeCell ref="D9:D10"/>
  </mergeCells>
  <printOptions/>
  <pageMargins left="0.984251968503937" right="0.3937007874015748" top="0.5905511811023623" bottom="0.5905511811023623" header="0.31496062992125984" footer="0.31496062992125984"/>
  <pageSetup horizontalDpi="600" verticalDpi="600" orientation="portrait" paperSize="9" scale="75" r:id="rId1"/>
  <headerFooter differentFirst="1">
    <oddFooter>&amp;R&amp;P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25"/>
  <sheetViews>
    <sheetView workbookViewId="0" topLeftCell="A1">
      <selection activeCell="E20" sqref="E20"/>
    </sheetView>
  </sheetViews>
  <sheetFormatPr defaultColWidth="9.140625" defaultRowHeight="12.75"/>
  <cols>
    <col min="1" max="1" width="5.421875" style="35" customWidth="1"/>
    <col min="2" max="2" width="8.28125" style="35" customWidth="1"/>
    <col min="3" max="3" width="14.28125" style="35" customWidth="1"/>
    <col min="4" max="4" width="5.28125" style="35" customWidth="1"/>
    <col min="5" max="5" width="66.140625" style="35" customWidth="1"/>
    <col min="6" max="6" width="19.7109375" style="35" customWidth="1"/>
    <col min="7" max="7" width="21.421875" style="35" customWidth="1"/>
    <col min="8" max="41" width="9.140625" style="35" customWidth="1"/>
    <col min="42" max="16384" width="9.140625" style="19" customWidth="1"/>
  </cols>
  <sheetData>
    <row r="1" spans="1:41" s="13" customFormat="1" ht="15.75">
      <c r="A1" s="48"/>
      <c r="B1" s="34"/>
      <c r="C1" s="34"/>
      <c r="D1" s="34"/>
      <c r="E1" s="34"/>
      <c r="F1" s="49" t="s">
        <v>71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s="13" customFormat="1" ht="15.75">
      <c r="A2" s="34"/>
      <c r="B2" s="34"/>
      <c r="C2" s="34"/>
      <c r="D2" s="34"/>
      <c r="E2" s="34"/>
      <c r="F2" s="49" t="s">
        <v>66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s="13" customFormat="1" ht="15.75">
      <c r="A3" s="49"/>
      <c r="B3" s="49"/>
      <c r="C3" s="49"/>
      <c r="D3" s="49"/>
      <c r="E3" s="34"/>
      <c r="F3" s="49" t="s">
        <v>67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s="13" customFormat="1" ht="15.75">
      <c r="A4" s="50"/>
      <c r="B4" s="51"/>
      <c r="C4" s="51"/>
      <c r="D4" s="34"/>
      <c r="E4" s="34"/>
      <c r="F4" s="49" t="s">
        <v>1102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</row>
    <row r="6" spans="1:6" ht="15.75">
      <c r="A6" s="64" t="s">
        <v>932</v>
      </c>
      <c r="B6" s="64"/>
      <c r="C6" s="64"/>
      <c r="D6" s="64"/>
      <c r="E6" s="64"/>
      <c r="F6" s="64"/>
    </row>
    <row r="7" spans="1:6" ht="15.75">
      <c r="A7" s="64"/>
      <c r="B7" s="64"/>
      <c r="C7" s="64"/>
      <c r="D7" s="64"/>
      <c r="E7" s="64"/>
      <c r="F7" s="64"/>
    </row>
    <row r="8" ht="15.75">
      <c r="F8" s="52"/>
    </row>
    <row r="9" spans="1:6" ht="47.25">
      <c r="A9" s="39" t="s">
        <v>69</v>
      </c>
      <c r="B9" s="39" t="s">
        <v>70</v>
      </c>
      <c r="C9" s="39" t="s">
        <v>63</v>
      </c>
      <c r="D9" s="39" t="s">
        <v>64</v>
      </c>
      <c r="E9" s="39" t="s">
        <v>65</v>
      </c>
      <c r="F9" s="39" t="s">
        <v>68</v>
      </c>
    </row>
    <row r="10" spans="1:6" ht="15.75">
      <c r="A10" s="39" t="s">
        <v>4</v>
      </c>
      <c r="B10" s="39" t="s">
        <v>5</v>
      </c>
      <c r="C10" s="39" t="s">
        <v>36</v>
      </c>
      <c r="D10" s="39" t="s">
        <v>10</v>
      </c>
      <c r="E10" s="39" t="s">
        <v>74</v>
      </c>
      <c r="F10" s="39" t="s">
        <v>75</v>
      </c>
    </row>
    <row r="11" spans="1:6" ht="47.25">
      <c r="A11" s="37" t="s">
        <v>33</v>
      </c>
      <c r="B11" s="37"/>
      <c r="C11" s="37"/>
      <c r="D11" s="37"/>
      <c r="E11" s="47" t="s">
        <v>910</v>
      </c>
      <c r="F11" s="68">
        <f>F12+F57+F66+F88+F111</f>
        <v>106007245.19</v>
      </c>
    </row>
    <row r="12" spans="1:6" ht="15.75">
      <c r="A12" s="37" t="s">
        <v>33</v>
      </c>
      <c r="B12" s="37" t="s">
        <v>27</v>
      </c>
      <c r="C12" s="37"/>
      <c r="D12" s="37"/>
      <c r="E12" s="47" t="s">
        <v>37</v>
      </c>
      <c r="F12" s="68">
        <f>F13</f>
        <v>14030906.889999999</v>
      </c>
    </row>
    <row r="13" spans="1:6" ht="15.75">
      <c r="A13" s="37" t="s">
        <v>33</v>
      </c>
      <c r="B13" s="37" t="s">
        <v>38</v>
      </c>
      <c r="C13" s="37"/>
      <c r="D13" s="37"/>
      <c r="E13" s="47" t="s">
        <v>11</v>
      </c>
      <c r="F13" s="68">
        <f>F14+F51</f>
        <v>14030906.889999999</v>
      </c>
    </row>
    <row r="14" spans="1:41" s="33" customFormat="1" ht="47.25">
      <c r="A14" s="37" t="s">
        <v>33</v>
      </c>
      <c r="B14" s="37" t="s">
        <v>38</v>
      </c>
      <c r="C14" s="37" t="s">
        <v>177</v>
      </c>
      <c r="D14" s="37"/>
      <c r="E14" s="47" t="s">
        <v>268</v>
      </c>
      <c r="F14" s="68">
        <f>F15+F31+F38+F42</f>
        <v>13824070.489999998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</row>
    <row r="15" spans="1:41" s="46" customFormat="1" ht="47.25">
      <c r="A15" s="37" t="s">
        <v>33</v>
      </c>
      <c r="B15" s="37" t="s">
        <v>38</v>
      </c>
      <c r="C15" s="37" t="s">
        <v>178</v>
      </c>
      <c r="D15" s="37"/>
      <c r="E15" s="47" t="s">
        <v>269</v>
      </c>
      <c r="F15" s="68">
        <f>F16+F21+F26</f>
        <v>4617527.449999999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</row>
    <row r="16" spans="1:41" s="44" customFormat="1" ht="15.75">
      <c r="A16" s="37" t="s">
        <v>33</v>
      </c>
      <c r="B16" s="37" t="s">
        <v>38</v>
      </c>
      <c r="C16" s="37" t="s">
        <v>270</v>
      </c>
      <c r="D16" s="37"/>
      <c r="E16" s="47" t="s">
        <v>271</v>
      </c>
      <c r="F16" s="68">
        <f>F17+F19</f>
        <v>473500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6" ht="15.75">
      <c r="A17" s="37" t="s">
        <v>33</v>
      </c>
      <c r="B17" s="37" t="s">
        <v>38</v>
      </c>
      <c r="C17" s="37" t="s">
        <v>272</v>
      </c>
      <c r="D17" s="37"/>
      <c r="E17" s="47" t="s">
        <v>273</v>
      </c>
      <c r="F17" s="68">
        <f>F18</f>
        <v>453500</v>
      </c>
    </row>
    <row r="18" spans="1:6" ht="31.5">
      <c r="A18" s="39" t="s">
        <v>33</v>
      </c>
      <c r="B18" s="39" t="s">
        <v>38</v>
      </c>
      <c r="C18" s="39" t="s">
        <v>272</v>
      </c>
      <c r="D18" s="39" t="s">
        <v>22</v>
      </c>
      <c r="E18" s="53" t="s">
        <v>916</v>
      </c>
      <c r="F18" s="69">
        <v>453500</v>
      </c>
    </row>
    <row r="19" spans="1:6" ht="31.5">
      <c r="A19" s="37" t="s">
        <v>33</v>
      </c>
      <c r="B19" s="37" t="s">
        <v>38</v>
      </c>
      <c r="C19" s="37" t="s">
        <v>274</v>
      </c>
      <c r="D19" s="37"/>
      <c r="E19" s="47" t="s">
        <v>275</v>
      </c>
      <c r="F19" s="68">
        <f>F20</f>
        <v>20000</v>
      </c>
    </row>
    <row r="20" spans="1:6" ht="31.5">
      <c r="A20" s="39" t="s">
        <v>33</v>
      </c>
      <c r="B20" s="39" t="s">
        <v>38</v>
      </c>
      <c r="C20" s="39" t="s">
        <v>274</v>
      </c>
      <c r="D20" s="39" t="s">
        <v>22</v>
      </c>
      <c r="E20" s="53" t="s">
        <v>916</v>
      </c>
      <c r="F20" s="69">
        <v>20000</v>
      </c>
    </row>
    <row r="21" spans="1:41" s="44" customFormat="1" ht="31.5">
      <c r="A21" s="37" t="s">
        <v>33</v>
      </c>
      <c r="B21" s="37" t="s">
        <v>38</v>
      </c>
      <c r="C21" s="37" t="s">
        <v>180</v>
      </c>
      <c r="D21" s="37"/>
      <c r="E21" s="47" t="s">
        <v>276</v>
      </c>
      <c r="F21" s="68">
        <f>F22+F24</f>
        <v>266200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1:6" ht="31.5">
      <c r="A22" s="37" t="s">
        <v>33</v>
      </c>
      <c r="B22" s="37" t="s">
        <v>38</v>
      </c>
      <c r="C22" s="37" t="s">
        <v>277</v>
      </c>
      <c r="D22" s="37"/>
      <c r="E22" s="47" t="s">
        <v>278</v>
      </c>
      <c r="F22" s="68">
        <v>263000</v>
      </c>
    </row>
    <row r="23" spans="1:6" ht="31.5">
      <c r="A23" s="39" t="s">
        <v>33</v>
      </c>
      <c r="B23" s="39" t="s">
        <v>38</v>
      </c>
      <c r="C23" s="39" t="s">
        <v>277</v>
      </c>
      <c r="D23" s="39" t="s">
        <v>22</v>
      </c>
      <c r="E23" s="53" t="s">
        <v>916</v>
      </c>
      <c r="F23" s="69">
        <v>263000</v>
      </c>
    </row>
    <row r="24" spans="1:6" ht="15.75">
      <c r="A24" s="37" t="s">
        <v>33</v>
      </c>
      <c r="B24" s="37" t="s">
        <v>38</v>
      </c>
      <c r="C24" s="37" t="s">
        <v>279</v>
      </c>
      <c r="D24" s="37"/>
      <c r="E24" s="47" t="s">
        <v>280</v>
      </c>
      <c r="F24" s="68">
        <v>3200</v>
      </c>
    </row>
    <row r="25" spans="1:6" ht="15.75">
      <c r="A25" s="39" t="s">
        <v>33</v>
      </c>
      <c r="B25" s="39" t="s">
        <v>38</v>
      </c>
      <c r="C25" s="39" t="s">
        <v>279</v>
      </c>
      <c r="D25" s="39" t="s">
        <v>24</v>
      </c>
      <c r="E25" s="53" t="s">
        <v>918</v>
      </c>
      <c r="F25" s="69">
        <v>3200</v>
      </c>
    </row>
    <row r="26" spans="1:41" s="44" customFormat="1" ht="31.5">
      <c r="A26" s="37" t="s">
        <v>33</v>
      </c>
      <c r="B26" s="37" t="s">
        <v>38</v>
      </c>
      <c r="C26" s="37" t="s">
        <v>281</v>
      </c>
      <c r="D26" s="37"/>
      <c r="E26" s="47" t="s">
        <v>133</v>
      </c>
      <c r="F26" s="68">
        <f>F27+F29</f>
        <v>3877827.4499999997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6" ht="31.5">
      <c r="A27" s="37" t="s">
        <v>33</v>
      </c>
      <c r="B27" s="37" t="s">
        <v>38</v>
      </c>
      <c r="C27" s="37" t="s">
        <v>282</v>
      </c>
      <c r="D27" s="37"/>
      <c r="E27" s="47" t="s">
        <v>283</v>
      </c>
      <c r="F27" s="68">
        <v>705410.17</v>
      </c>
    </row>
    <row r="28" spans="1:6" ht="31.5">
      <c r="A28" s="39" t="s">
        <v>33</v>
      </c>
      <c r="B28" s="39" t="s">
        <v>38</v>
      </c>
      <c r="C28" s="39" t="s">
        <v>282</v>
      </c>
      <c r="D28" s="39" t="s">
        <v>22</v>
      </c>
      <c r="E28" s="53" t="s">
        <v>916</v>
      </c>
      <c r="F28" s="69">
        <v>705410.17</v>
      </c>
    </row>
    <row r="29" spans="1:6" ht="31.5">
      <c r="A29" s="37" t="s">
        <v>33</v>
      </c>
      <c r="B29" s="37" t="s">
        <v>38</v>
      </c>
      <c r="C29" s="37" t="s">
        <v>284</v>
      </c>
      <c r="D29" s="37"/>
      <c r="E29" s="47" t="s">
        <v>285</v>
      </c>
      <c r="F29" s="68">
        <v>3172417.28</v>
      </c>
    </row>
    <row r="30" spans="1:6" ht="31.5">
      <c r="A30" s="39" t="s">
        <v>33</v>
      </c>
      <c r="B30" s="39" t="s">
        <v>38</v>
      </c>
      <c r="C30" s="39" t="s">
        <v>284</v>
      </c>
      <c r="D30" s="39" t="s">
        <v>22</v>
      </c>
      <c r="E30" s="53" t="s">
        <v>916</v>
      </c>
      <c r="F30" s="69">
        <v>3172417.28</v>
      </c>
    </row>
    <row r="31" spans="1:41" s="46" customFormat="1" ht="15.75">
      <c r="A31" s="37" t="s">
        <v>33</v>
      </c>
      <c r="B31" s="37" t="s">
        <v>38</v>
      </c>
      <c r="C31" s="37" t="s">
        <v>286</v>
      </c>
      <c r="D31" s="37"/>
      <c r="E31" s="47" t="s">
        <v>287</v>
      </c>
      <c r="F31" s="68">
        <f>F32+F35</f>
        <v>80790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s="44" customFormat="1" ht="15.75">
      <c r="A32" s="37" t="s">
        <v>33</v>
      </c>
      <c r="B32" s="37" t="s">
        <v>38</v>
      </c>
      <c r="C32" s="37" t="s">
        <v>288</v>
      </c>
      <c r="D32" s="37"/>
      <c r="E32" s="47" t="s">
        <v>149</v>
      </c>
      <c r="F32" s="68">
        <v>64800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6" ht="47.25">
      <c r="A33" s="37" t="s">
        <v>33</v>
      </c>
      <c r="B33" s="37" t="s">
        <v>38</v>
      </c>
      <c r="C33" s="37" t="s">
        <v>289</v>
      </c>
      <c r="D33" s="37"/>
      <c r="E33" s="47" t="s">
        <v>290</v>
      </c>
      <c r="F33" s="68">
        <v>64800</v>
      </c>
    </row>
    <row r="34" spans="1:6" ht="31.5">
      <c r="A34" s="39" t="s">
        <v>33</v>
      </c>
      <c r="B34" s="39" t="s">
        <v>38</v>
      </c>
      <c r="C34" s="39" t="s">
        <v>289</v>
      </c>
      <c r="D34" s="39" t="s">
        <v>22</v>
      </c>
      <c r="E34" s="53" t="s">
        <v>916</v>
      </c>
      <c r="F34" s="69">
        <v>64800</v>
      </c>
    </row>
    <row r="35" spans="1:41" s="44" customFormat="1" ht="15.75">
      <c r="A35" s="37" t="s">
        <v>33</v>
      </c>
      <c r="B35" s="37" t="s">
        <v>38</v>
      </c>
      <c r="C35" s="37" t="s">
        <v>291</v>
      </c>
      <c r="D35" s="37"/>
      <c r="E35" s="47" t="s">
        <v>292</v>
      </c>
      <c r="F35" s="68">
        <v>15990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6" ht="31.5">
      <c r="A36" s="37" t="s">
        <v>33</v>
      </c>
      <c r="B36" s="37" t="s">
        <v>38</v>
      </c>
      <c r="C36" s="37" t="s">
        <v>293</v>
      </c>
      <c r="D36" s="37"/>
      <c r="E36" s="47" t="s">
        <v>294</v>
      </c>
      <c r="F36" s="68">
        <v>15990</v>
      </c>
    </row>
    <row r="37" spans="1:6" ht="31.5">
      <c r="A37" s="39" t="s">
        <v>33</v>
      </c>
      <c r="B37" s="39" t="s">
        <v>38</v>
      </c>
      <c r="C37" s="39" t="s">
        <v>293</v>
      </c>
      <c r="D37" s="39" t="s">
        <v>22</v>
      </c>
      <c r="E37" s="53" t="s">
        <v>916</v>
      </c>
      <c r="F37" s="69">
        <v>15990</v>
      </c>
    </row>
    <row r="38" spans="1:41" s="46" customFormat="1" ht="31.5">
      <c r="A38" s="37" t="s">
        <v>33</v>
      </c>
      <c r="B38" s="37" t="s">
        <v>38</v>
      </c>
      <c r="C38" s="37" t="s">
        <v>295</v>
      </c>
      <c r="D38" s="37"/>
      <c r="E38" s="47" t="s">
        <v>296</v>
      </c>
      <c r="F38" s="68">
        <f>F39</f>
        <v>15000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  <row r="39" spans="1:41" s="44" customFormat="1" ht="31.5">
      <c r="A39" s="37" t="s">
        <v>33</v>
      </c>
      <c r="B39" s="37" t="s">
        <v>38</v>
      </c>
      <c r="C39" s="37" t="s">
        <v>297</v>
      </c>
      <c r="D39" s="37"/>
      <c r="E39" s="47" t="s">
        <v>298</v>
      </c>
      <c r="F39" s="68">
        <v>15000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</row>
    <row r="40" spans="1:6" ht="31.5">
      <c r="A40" s="37" t="s">
        <v>33</v>
      </c>
      <c r="B40" s="37" t="s">
        <v>38</v>
      </c>
      <c r="C40" s="37" t="s">
        <v>299</v>
      </c>
      <c r="D40" s="37"/>
      <c r="E40" s="47" t="s">
        <v>300</v>
      </c>
      <c r="F40" s="68">
        <v>15000</v>
      </c>
    </row>
    <row r="41" spans="1:6" ht="31.5">
      <c r="A41" s="39" t="s">
        <v>33</v>
      </c>
      <c r="B41" s="39" t="s">
        <v>38</v>
      </c>
      <c r="C41" s="39" t="s">
        <v>299</v>
      </c>
      <c r="D41" s="39" t="s">
        <v>22</v>
      </c>
      <c r="E41" s="53" t="s">
        <v>916</v>
      </c>
      <c r="F41" s="69">
        <v>15000</v>
      </c>
    </row>
    <row r="42" spans="1:41" s="46" customFormat="1" ht="31.5">
      <c r="A42" s="37" t="s">
        <v>33</v>
      </c>
      <c r="B42" s="37" t="s">
        <v>38</v>
      </c>
      <c r="C42" s="37" t="s">
        <v>301</v>
      </c>
      <c r="D42" s="37"/>
      <c r="E42" s="47" t="s">
        <v>121</v>
      </c>
      <c r="F42" s="68">
        <f>F43</f>
        <v>9110753.04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s="44" customFormat="1" ht="15.75">
      <c r="A43" s="37" t="s">
        <v>33</v>
      </c>
      <c r="B43" s="37" t="s">
        <v>38</v>
      </c>
      <c r="C43" s="37" t="s">
        <v>302</v>
      </c>
      <c r="D43" s="37"/>
      <c r="E43" s="47" t="s">
        <v>134</v>
      </c>
      <c r="F43" s="68">
        <f>F44+F47+F49</f>
        <v>9110753.04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6" ht="31.5">
      <c r="A44" s="37" t="s">
        <v>33</v>
      </c>
      <c r="B44" s="37" t="s">
        <v>38</v>
      </c>
      <c r="C44" s="37" t="s">
        <v>303</v>
      </c>
      <c r="D44" s="37"/>
      <c r="E44" s="47" t="s">
        <v>304</v>
      </c>
      <c r="F44" s="68">
        <f>F45+F46</f>
        <v>8811053.04</v>
      </c>
    </row>
    <row r="45" spans="1:6" ht="63">
      <c r="A45" s="39" t="s">
        <v>33</v>
      </c>
      <c r="B45" s="39" t="s">
        <v>38</v>
      </c>
      <c r="C45" s="39" t="s">
        <v>303</v>
      </c>
      <c r="D45" s="39" t="s">
        <v>25</v>
      </c>
      <c r="E45" s="53" t="s">
        <v>917</v>
      </c>
      <c r="F45" s="69">
        <v>8451053.04</v>
      </c>
    </row>
    <row r="46" spans="1:6" ht="31.5">
      <c r="A46" s="39" t="s">
        <v>33</v>
      </c>
      <c r="B46" s="39" t="s">
        <v>38</v>
      </c>
      <c r="C46" s="39" t="s">
        <v>303</v>
      </c>
      <c r="D46" s="39" t="s">
        <v>22</v>
      </c>
      <c r="E46" s="53" t="s">
        <v>916</v>
      </c>
      <c r="F46" s="69">
        <v>360000</v>
      </c>
    </row>
    <row r="47" spans="1:6" ht="31.5">
      <c r="A47" s="37" t="s">
        <v>33</v>
      </c>
      <c r="B47" s="37" t="s">
        <v>38</v>
      </c>
      <c r="C47" s="37" t="s">
        <v>305</v>
      </c>
      <c r="D47" s="37"/>
      <c r="E47" s="47" t="s">
        <v>306</v>
      </c>
      <c r="F47" s="68">
        <v>22100</v>
      </c>
    </row>
    <row r="48" spans="1:6" ht="31.5">
      <c r="A48" s="39" t="s">
        <v>33</v>
      </c>
      <c r="B48" s="39" t="s">
        <v>38</v>
      </c>
      <c r="C48" s="39" t="s">
        <v>305</v>
      </c>
      <c r="D48" s="39" t="s">
        <v>22</v>
      </c>
      <c r="E48" s="53" t="s">
        <v>916</v>
      </c>
      <c r="F48" s="69">
        <v>22100</v>
      </c>
    </row>
    <row r="49" spans="1:6" ht="63">
      <c r="A49" s="37" t="s">
        <v>33</v>
      </c>
      <c r="B49" s="37" t="s">
        <v>38</v>
      </c>
      <c r="C49" s="37" t="s">
        <v>307</v>
      </c>
      <c r="D49" s="37"/>
      <c r="E49" s="47" t="s">
        <v>135</v>
      </c>
      <c r="F49" s="68">
        <v>277600</v>
      </c>
    </row>
    <row r="50" spans="1:6" ht="63">
      <c r="A50" s="39" t="s">
        <v>33</v>
      </c>
      <c r="B50" s="39" t="s">
        <v>38</v>
      </c>
      <c r="C50" s="39" t="s">
        <v>307</v>
      </c>
      <c r="D50" s="39" t="s">
        <v>25</v>
      </c>
      <c r="E50" s="53" t="s">
        <v>917</v>
      </c>
      <c r="F50" s="69">
        <v>277600</v>
      </c>
    </row>
    <row r="51" spans="1:41" s="33" customFormat="1" ht="15.75">
      <c r="A51" s="37" t="s">
        <v>33</v>
      </c>
      <c r="B51" s="37" t="s">
        <v>38</v>
      </c>
      <c r="C51" s="37" t="s">
        <v>61</v>
      </c>
      <c r="D51" s="37"/>
      <c r="E51" s="47" t="s">
        <v>57</v>
      </c>
      <c r="F51" s="68">
        <f>F52+F55</f>
        <v>206836.4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</row>
    <row r="52" spans="1:6" ht="31.5">
      <c r="A52" s="37" t="s">
        <v>33</v>
      </c>
      <c r="B52" s="37" t="s">
        <v>38</v>
      </c>
      <c r="C52" s="37" t="s">
        <v>308</v>
      </c>
      <c r="D52" s="37"/>
      <c r="E52" s="47" t="s">
        <v>309</v>
      </c>
      <c r="F52" s="68">
        <f>F53+F54</f>
        <v>156836.4</v>
      </c>
    </row>
    <row r="53" spans="1:6" ht="31.5">
      <c r="A53" s="39" t="s">
        <v>33</v>
      </c>
      <c r="B53" s="39" t="s">
        <v>38</v>
      </c>
      <c r="C53" s="39" t="s">
        <v>308</v>
      </c>
      <c r="D53" s="39" t="s">
        <v>22</v>
      </c>
      <c r="E53" s="53" t="s">
        <v>916</v>
      </c>
      <c r="F53" s="69">
        <v>3306</v>
      </c>
    </row>
    <row r="54" spans="1:6" ht="15.75">
      <c r="A54" s="39" t="s">
        <v>33</v>
      </c>
      <c r="B54" s="39" t="s">
        <v>38</v>
      </c>
      <c r="C54" s="39" t="s">
        <v>308</v>
      </c>
      <c r="D54" s="39" t="s">
        <v>34</v>
      </c>
      <c r="E54" s="53" t="s">
        <v>919</v>
      </c>
      <c r="F54" s="69">
        <v>153530.4</v>
      </c>
    </row>
    <row r="55" spans="1:6" ht="78.75">
      <c r="A55" s="37" t="s">
        <v>33</v>
      </c>
      <c r="B55" s="37" t="s">
        <v>38</v>
      </c>
      <c r="C55" s="37" t="s">
        <v>310</v>
      </c>
      <c r="D55" s="37"/>
      <c r="E55" s="54" t="s">
        <v>311</v>
      </c>
      <c r="F55" s="68">
        <v>50000</v>
      </c>
    </row>
    <row r="56" spans="1:6" ht="15.75">
      <c r="A56" s="39" t="s">
        <v>33</v>
      </c>
      <c r="B56" s="39" t="s">
        <v>38</v>
      </c>
      <c r="C56" s="39" t="s">
        <v>310</v>
      </c>
      <c r="D56" s="39" t="s">
        <v>24</v>
      </c>
      <c r="E56" s="53" t="s">
        <v>918</v>
      </c>
      <c r="F56" s="69">
        <v>50000</v>
      </c>
    </row>
    <row r="57" spans="1:6" ht="31.5">
      <c r="A57" s="37" t="s">
        <v>33</v>
      </c>
      <c r="B57" s="37" t="s">
        <v>72</v>
      </c>
      <c r="C57" s="37"/>
      <c r="D57" s="37"/>
      <c r="E57" s="47" t="s">
        <v>73</v>
      </c>
      <c r="F57" s="68">
        <f>F58</f>
        <v>3886215.5300000003</v>
      </c>
    </row>
    <row r="58" spans="1:6" ht="31.5">
      <c r="A58" s="37" t="s">
        <v>33</v>
      </c>
      <c r="B58" s="37" t="s">
        <v>264</v>
      </c>
      <c r="C58" s="37"/>
      <c r="D58" s="37"/>
      <c r="E58" s="47" t="s">
        <v>265</v>
      </c>
      <c r="F58" s="68">
        <f>F59</f>
        <v>3886215.5300000003</v>
      </c>
    </row>
    <row r="59" spans="1:41" s="33" customFormat="1" ht="47.25">
      <c r="A59" s="37" t="s">
        <v>33</v>
      </c>
      <c r="B59" s="37" t="s">
        <v>264</v>
      </c>
      <c r="C59" s="37" t="s">
        <v>177</v>
      </c>
      <c r="D59" s="37"/>
      <c r="E59" s="47" t="s">
        <v>268</v>
      </c>
      <c r="F59" s="68">
        <f>F60</f>
        <v>3886215.5300000003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1:41" s="46" customFormat="1" ht="47.25">
      <c r="A60" s="37" t="s">
        <v>33</v>
      </c>
      <c r="B60" s="37" t="s">
        <v>264</v>
      </c>
      <c r="C60" s="37" t="s">
        <v>178</v>
      </c>
      <c r="D60" s="37"/>
      <c r="E60" s="47" t="s">
        <v>269</v>
      </c>
      <c r="F60" s="68">
        <f>F61</f>
        <v>3886215.5300000003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</row>
    <row r="61" spans="1:41" s="44" customFormat="1" ht="31.5">
      <c r="A61" s="37" t="s">
        <v>33</v>
      </c>
      <c r="B61" s="37" t="s">
        <v>264</v>
      </c>
      <c r="C61" s="37" t="s">
        <v>281</v>
      </c>
      <c r="D61" s="37"/>
      <c r="E61" s="47" t="s">
        <v>133</v>
      </c>
      <c r="F61" s="68">
        <f>F62+F64</f>
        <v>3886215.5300000003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</row>
    <row r="62" spans="1:6" ht="31.5">
      <c r="A62" s="37" t="s">
        <v>33</v>
      </c>
      <c r="B62" s="37" t="s">
        <v>264</v>
      </c>
      <c r="C62" s="37" t="s">
        <v>312</v>
      </c>
      <c r="D62" s="37"/>
      <c r="E62" s="47" t="s">
        <v>313</v>
      </c>
      <c r="F62" s="68">
        <v>72502.14</v>
      </c>
    </row>
    <row r="63" spans="1:6" ht="31.5">
      <c r="A63" s="39" t="s">
        <v>33</v>
      </c>
      <c r="B63" s="39" t="s">
        <v>264</v>
      </c>
      <c r="C63" s="39" t="s">
        <v>312</v>
      </c>
      <c r="D63" s="39" t="s">
        <v>22</v>
      </c>
      <c r="E63" s="53" t="s">
        <v>916</v>
      </c>
      <c r="F63" s="69">
        <v>72502.14</v>
      </c>
    </row>
    <row r="64" spans="1:6" ht="31.5">
      <c r="A64" s="37" t="s">
        <v>33</v>
      </c>
      <c r="B64" s="37" t="s">
        <v>264</v>
      </c>
      <c r="C64" s="37" t="s">
        <v>314</v>
      </c>
      <c r="D64" s="37"/>
      <c r="E64" s="47" t="s">
        <v>313</v>
      </c>
      <c r="F64" s="68">
        <v>3813713.39</v>
      </c>
    </row>
    <row r="65" spans="1:6" ht="31.5">
      <c r="A65" s="39" t="s">
        <v>33</v>
      </c>
      <c r="B65" s="39" t="s">
        <v>264</v>
      </c>
      <c r="C65" s="39" t="s">
        <v>314</v>
      </c>
      <c r="D65" s="39" t="s">
        <v>22</v>
      </c>
      <c r="E65" s="53" t="s">
        <v>916</v>
      </c>
      <c r="F65" s="69">
        <v>3813713.39</v>
      </c>
    </row>
    <row r="66" spans="1:6" ht="15.75">
      <c r="A66" s="37" t="s">
        <v>33</v>
      </c>
      <c r="B66" s="37" t="s">
        <v>28</v>
      </c>
      <c r="C66" s="37"/>
      <c r="D66" s="37"/>
      <c r="E66" s="47" t="s">
        <v>39</v>
      </c>
      <c r="F66" s="68">
        <f>F67+F73</f>
        <v>1214546.47</v>
      </c>
    </row>
    <row r="67" spans="1:6" ht="15.75">
      <c r="A67" s="37" t="s">
        <v>33</v>
      </c>
      <c r="B67" s="37" t="s">
        <v>40</v>
      </c>
      <c r="C67" s="37"/>
      <c r="D67" s="37"/>
      <c r="E67" s="47" t="s">
        <v>21</v>
      </c>
      <c r="F67" s="68">
        <v>85861.79</v>
      </c>
    </row>
    <row r="68" spans="1:41" s="33" customFormat="1" ht="31.5">
      <c r="A68" s="37" t="s">
        <v>33</v>
      </c>
      <c r="B68" s="37" t="s">
        <v>40</v>
      </c>
      <c r="C68" s="37" t="s">
        <v>198</v>
      </c>
      <c r="D68" s="37"/>
      <c r="E68" s="47" t="s">
        <v>315</v>
      </c>
      <c r="F68" s="68">
        <v>85861.79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</row>
    <row r="69" spans="1:41" s="46" customFormat="1" ht="31.5">
      <c r="A69" s="37" t="s">
        <v>33</v>
      </c>
      <c r="B69" s="37" t="s">
        <v>40</v>
      </c>
      <c r="C69" s="37" t="s">
        <v>199</v>
      </c>
      <c r="D69" s="37"/>
      <c r="E69" s="47" t="s">
        <v>316</v>
      </c>
      <c r="F69" s="68">
        <v>85861.79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</row>
    <row r="70" spans="1:41" s="44" customFormat="1" ht="63">
      <c r="A70" s="37" t="s">
        <v>33</v>
      </c>
      <c r="B70" s="37" t="s">
        <v>40</v>
      </c>
      <c r="C70" s="37" t="s">
        <v>200</v>
      </c>
      <c r="D70" s="37"/>
      <c r="E70" s="47" t="s">
        <v>144</v>
      </c>
      <c r="F70" s="68">
        <v>85861.79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</row>
    <row r="71" spans="1:6" ht="47.25">
      <c r="A71" s="37" t="s">
        <v>33</v>
      </c>
      <c r="B71" s="37" t="s">
        <v>40</v>
      </c>
      <c r="C71" s="37" t="s">
        <v>317</v>
      </c>
      <c r="D71" s="37"/>
      <c r="E71" s="47" t="s">
        <v>318</v>
      </c>
      <c r="F71" s="68">
        <v>85861.79</v>
      </c>
    </row>
    <row r="72" spans="1:6" ht="31.5">
      <c r="A72" s="39" t="s">
        <v>33</v>
      </c>
      <c r="B72" s="39" t="s">
        <v>40</v>
      </c>
      <c r="C72" s="39" t="s">
        <v>317</v>
      </c>
      <c r="D72" s="39" t="s">
        <v>22</v>
      </c>
      <c r="E72" s="53" t="s">
        <v>916</v>
      </c>
      <c r="F72" s="69">
        <v>85861.79</v>
      </c>
    </row>
    <row r="73" spans="1:6" ht="15.75">
      <c r="A73" s="37" t="s">
        <v>33</v>
      </c>
      <c r="B73" s="37" t="s">
        <v>145</v>
      </c>
      <c r="C73" s="37"/>
      <c r="D73" s="37"/>
      <c r="E73" s="47" t="s">
        <v>146</v>
      </c>
      <c r="F73" s="68">
        <f>F74</f>
        <v>1128684.68</v>
      </c>
    </row>
    <row r="74" spans="1:41" s="33" customFormat="1" ht="47.25">
      <c r="A74" s="37" t="s">
        <v>33</v>
      </c>
      <c r="B74" s="37" t="s">
        <v>145</v>
      </c>
      <c r="C74" s="37" t="s">
        <v>177</v>
      </c>
      <c r="D74" s="37"/>
      <c r="E74" s="47" t="s">
        <v>268</v>
      </c>
      <c r="F74" s="68">
        <f>F75+F82</f>
        <v>1128684.68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</row>
    <row r="75" spans="1:41" s="46" customFormat="1" ht="15.75">
      <c r="A75" s="37" t="s">
        <v>33</v>
      </c>
      <c r="B75" s="37" t="s">
        <v>145</v>
      </c>
      <c r="C75" s="37" t="s">
        <v>286</v>
      </c>
      <c r="D75" s="37"/>
      <c r="E75" s="47" t="s">
        <v>287</v>
      </c>
      <c r="F75" s="68">
        <f>F76+F79</f>
        <v>638000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</row>
    <row r="76" spans="1:41" s="44" customFormat="1" ht="15.75">
      <c r="A76" s="37" t="s">
        <v>33</v>
      </c>
      <c r="B76" s="37" t="s">
        <v>145</v>
      </c>
      <c r="C76" s="37" t="s">
        <v>288</v>
      </c>
      <c r="D76" s="37"/>
      <c r="E76" s="47" t="s">
        <v>149</v>
      </c>
      <c r="F76" s="68">
        <f>F77</f>
        <v>150000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</row>
    <row r="77" spans="1:6" ht="31.5">
      <c r="A77" s="37" t="s">
        <v>33</v>
      </c>
      <c r="B77" s="37" t="s">
        <v>145</v>
      </c>
      <c r="C77" s="37" t="s">
        <v>319</v>
      </c>
      <c r="D77" s="37"/>
      <c r="E77" s="47" t="s">
        <v>150</v>
      </c>
      <c r="F77" s="68">
        <v>150000</v>
      </c>
    </row>
    <row r="78" spans="1:6" ht="31.5">
      <c r="A78" s="39" t="s">
        <v>33</v>
      </c>
      <c r="B78" s="39" t="s">
        <v>145</v>
      </c>
      <c r="C78" s="39" t="s">
        <v>319</v>
      </c>
      <c r="D78" s="39" t="s">
        <v>22</v>
      </c>
      <c r="E78" s="53" t="s">
        <v>916</v>
      </c>
      <c r="F78" s="69">
        <v>150000</v>
      </c>
    </row>
    <row r="79" spans="1:41" s="44" customFormat="1" ht="63">
      <c r="A79" s="37" t="s">
        <v>33</v>
      </c>
      <c r="B79" s="37" t="s">
        <v>145</v>
      </c>
      <c r="C79" s="37" t="s">
        <v>320</v>
      </c>
      <c r="D79" s="37"/>
      <c r="E79" s="47" t="s">
        <v>321</v>
      </c>
      <c r="F79" s="68">
        <f>F80</f>
        <v>488000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</row>
    <row r="80" spans="1:6" ht="141.75">
      <c r="A80" s="37" t="s">
        <v>33</v>
      </c>
      <c r="B80" s="37" t="s">
        <v>145</v>
      </c>
      <c r="C80" s="37" t="s">
        <v>322</v>
      </c>
      <c r="D80" s="37"/>
      <c r="E80" s="54" t="s">
        <v>323</v>
      </c>
      <c r="F80" s="68">
        <v>488000</v>
      </c>
    </row>
    <row r="81" spans="1:6" ht="31.5">
      <c r="A81" s="39" t="s">
        <v>33</v>
      </c>
      <c r="B81" s="39" t="s">
        <v>145</v>
      </c>
      <c r="C81" s="39" t="s">
        <v>322</v>
      </c>
      <c r="D81" s="39" t="s">
        <v>22</v>
      </c>
      <c r="E81" s="53" t="s">
        <v>916</v>
      </c>
      <c r="F81" s="69">
        <v>488000</v>
      </c>
    </row>
    <row r="82" spans="1:41" s="46" customFormat="1" ht="31.5">
      <c r="A82" s="37" t="s">
        <v>33</v>
      </c>
      <c r="B82" s="37" t="s">
        <v>145</v>
      </c>
      <c r="C82" s="37" t="s">
        <v>295</v>
      </c>
      <c r="D82" s="37"/>
      <c r="E82" s="47" t="s">
        <v>296</v>
      </c>
      <c r="F82" s="68">
        <f>F83</f>
        <v>490684.68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</row>
    <row r="83" spans="1:41" s="44" customFormat="1" ht="31.5">
      <c r="A83" s="37" t="s">
        <v>33</v>
      </c>
      <c r="B83" s="37" t="s">
        <v>145</v>
      </c>
      <c r="C83" s="37" t="s">
        <v>297</v>
      </c>
      <c r="D83" s="37"/>
      <c r="E83" s="47" t="s">
        <v>298</v>
      </c>
      <c r="F83" s="68">
        <f>F84+F86</f>
        <v>490684.68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</row>
    <row r="84" spans="1:6" ht="31.5">
      <c r="A84" s="37" t="s">
        <v>33</v>
      </c>
      <c r="B84" s="37" t="s">
        <v>145</v>
      </c>
      <c r="C84" s="37" t="s">
        <v>324</v>
      </c>
      <c r="D84" s="37"/>
      <c r="E84" s="47" t="s">
        <v>153</v>
      </c>
      <c r="F84" s="68">
        <v>291000</v>
      </c>
    </row>
    <row r="85" spans="1:6" ht="31.5">
      <c r="A85" s="39" t="s">
        <v>33</v>
      </c>
      <c r="B85" s="39" t="s">
        <v>145</v>
      </c>
      <c r="C85" s="39" t="s">
        <v>324</v>
      </c>
      <c r="D85" s="39" t="s">
        <v>22</v>
      </c>
      <c r="E85" s="53" t="s">
        <v>916</v>
      </c>
      <c r="F85" s="69">
        <v>291000</v>
      </c>
    </row>
    <row r="86" spans="1:6" ht="15.75">
      <c r="A86" s="37" t="s">
        <v>33</v>
      </c>
      <c r="B86" s="37" t="s">
        <v>145</v>
      </c>
      <c r="C86" s="37" t="s">
        <v>325</v>
      </c>
      <c r="D86" s="37"/>
      <c r="E86" s="47" t="s">
        <v>326</v>
      </c>
      <c r="F86" s="68">
        <v>199684.68</v>
      </c>
    </row>
    <row r="87" spans="1:6" ht="31.5">
      <c r="A87" s="39" t="s">
        <v>33</v>
      </c>
      <c r="B87" s="39" t="s">
        <v>145</v>
      </c>
      <c r="C87" s="39" t="s">
        <v>325</v>
      </c>
      <c r="D87" s="39" t="s">
        <v>22</v>
      </c>
      <c r="E87" s="53" t="s">
        <v>916</v>
      </c>
      <c r="F87" s="69">
        <v>199684.68</v>
      </c>
    </row>
    <row r="88" spans="1:6" ht="15.75">
      <c r="A88" s="37" t="s">
        <v>33</v>
      </c>
      <c r="B88" s="37" t="s">
        <v>29</v>
      </c>
      <c r="C88" s="37"/>
      <c r="D88" s="37"/>
      <c r="E88" s="47" t="s">
        <v>41</v>
      </c>
      <c r="F88" s="68">
        <f>F89+F105</f>
        <v>9263848.51</v>
      </c>
    </row>
    <row r="89" spans="1:6" ht="15.75">
      <c r="A89" s="37" t="s">
        <v>33</v>
      </c>
      <c r="B89" s="37" t="s">
        <v>154</v>
      </c>
      <c r="C89" s="37"/>
      <c r="D89" s="37"/>
      <c r="E89" s="47" t="s">
        <v>155</v>
      </c>
      <c r="F89" s="68">
        <f>F90+F99</f>
        <v>9181846.83</v>
      </c>
    </row>
    <row r="90" spans="1:41" s="33" customFormat="1" ht="31.5">
      <c r="A90" s="37" t="s">
        <v>33</v>
      </c>
      <c r="B90" s="37" t="s">
        <v>154</v>
      </c>
      <c r="C90" s="37" t="s">
        <v>327</v>
      </c>
      <c r="D90" s="37"/>
      <c r="E90" s="47" t="s">
        <v>328</v>
      </c>
      <c r="F90" s="68">
        <f>F91</f>
        <v>370161.73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</row>
    <row r="91" spans="1:41" s="46" customFormat="1" ht="15.75">
      <c r="A91" s="37" t="s">
        <v>33</v>
      </c>
      <c r="B91" s="37" t="s">
        <v>154</v>
      </c>
      <c r="C91" s="37" t="s">
        <v>329</v>
      </c>
      <c r="D91" s="37"/>
      <c r="E91" s="47" t="s">
        <v>330</v>
      </c>
      <c r="F91" s="68">
        <f>F92</f>
        <v>370161.73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</row>
    <row r="92" spans="1:41" s="44" customFormat="1" ht="31.5">
      <c r="A92" s="37" t="s">
        <v>33</v>
      </c>
      <c r="B92" s="37" t="s">
        <v>154</v>
      </c>
      <c r="C92" s="37" t="s">
        <v>331</v>
      </c>
      <c r="D92" s="37"/>
      <c r="E92" s="47" t="s">
        <v>332</v>
      </c>
      <c r="F92" s="68">
        <f>F93+F95+F97</f>
        <v>370161.73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</row>
    <row r="93" spans="1:6" ht="15.75">
      <c r="A93" s="37" t="s">
        <v>33</v>
      </c>
      <c r="B93" s="37" t="s">
        <v>154</v>
      </c>
      <c r="C93" s="37" t="s">
        <v>333</v>
      </c>
      <c r="D93" s="37"/>
      <c r="E93" s="47" t="s">
        <v>334</v>
      </c>
      <c r="F93" s="68">
        <v>87870</v>
      </c>
    </row>
    <row r="94" spans="1:6" ht="31.5">
      <c r="A94" s="39" t="s">
        <v>33</v>
      </c>
      <c r="B94" s="39" t="s">
        <v>154</v>
      </c>
      <c r="C94" s="39" t="s">
        <v>333</v>
      </c>
      <c r="D94" s="39" t="s">
        <v>22</v>
      </c>
      <c r="E94" s="53" t="s">
        <v>916</v>
      </c>
      <c r="F94" s="69">
        <v>87870</v>
      </c>
    </row>
    <row r="95" spans="1:6" ht="47.25">
      <c r="A95" s="37" t="s">
        <v>33</v>
      </c>
      <c r="B95" s="37" t="s">
        <v>154</v>
      </c>
      <c r="C95" s="37" t="s">
        <v>335</v>
      </c>
      <c r="D95" s="37"/>
      <c r="E95" s="47" t="s">
        <v>336</v>
      </c>
      <c r="F95" s="68">
        <v>2544.12</v>
      </c>
    </row>
    <row r="96" spans="1:6" ht="31.5">
      <c r="A96" s="39" t="s">
        <v>33</v>
      </c>
      <c r="B96" s="39" t="s">
        <v>154</v>
      </c>
      <c r="C96" s="39" t="s">
        <v>335</v>
      </c>
      <c r="D96" s="39" t="s">
        <v>22</v>
      </c>
      <c r="E96" s="53" t="s">
        <v>916</v>
      </c>
      <c r="F96" s="69">
        <v>2544.12</v>
      </c>
    </row>
    <row r="97" spans="1:6" ht="47.25">
      <c r="A97" s="37" t="s">
        <v>33</v>
      </c>
      <c r="B97" s="37" t="s">
        <v>154</v>
      </c>
      <c r="C97" s="37" t="s">
        <v>337</v>
      </c>
      <c r="D97" s="37"/>
      <c r="E97" s="47" t="s">
        <v>159</v>
      </c>
      <c r="F97" s="68">
        <v>279747.61</v>
      </c>
    </row>
    <row r="98" spans="1:6" ht="31.5">
      <c r="A98" s="39" t="s">
        <v>33</v>
      </c>
      <c r="B98" s="39" t="s">
        <v>154</v>
      </c>
      <c r="C98" s="39" t="s">
        <v>337</v>
      </c>
      <c r="D98" s="39" t="s">
        <v>22</v>
      </c>
      <c r="E98" s="53" t="s">
        <v>916</v>
      </c>
      <c r="F98" s="69">
        <v>279747.61</v>
      </c>
    </row>
    <row r="99" spans="1:41" s="33" customFormat="1" ht="31.5">
      <c r="A99" s="37" t="s">
        <v>33</v>
      </c>
      <c r="B99" s="37" t="s">
        <v>154</v>
      </c>
      <c r="C99" s="37" t="s">
        <v>222</v>
      </c>
      <c r="D99" s="37"/>
      <c r="E99" s="47" t="s">
        <v>338</v>
      </c>
      <c r="F99" s="68">
        <f>F100</f>
        <v>8811685.1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</row>
    <row r="100" spans="1:41" s="46" customFormat="1" ht="47.25">
      <c r="A100" s="37" t="s">
        <v>33</v>
      </c>
      <c r="B100" s="37" t="s">
        <v>154</v>
      </c>
      <c r="C100" s="37" t="s">
        <v>339</v>
      </c>
      <c r="D100" s="37"/>
      <c r="E100" s="47" t="s">
        <v>340</v>
      </c>
      <c r="F100" s="68">
        <f>F101+F103</f>
        <v>8811685.1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</row>
    <row r="101" spans="1:6" ht="94.5">
      <c r="A101" s="37" t="s">
        <v>33</v>
      </c>
      <c r="B101" s="37" t="s">
        <v>154</v>
      </c>
      <c r="C101" s="37" t="s">
        <v>341</v>
      </c>
      <c r="D101" s="37"/>
      <c r="E101" s="54" t="s">
        <v>342</v>
      </c>
      <c r="F101" s="68">
        <v>5893713.33</v>
      </c>
    </row>
    <row r="102" spans="1:6" ht="31.5">
      <c r="A102" s="39" t="s">
        <v>33</v>
      </c>
      <c r="B102" s="39" t="s">
        <v>154</v>
      </c>
      <c r="C102" s="39" t="s">
        <v>341</v>
      </c>
      <c r="D102" s="39" t="s">
        <v>92</v>
      </c>
      <c r="E102" s="53" t="s">
        <v>920</v>
      </c>
      <c r="F102" s="69">
        <v>5893713.33</v>
      </c>
    </row>
    <row r="103" spans="1:6" ht="63">
      <c r="A103" s="37" t="s">
        <v>33</v>
      </c>
      <c r="B103" s="37" t="s">
        <v>154</v>
      </c>
      <c r="C103" s="37" t="s">
        <v>343</v>
      </c>
      <c r="D103" s="37"/>
      <c r="E103" s="47" t="s">
        <v>344</v>
      </c>
      <c r="F103" s="68">
        <v>2917971.77</v>
      </c>
    </row>
    <row r="104" spans="1:6" ht="15.75">
      <c r="A104" s="39" t="s">
        <v>33</v>
      </c>
      <c r="B104" s="39" t="s">
        <v>154</v>
      </c>
      <c r="C104" s="39" t="s">
        <v>343</v>
      </c>
      <c r="D104" s="39" t="s">
        <v>24</v>
      </c>
      <c r="E104" s="53" t="s">
        <v>918</v>
      </c>
      <c r="F104" s="69">
        <v>2917971.77</v>
      </c>
    </row>
    <row r="105" spans="1:6" ht="15.75">
      <c r="A105" s="37" t="s">
        <v>33</v>
      </c>
      <c r="B105" s="37" t="s">
        <v>42</v>
      </c>
      <c r="C105" s="37"/>
      <c r="D105" s="37"/>
      <c r="E105" s="47" t="s">
        <v>43</v>
      </c>
      <c r="F105" s="68">
        <f>F106</f>
        <v>82001.68</v>
      </c>
    </row>
    <row r="106" spans="1:6" ht="31.5">
      <c r="A106" s="37" t="s">
        <v>33</v>
      </c>
      <c r="B106" s="37" t="s">
        <v>42</v>
      </c>
      <c r="C106" s="37" t="s">
        <v>327</v>
      </c>
      <c r="D106" s="37"/>
      <c r="E106" s="47" t="s">
        <v>328</v>
      </c>
      <c r="F106" s="68">
        <f>F107</f>
        <v>82001.68</v>
      </c>
    </row>
    <row r="107" spans="1:41" s="46" customFormat="1" ht="15.75">
      <c r="A107" s="37" t="s">
        <v>33</v>
      </c>
      <c r="B107" s="37" t="s">
        <v>42</v>
      </c>
      <c r="C107" s="37" t="s">
        <v>345</v>
      </c>
      <c r="D107" s="37"/>
      <c r="E107" s="47" t="s">
        <v>346</v>
      </c>
      <c r="F107" s="68">
        <f>F108</f>
        <v>82001.68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</row>
    <row r="108" spans="1:6" ht="15.75">
      <c r="A108" s="37" t="s">
        <v>33</v>
      </c>
      <c r="B108" s="37" t="s">
        <v>42</v>
      </c>
      <c r="C108" s="37" t="s">
        <v>347</v>
      </c>
      <c r="D108" s="37"/>
      <c r="E108" s="47" t="s">
        <v>348</v>
      </c>
      <c r="F108" s="68">
        <f>F109</f>
        <v>82001.68</v>
      </c>
    </row>
    <row r="109" spans="1:6" ht="31.5">
      <c r="A109" s="37" t="s">
        <v>33</v>
      </c>
      <c r="B109" s="37" t="s">
        <v>42</v>
      </c>
      <c r="C109" s="37" t="s">
        <v>349</v>
      </c>
      <c r="D109" s="37"/>
      <c r="E109" s="47" t="s">
        <v>350</v>
      </c>
      <c r="F109" s="68">
        <f>F110</f>
        <v>82001.68</v>
      </c>
    </row>
    <row r="110" spans="1:6" ht="31.5">
      <c r="A110" s="39" t="s">
        <v>33</v>
      </c>
      <c r="B110" s="39" t="s">
        <v>42</v>
      </c>
      <c r="C110" s="39" t="s">
        <v>349</v>
      </c>
      <c r="D110" s="39" t="s">
        <v>22</v>
      </c>
      <c r="E110" s="53" t="s">
        <v>916</v>
      </c>
      <c r="F110" s="69">
        <v>82001.68</v>
      </c>
    </row>
    <row r="111" spans="1:6" ht="15.75">
      <c r="A111" s="37" t="s">
        <v>33</v>
      </c>
      <c r="B111" s="37" t="s">
        <v>26</v>
      </c>
      <c r="C111" s="37"/>
      <c r="D111" s="37"/>
      <c r="E111" s="47" t="s">
        <v>14</v>
      </c>
      <c r="F111" s="68">
        <f>F112+F131</f>
        <v>77611727.78999999</v>
      </c>
    </row>
    <row r="112" spans="1:6" ht="15.75">
      <c r="A112" s="37" t="s">
        <v>33</v>
      </c>
      <c r="B112" s="37" t="s">
        <v>17</v>
      </c>
      <c r="C112" s="37"/>
      <c r="D112" s="37"/>
      <c r="E112" s="47" t="s">
        <v>18</v>
      </c>
      <c r="F112" s="68">
        <f>F113</f>
        <v>54822952.93</v>
      </c>
    </row>
    <row r="113" spans="1:41" s="33" customFormat="1" ht="31.5">
      <c r="A113" s="37" t="s">
        <v>33</v>
      </c>
      <c r="B113" s="37" t="s">
        <v>17</v>
      </c>
      <c r="C113" s="37" t="s">
        <v>222</v>
      </c>
      <c r="D113" s="37"/>
      <c r="E113" s="47" t="s">
        <v>338</v>
      </c>
      <c r="F113" s="68">
        <f>F114+F118+F127</f>
        <v>54822952.93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</row>
    <row r="114" spans="1:41" s="46" customFormat="1" ht="31.5">
      <c r="A114" s="37" t="s">
        <v>33</v>
      </c>
      <c r="B114" s="37" t="s">
        <v>17</v>
      </c>
      <c r="C114" s="37" t="s">
        <v>351</v>
      </c>
      <c r="D114" s="37"/>
      <c r="E114" s="47" t="s">
        <v>352</v>
      </c>
      <c r="F114" s="68">
        <f>F115</f>
        <v>8783246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</row>
    <row r="115" spans="1:6" ht="47.25">
      <c r="A115" s="37" t="s">
        <v>33</v>
      </c>
      <c r="B115" s="37" t="s">
        <v>17</v>
      </c>
      <c r="C115" s="37" t="s">
        <v>353</v>
      </c>
      <c r="D115" s="37"/>
      <c r="E115" s="47" t="s">
        <v>354</v>
      </c>
      <c r="F115" s="68">
        <f>F116+F117</f>
        <v>8783246</v>
      </c>
    </row>
    <row r="116" spans="1:6" ht="15.75">
      <c r="A116" s="39" t="s">
        <v>33</v>
      </c>
      <c r="B116" s="39" t="s">
        <v>17</v>
      </c>
      <c r="C116" s="39" t="s">
        <v>353</v>
      </c>
      <c r="D116" s="39" t="s">
        <v>34</v>
      </c>
      <c r="E116" s="53" t="s">
        <v>919</v>
      </c>
      <c r="F116" s="69">
        <v>8712296</v>
      </c>
    </row>
    <row r="117" spans="1:6" ht="15.75">
      <c r="A117" s="39" t="s">
        <v>33</v>
      </c>
      <c r="B117" s="39" t="s">
        <v>17</v>
      </c>
      <c r="C117" s="39" t="s">
        <v>353</v>
      </c>
      <c r="D117" s="39" t="s">
        <v>24</v>
      </c>
      <c r="E117" s="53" t="s">
        <v>918</v>
      </c>
      <c r="F117" s="69">
        <v>70950</v>
      </c>
    </row>
    <row r="118" spans="1:41" s="46" customFormat="1" ht="15.75">
      <c r="A118" s="37" t="s">
        <v>33</v>
      </c>
      <c r="B118" s="37" t="s">
        <v>17</v>
      </c>
      <c r="C118" s="37" t="s">
        <v>355</v>
      </c>
      <c r="D118" s="37"/>
      <c r="E118" s="47" t="s">
        <v>918</v>
      </c>
      <c r="F118" s="68">
        <f>F119+F121+F123+F125</f>
        <v>10773471.21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</row>
    <row r="119" spans="1:6" ht="15.75">
      <c r="A119" s="37" t="s">
        <v>33</v>
      </c>
      <c r="B119" s="37" t="s">
        <v>17</v>
      </c>
      <c r="C119" s="37" t="s">
        <v>356</v>
      </c>
      <c r="D119" s="37"/>
      <c r="E119" s="47" t="s">
        <v>216</v>
      </c>
      <c r="F119" s="68">
        <v>4967172</v>
      </c>
    </row>
    <row r="120" spans="1:6" ht="15.75">
      <c r="A120" s="39" t="s">
        <v>33</v>
      </c>
      <c r="B120" s="39" t="s">
        <v>17</v>
      </c>
      <c r="C120" s="39" t="s">
        <v>356</v>
      </c>
      <c r="D120" s="39" t="s">
        <v>34</v>
      </c>
      <c r="E120" s="53" t="s">
        <v>919</v>
      </c>
      <c r="F120" s="69">
        <v>4967172</v>
      </c>
    </row>
    <row r="121" spans="1:6" ht="63">
      <c r="A121" s="37" t="s">
        <v>33</v>
      </c>
      <c r="B121" s="37" t="s">
        <v>17</v>
      </c>
      <c r="C121" s="37" t="s">
        <v>357</v>
      </c>
      <c r="D121" s="37"/>
      <c r="E121" s="47" t="s">
        <v>358</v>
      </c>
      <c r="F121" s="68">
        <v>2343492</v>
      </c>
    </row>
    <row r="122" spans="1:6" ht="15.75">
      <c r="A122" s="39" t="s">
        <v>33</v>
      </c>
      <c r="B122" s="39" t="s">
        <v>17</v>
      </c>
      <c r="C122" s="39" t="s">
        <v>357</v>
      </c>
      <c r="D122" s="39" t="s">
        <v>34</v>
      </c>
      <c r="E122" s="53" t="s">
        <v>919</v>
      </c>
      <c r="F122" s="69">
        <v>2343492</v>
      </c>
    </row>
    <row r="123" spans="1:6" ht="15.75">
      <c r="A123" s="37" t="s">
        <v>33</v>
      </c>
      <c r="B123" s="37" t="s">
        <v>17</v>
      </c>
      <c r="C123" s="37" t="s">
        <v>359</v>
      </c>
      <c r="D123" s="37"/>
      <c r="E123" s="47" t="s">
        <v>216</v>
      </c>
      <c r="F123" s="68">
        <v>2788178</v>
      </c>
    </row>
    <row r="124" spans="1:6" ht="15.75">
      <c r="A124" s="39" t="s">
        <v>33</v>
      </c>
      <c r="B124" s="39" t="s">
        <v>17</v>
      </c>
      <c r="C124" s="39" t="s">
        <v>359</v>
      </c>
      <c r="D124" s="39" t="s">
        <v>34</v>
      </c>
      <c r="E124" s="53" t="s">
        <v>919</v>
      </c>
      <c r="F124" s="69">
        <v>2788178</v>
      </c>
    </row>
    <row r="125" spans="1:6" ht="47.25">
      <c r="A125" s="37" t="s">
        <v>33</v>
      </c>
      <c r="B125" s="37" t="s">
        <v>17</v>
      </c>
      <c r="C125" s="37" t="s">
        <v>360</v>
      </c>
      <c r="D125" s="37"/>
      <c r="E125" s="47" t="s">
        <v>361</v>
      </c>
      <c r="F125" s="68">
        <v>674629.21</v>
      </c>
    </row>
    <row r="126" spans="1:6" ht="15.75">
      <c r="A126" s="39" t="s">
        <v>33</v>
      </c>
      <c r="B126" s="39" t="s">
        <v>17</v>
      </c>
      <c r="C126" s="39" t="s">
        <v>360</v>
      </c>
      <c r="D126" s="39" t="s">
        <v>34</v>
      </c>
      <c r="E126" s="53" t="s">
        <v>919</v>
      </c>
      <c r="F126" s="69">
        <v>674629.21</v>
      </c>
    </row>
    <row r="127" spans="1:41" s="46" customFormat="1" ht="47.25">
      <c r="A127" s="37" t="s">
        <v>33</v>
      </c>
      <c r="B127" s="37" t="s">
        <v>17</v>
      </c>
      <c r="C127" s="37" t="s">
        <v>339</v>
      </c>
      <c r="D127" s="37"/>
      <c r="E127" s="47" t="s">
        <v>340</v>
      </c>
      <c r="F127" s="68">
        <f>F128</f>
        <v>35266235.72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</row>
    <row r="128" spans="1:6" ht="94.5">
      <c r="A128" s="37" t="s">
        <v>33</v>
      </c>
      <c r="B128" s="37" t="s">
        <v>17</v>
      </c>
      <c r="C128" s="37" t="s">
        <v>341</v>
      </c>
      <c r="D128" s="37"/>
      <c r="E128" s="54" t="s">
        <v>342</v>
      </c>
      <c r="F128" s="68">
        <f>F129+F130</f>
        <v>35266235.72</v>
      </c>
    </row>
    <row r="129" spans="1:6" ht="15.75">
      <c r="A129" s="39" t="s">
        <v>33</v>
      </c>
      <c r="B129" s="39" t="s">
        <v>17</v>
      </c>
      <c r="C129" s="39" t="s">
        <v>341</v>
      </c>
      <c r="D129" s="39" t="s">
        <v>34</v>
      </c>
      <c r="E129" s="53" t="s">
        <v>919</v>
      </c>
      <c r="F129" s="69">
        <v>5590943.49</v>
      </c>
    </row>
    <row r="130" spans="1:6" ht="15.75">
      <c r="A130" s="39" t="s">
        <v>33</v>
      </c>
      <c r="B130" s="39" t="s">
        <v>17</v>
      </c>
      <c r="C130" s="39" t="s">
        <v>341</v>
      </c>
      <c r="D130" s="39" t="s">
        <v>24</v>
      </c>
      <c r="E130" s="53" t="s">
        <v>918</v>
      </c>
      <c r="F130" s="69">
        <v>29675292.23</v>
      </c>
    </row>
    <row r="131" spans="1:6" ht="15.75">
      <c r="A131" s="37" t="s">
        <v>33</v>
      </c>
      <c r="B131" s="37" t="s">
        <v>124</v>
      </c>
      <c r="C131" s="37"/>
      <c r="D131" s="37"/>
      <c r="E131" s="47" t="s">
        <v>125</v>
      </c>
      <c r="F131" s="68">
        <f>F132</f>
        <v>22788774.86</v>
      </c>
    </row>
    <row r="132" spans="1:41" s="33" customFormat="1" ht="31.5">
      <c r="A132" s="37" t="s">
        <v>33</v>
      </c>
      <c r="B132" s="37" t="s">
        <v>124</v>
      </c>
      <c r="C132" s="37" t="s">
        <v>222</v>
      </c>
      <c r="D132" s="37"/>
      <c r="E132" s="47" t="s">
        <v>338</v>
      </c>
      <c r="F132" s="68">
        <f>F133</f>
        <v>22788774.86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</row>
    <row r="133" spans="1:41" s="46" customFormat="1" ht="31.5">
      <c r="A133" s="37" t="s">
        <v>33</v>
      </c>
      <c r="B133" s="37" t="s">
        <v>124</v>
      </c>
      <c r="C133" s="37" t="s">
        <v>351</v>
      </c>
      <c r="D133" s="37"/>
      <c r="E133" s="47" t="s">
        <v>352</v>
      </c>
      <c r="F133" s="68">
        <f>F134</f>
        <v>22788774.86</v>
      </c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</row>
    <row r="134" spans="1:6" ht="63">
      <c r="A134" s="37" t="s">
        <v>33</v>
      </c>
      <c r="B134" s="37" t="s">
        <v>124</v>
      </c>
      <c r="C134" s="37" t="s">
        <v>362</v>
      </c>
      <c r="D134" s="37"/>
      <c r="E134" s="47" t="s">
        <v>363</v>
      </c>
      <c r="F134" s="68">
        <f>F135</f>
        <v>22788774.86</v>
      </c>
    </row>
    <row r="135" spans="1:6" ht="31.5">
      <c r="A135" s="39" t="s">
        <v>33</v>
      </c>
      <c r="B135" s="39" t="s">
        <v>124</v>
      </c>
      <c r="C135" s="39" t="s">
        <v>362</v>
      </c>
      <c r="D135" s="39" t="s">
        <v>92</v>
      </c>
      <c r="E135" s="53" t="s">
        <v>920</v>
      </c>
      <c r="F135" s="69">
        <v>22788774.86</v>
      </c>
    </row>
    <row r="136" spans="1:41" s="42" customFormat="1" ht="15.75">
      <c r="A136" s="37" t="s">
        <v>34</v>
      </c>
      <c r="B136" s="37"/>
      <c r="C136" s="37"/>
      <c r="D136" s="37"/>
      <c r="E136" s="47"/>
      <c r="F136" s="68">
        <f>F137+F285+F345+F406+F498+F513+F712+F765+F807+F852</f>
        <v>1337762199.64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</row>
    <row r="137" spans="1:6" ht="15.75">
      <c r="A137" s="37" t="s">
        <v>34</v>
      </c>
      <c r="B137" s="37" t="s">
        <v>27</v>
      </c>
      <c r="C137" s="37"/>
      <c r="D137" s="37"/>
      <c r="E137" s="47" t="s">
        <v>37</v>
      </c>
      <c r="F137" s="68">
        <f>F138+F147+F200+F206</f>
        <v>97042556.59</v>
      </c>
    </row>
    <row r="138" spans="1:6" ht="31.5">
      <c r="A138" s="37" t="s">
        <v>34</v>
      </c>
      <c r="B138" s="37" t="s">
        <v>0</v>
      </c>
      <c r="C138" s="37"/>
      <c r="D138" s="37"/>
      <c r="E138" s="47" t="s">
        <v>1</v>
      </c>
      <c r="F138" s="68">
        <f>F139+F144</f>
        <v>2647000</v>
      </c>
    </row>
    <row r="139" spans="1:41" s="33" customFormat="1" ht="15.75">
      <c r="A139" s="37" t="s">
        <v>34</v>
      </c>
      <c r="B139" s="37" t="s">
        <v>0</v>
      </c>
      <c r="C139" s="37" t="s">
        <v>87</v>
      </c>
      <c r="D139" s="37"/>
      <c r="E139" s="47" t="s">
        <v>364</v>
      </c>
      <c r="F139" s="68">
        <f>F140</f>
        <v>2147000</v>
      </c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</row>
    <row r="140" spans="1:41" s="46" customFormat="1" ht="31.5">
      <c r="A140" s="37" t="s">
        <v>34</v>
      </c>
      <c r="B140" s="37" t="s">
        <v>0</v>
      </c>
      <c r="C140" s="37" t="s">
        <v>95</v>
      </c>
      <c r="D140" s="37"/>
      <c r="E140" s="47" t="s">
        <v>121</v>
      </c>
      <c r="F140" s="68">
        <v>2147000</v>
      </c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</row>
    <row r="141" spans="1:6" ht="31.5">
      <c r="A141" s="37" t="s">
        <v>34</v>
      </c>
      <c r="B141" s="37" t="s">
        <v>0</v>
      </c>
      <c r="C141" s="37" t="s">
        <v>114</v>
      </c>
      <c r="D141" s="37"/>
      <c r="E141" s="47" t="s">
        <v>365</v>
      </c>
      <c r="F141" s="68">
        <v>2147000</v>
      </c>
    </row>
    <row r="142" spans="1:6" ht="31.5">
      <c r="A142" s="37" t="s">
        <v>34</v>
      </c>
      <c r="B142" s="37" t="s">
        <v>0</v>
      </c>
      <c r="C142" s="37" t="s">
        <v>366</v>
      </c>
      <c r="D142" s="37"/>
      <c r="E142" s="47" t="s">
        <v>367</v>
      </c>
      <c r="F142" s="68">
        <v>2147000</v>
      </c>
    </row>
    <row r="143" spans="1:6" ht="63">
      <c r="A143" s="39" t="s">
        <v>34</v>
      </c>
      <c r="B143" s="39" t="s">
        <v>0</v>
      </c>
      <c r="C143" s="39" t="s">
        <v>366</v>
      </c>
      <c r="D143" s="39" t="s">
        <v>25</v>
      </c>
      <c r="E143" s="53" t="s">
        <v>917</v>
      </c>
      <c r="F143" s="69">
        <v>2147000</v>
      </c>
    </row>
    <row r="144" spans="1:41" s="33" customFormat="1" ht="15.75">
      <c r="A144" s="37" t="s">
        <v>34</v>
      </c>
      <c r="B144" s="37" t="s">
        <v>0</v>
      </c>
      <c r="C144" s="37" t="s">
        <v>61</v>
      </c>
      <c r="D144" s="37"/>
      <c r="E144" s="47" t="s">
        <v>57</v>
      </c>
      <c r="F144" s="68">
        <v>500000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</row>
    <row r="145" spans="1:6" ht="63">
      <c r="A145" s="37" t="s">
        <v>34</v>
      </c>
      <c r="B145" s="37" t="s">
        <v>0</v>
      </c>
      <c r="C145" s="37" t="s">
        <v>368</v>
      </c>
      <c r="D145" s="37"/>
      <c r="E145" s="47" t="s">
        <v>369</v>
      </c>
      <c r="F145" s="68">
        <v>500000</v>
      </c>
    </row>
    <row r="146" spans="1:6" ht="63">
      <c r="A146" s="39" t="s">
        <v>34</v>
      </c>
      <c r="B146" s="39" t="s">
        <v>0</v>
      </c>
      <c r="C146" s="39" t="s">
        <v>368</v>
      </c>
      <c r="D146" s="39" t="s">
        <v>25</v>
      </c>
      <c r="E146" s="53" t="s">
        <v>917</v>
      </c>
      <c r="F146" s="69">
        <v>500000</v>
      </c>
    </row>
    <row r="147" spans="1:41" s="33" customFormat="1" ht="47.25">
      <c r="A147" s="37" t="s">
        <v>34</v>
      </c>
      <c r="B147" s="37" t="s">
        <v>2</v>
      </c>
      <c r="C147" s="37"/>
      <c r="D147" s="37"/>
      <c r="E147" s="47" t="s">
        <v>3</v>
      </c>
      <c r="F147" s="68">
        <f>F148+F182+F187+F192+F197</f>
        <v>46832749.60999999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</row>
    <row r="148" spans="1:41" s="33" customFormat="1" ht="15.75">
      <c r="A148" s="37" t="s">
        <v>34</v>
      </c>
      <c r="B148" s="37" t="s">
        <v>2</v>
      </c>
      <c r="C148" s="37" t="s">
        <v>87</v>
      </c>
      <c r="D148" s="37"/>
      <c r="E148" s="47" t="s">
        <v>364</v>
      </c>
      <c r="F148" s="68">
        <f>F149+F161</f>
        <v>46018094.60999999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</row>
    <row r="149" spans="1:41" s="43" customFormat="1" ht="31.5">
      <c r="A149" s="37" t="s">
        <v>34</v>
      </c>
      <c r="B149" s="37" t="s">
        <v>2</v>
      </c>
      <c r="C149" s="37" t="s">
        <v>88</v>
      </c>
      <c r="D149" s="37"/>
      <c r="E149" s="47" t="s">
        <v>370</v>
      </c>
      <c r="F149" s="68">
        <f>F150+F153+F158</f>
        <v>333498.48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</row>
    <row r="150" spans="1:6" ht="31.5">
      <c r="A150" s="37" t="s">
        <v>34</v>
      </c>
      <c r="B150" s="37" t="s">
        <v>2</v>
      </c>
      <c r="C150" s="37" t="s">
        <v>89</v>
      </c>
      <c r="D150" s="37"/>
      <c r="E150" s="47" t="s">
        <v>371</v>
      </c>
      <c r="F150" s="68">
        <v>30600</v>
      </c>
    </row>
    <row r="151" spans="1:6" ht="47.25">
      <c r="A151" s="37" t="s">
        <v>34</v>
      </c>
      <c r="B151" s="37" t="s">
        <v>2</v>
      </c>
      <c r="C151" s="37" t="s">
        <v>372</v>
      </c>
      <c r="D151" s="37"/>
      <c r="E151" s="47" t="s">
        <v>373</v>
      </c>
      <c r="F151" s="68">
        <v>30600</v>
      </c>
    </row>
    <row r="152" spans="1:6" ht="31.5">
      <c r="A152" s="39" t="s">
        <v>34</v>
      </c>
      <c r="B152" s="39" t="s">
        <v>2</v>
      </c>
      <c r="C152" s="39" t="s">
        <v>372</v>
      </c>
      <c r="D152" s="39" t="s">
        <v>22</v>
      </c>
      <c r="E152" s="53" t="s">
        <v>916</v>
      </c>
      <c r="F152" s="69">
        <v>30600</v>
      </c>
    </row>
    <row r="153" spans="1:6" ht="47.25">
      <c r="A153" s="37" t="s">
        <v>34</v>
      </c>
      <c r="B153" s="37" t="s">
        <v>2</v>
      </c>
      <c r="C153" s="37" t="s">
        <v>113</v>
      </c>
      <c r="D153" s="37"/>
      <c r="E153" s="47" t="s">
        <v>374</v>
      </c>
      <c r="F153" s="68">
        <f>F154+F156</f>
        <v>212898.47999999998</v>
      </c>
    </row>
    <row r="154" spans="1:6" ht="15.75">
      <c r="A154" s="37" t="s">
        <v>34</v>
      </c>
      <c r="B154" s="37" t="s">
        <v>2</v>
      </c>
      <c r="C154" s="37" t="s">
        <v>375</v>
      </c>
      <c r="D154" s="37"/>
      <c r="E154" s="47" t="s">
        <v>376</v>
      </c>
      <c r="F154" s="68">
        <v>112898.48</v>
      </c>
    </row>
    <row r="155" spans="1:6" ht="31.5">
      <c r="A155" s="39" t="s">
        <v>34</v>
      </c>
      <c r="B155" s="39" t="s">
        <v>2</v>
      </c>
      <c r="C155" s="39" t="s">
        <v>375</v>
      </c>
      <c r="D155" s="39" t="s">
        <v>22</v>
      </c>
      <c r="E155" s="53" t="s">
        <v>916</v>
      </c>
      <c r="F155" s="69">
        <v>112898.48</v>
      </c>
    </row>
    <row r="156" spans="1:6" ht="31.5">
      <c r="A156" s="37" t="s">
        <v>34</v>
      </c>
      <c r="B156" s="37" t="s">
        <v>2</v>
      </c>
      <c r="C156" s="37" t="s">
        <v>377</v>
      </c>
      <c r="D156" s="37"/>
      <c r="E156" s="47" t="s">
        <v>378</v>
      </c>
      <c r="F156" s="68">
        <v>100000</v>
      </c>
    </row>
    <row r="157" spans="1:6" ht="31.5">
      <c r="A157" s="39" t="s">
        <v>34</v>
      </c>
      <c r="B157" s="39" t="s">
        <v>2</v>
      </c>
      <c r="C157" s="39" t="s">
        <v>377</v>
      </c>
      <c r="D157" s="39" t="s">
        <v>22</v>
      </c>
      <c r="E157" s="53" t="s">
        <v>916</v>
      </c>
      <c r="F157" s="69">
        <v>100000</v>
      </c>
    </row>
    <row r="158" spans="1:6" ht="31.5">
      <c r="A158" s="37" t="s">
        <v>34</v>
      </c>
      <c r="B158" s="37" t="s">
        <v>2</v>
      </c>
      <c r="C158" s="37" t="s">
        <v>91</v>
      </c>
      <c r="D158" s="37"/>
      <c r="E158" s="47" t="s">
        <v>379</v>
      </c>
      <c r="F158" s="68">
        <v>90000</v>
      </c>
    </row>
    <row r="159" spans="1:6" ht="15.75">
      <c r="A159" s="37" t="s">
        <v>34</v>
      </c>
      <c r="B159" s="37" t="s">
        <v>2</v>
      </c>
      <c r="C159" s="37" t="s">
        <v>380</v>
      </c>
      <c r="D159" s="37"/>
      <c r="E159" s="47" t="s">
        <v>381</v>
      </c>
      <c r="F159" s="68">
        <v>90000</v>
      </c>
    </row>
    <row r="160" spans="1:6" ht="31.5">
      <c r="A160" s="39" t="s">
        <v>34</v>
      </c>
      <c r="B160" s="39" t="s">
        <v>2</v>
      </c>
      <c r="C160" s="39" t="s">
        <v>380</v>
      </c>
      <c r="D160" s="39" t="s">
        <v>22</v>
      </c>
      <c r="E160" s="53" t="s">
        <v>916</v>
      </c>
      <c r="F160" s="69">
        <v>90000</v>
      </c>
    </row>
    <row r="161" spans="1:41" s="43" customFormat="1" ht="31.5">
      <c r="A161" s="37" t="s">
        <v>34</v>
      </c>
      <c r="B161" s="37" t="s">
        <v>2</v>
      </c>
      <c r="C161" s="37" t="s">
        <v>95</v>
      </c>
      <c r="D161" s="37"/>
      <c r="E161" s="47" t="s">
        <v>121</v>
      </c>
      <c r="F161" s="68">
        <f>F162+F167</f>
        <v>45684596.129999995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</row>
    <row r="162" spans="1:6" ht="31.5">
      <c r="A162" s="37" t="s">
        <v>34</v>
      </c>
      <c r="B162" s="37" t="s">
        <v>2</v>
      </c>
      <c r="C162" s="37" t="s">
        <v>114</v>
      </c>
      <c r="D162" s="37"/>
      <c r="E162" s="47" t="s">
        <v>365</v>
      </c>
      <c r="F162" s="68">
        <f>F163</f>
        <v>42465750.76</v>
      </c>
    </row>
    <row r="163" spans="1:6" ht="31.5">
      <c r="A163" s="37" t="s">
        <v>34</v>
      </c>
      <c r="B163" s="37" t="s">
        <v>2</v>
      </c>
      <c r="C163" s="37" t="s">
        <v>382</v>
      </c>
      <c r="D163" s="37"/>
      <c r="E163" s="47" t="s">
        <v>304</v>
      </c>
      <c r="F163" s="68">
        <f>F164+F165+F166</f>
        <v>42465750.76</v>
      </c>
    </row>
    <row r="164" spans="1:6" ht="63">
      <c r="A164" s="39" t="s">
        <v>34</v>
      </c>
      <c r="B164" s="39" t="s">
        <v>2</v>
      </c>
      <c r="C164" s="39" t="s">
        <v>382</v>
      </c>
      <c r="D164" s="39" t="s">
        <v>25</v>
      </c>
      <c r="E164" s="53" t="s">
        <v>917</v>
      </c>
      <c r="F164" s="69">
        <v>40086834.26</v>
      </c>
    </row>
    <row r="165" spans="1:6" ht="31.5">
      <c r="A165" s="39" t="s">
        <v>34</v>
      </c>
      <c r="B165" s="39" t="s">
        <v>2</v>
      </c>
      <c r="C165" s="39" t="s">
        <v>382</v>
      </c>
      <c r="D165" s="39" t="s">
        <v>22</v>
      </c>
      <c r="E165" s="53" t="s">
        <v>916</v>
      </c>
      <c r="F165" s="69">
        <v>2376217.44</v>
      </c>
    </row>
    <row r="166" spans="1:6" ht="15.75">
      <c r="A166" s="39" t="s">
        <v>34</v>
      </c>
      <c r="B166" s="39" t="s">
        <v>2</v>
      </c>
      <c r="C166" s="39" t="s">
        <v>382</v>
      </c>
      <c r="D166" s="39" t="s">
        <v>24</v>
      </c>
      <c r="E166" s="53" t="s">
        <v>918</v>
      </c>
      <c r="F166" s="69">
        <v>2699.06</v>
      </c>
    </row>
    <row r="167" spans="1:6" ht="31.5">
      <c r="A167" s="37" t="s">
        <v>34</v>
      </c>
      <c r="B167" s="37" t="s">
        <v>2</v>
      </c>
      <c r="C167" s="37" t="s">
        <v>96</v>
      </c>
      <c r="D167" s="37"/>
      <c r="E167" s="47" t="s">
        <v>383</v>
      </c>
      <c r="F167" s="68">
        <f>F168+F171+F173+F176+F179</f>
        <v>3218845.37</v>
      </c>
    </row>
    <row r="168" spans="1:6" ht="47.25">
      <c r="A168" s="37" t="s">
        <v>34</v>
      </c>
      <c r="B168" s="37" t="s">
        <v>2</v>
      </c>
      <c r="C168" s="37" t="s">
        <v>384</v>
      </c>
      <c r="D168" s="37"/>
      <c r="E168" s="47" t="s">
        <v>385</v>
      </c>
      <c r="F168" s="68">
        <f>F169+F170</f>
        <v>386500</v>
      </c>
    </row>
    <row r="169" spans="1:6" ht="63">
      <c r="A169" s="39" t="s">
        <v>34</v>
      </c>
      <c r="B169" s="39" t="s">
        <v>2</v>
      </c>
      <c r="C169" s="39" t="s">
        <v>384</v>
      </c>
      <c r="D169" s="39" t="s">
        <v>25</v>
      </c>
      <c r="E169" s="53" t="s">
        <v>917</v>
      </c>
      <c r="F169" s="69">
        <v>331962.76</v>
      </c>
    </row>
    <row r="170" spans="1:6" ht="31.5">
      <c r="A170" s="39" t="s">
        <v>34</v>
      </c>
      <c r="B170" s="39" t="s">
        <v>2</v>
      </c>
      <c r="C170" s="39" t="s">
        <v>384</v>
      </c>
      <c r="D170" s="39" t="s">
        <v>22</v>
      </c>
      <c r="E170" s="53" t="s">
        <v>916</v>
      </c>
      <c r="F170" s="69">
        <v>54537.24</v>
      </c>
    </row>
    <row r="171" spans="1:6" ht="31.5">
      <c r="A171" s="37" t="s">
        <v>34</v>
      </c>
      <c r="B171" s="37" t="s">
        <v>2</v>
      </c>
      <c r="C171" s="37" t="s">
        <v>386</v>
      </c>
      <c r="D171" s="37"/>
      <c r="E171" s="47" t="s">
        <v>164</v>
      </c>
      <c r="F171" s="68">
        <v>23900</v>
      </c>
    </row>
    <row r="172" spans="1:6" ht="31.5">
      <c r="A172" s="39" t="s">
        <v>34</v>
      </c>
      <c r="B172" s="39" t="s">
        <v>2</v>
      </c>
      <c r="C172" s="39" t="s">
        <v>386</v>
      </c>
      <c r="D172" s="39" t="s">
        <v>22</v>
      </c>
      <c r="E172" s="53" t="s">
        <v>916</v>
      </c>
      <c r="F172" s="69">
        <v>23900</v>
      </c>
    </row>
    <row r="173" spans="1:6" ht="31.5">
      <c r="A173" s="37" t="s">
        <v>34</v>
      </c>
      <c r="B173" s="37" t="s">
        <v>2</v>
      </c>
      <c r="C173" s="37" t="s">
        <v>387</v>
      </c>
      <c r="D173" s="37"/>
      <c r="E173" s="47" t="s">
        <v>165</v>
      </c>
      <c r="F173" s="68">
        <f>F174+F175</f>
        <v>58300</v>
      </c>
    </row>
    <row r="174" spans="1:6" ht="63">
      <c r="A174" s="39" t="s">
        <v>34</v>
      </c>
      <c r="B174" s="39" t="s">
        <v>2</v>
      </c>
      <c r="C174" s="39" t="s">
        <v>387</v>
      </c>
      <c r="D174" s="39" t="s">
        <v>25</v>
      </c>
      <c r="E174" s="53" t="s">
        <v>917</v>
      </c>
      <c r="F174" s="69">
        <v>23183.55</v>
      </c>
    </row>
    <row r="175" spans="1:6" ht="31.5">
      <c r="A175" s="39" t="s">
        <v>34</v>
      </c>
      <c r="B175" s="39" t="s">
        <v>2</v>
      </c>
      <c r="C175" s="39" t="s">
        <v>387</v>
      </c>
      <c r="D175" s="39" t="s">
        <v>22</v>
      </c>
      <c r="E175" s="53" t="s">
        <v>916</v>
      </c>
      <c r="F175" s="69">
        <v>35116.45</v>
      </c>
    </row>
    <row r="176" spans="1:6" ht="31.5">
      <c r="A176" s="37" t="s">
        <v>34</v>
      </c>
      <c r="B176" s="37" t="s">
        <v>2</v>
      </c>
      <c r="C176" s="37" t="s">
        <v>388</v>
      </c>
      <c r="D176" s="37"/>
      <c r="E176" s="47" t="s">
        <v>166</v>
      </c>
      <c r="F176" s="68">
        <f>F177+F178</f>
        <v>2128700</v>
      </c>
    </row>
    <row r="177" spans="1:6" ht="63">
      <c r="A177" s="39" t="s">
        <v>34</v>
      </c>
      <c r="B177" s="39" t="s">
        <v>2</v>
      </c>
      <c r="C177" s="39" t="s">
        <v>388</v>
      </c>
      <c r="D177" s="39" t="s">
        <v>25</v>
      </c>
      <c r="E177" s="53" t="s">
        <v>917</v>
      </c>
      <c r="F177" s="69">
        <v>2024702.34</v>
      </c>
    </row>
    <row r="178" spans="1:6" ht="31.5">
      <c r="A178" s="39" t="s">
        <v>34</v>
      </c>
      <c r="B178" s="39" t="s">
        <v>2</v>
      </c>
      <c r="C178" s="39" t="s">
        <v>388</v>
      </c>
      <c r="D178" s="39" t="s">
        <v>22</v>
      </c>
      <c r="E178" s="53" t="s">
        <v>916</v>
      </c>
      <c r="F178" s="69">
        <v>103997.66</v>
      </c>
    </row>
    <row r="179" spans="1:6" ht="47.25">
      <c r="A179" s="37" t="s">
        <v>34</v>
      </c>
      <c r="B179" s="37" t="s">
        <v>2</v>
      </c>
      <c r="C179" s="37" t="s">
        <v>389</v>
      </c>
      <c r="D179" s="37"/>
      <c r="E179" s="47" t="s">
        <v>167</v>
      </c>
      <c r="F179" s="68">
        <f>F180+F181</f>
        <v>621445.37</v>
      </c>
    </row>
    <row r="180" spans="1:6" ht="63">
      <c r="A180" s="39" t="s">
        <v>34</v>
      </c>
      <c r="B180" s="39" t="s">
        <v>2</v>
      </c>
      <c r="C180" s="39" t="s">
        <v>389</v>
      </c>
      <c r="D180" s="39" t="s">
        <v>25</v>
      </c>
      <c r="E180" s="53" t="s">
        <v>917</v>
      </c>
      <c r="F180" s="69">
        <v>568934.63</v>
      </c>
    </row>
    <row r="181" spans="1:6" ht="31.5">
      <c r="A181" s="39" t="s">
        <v>34</v>
      </c>
      <c r="B181" s="39" t="s">
        <v>2</v>
      </c>
      <c r="C181" s="39" t="s">
        <v>389</v>
      </c>
      <c r="D181" s="39" t="s">
        <v>22</v>
      </c>
      <c r="E181" s="53" t="s">
        <v>916</v>
      </c>
      <c r="F181" s="69">
        <v>52510.74</v>
      </c>
    </row>
    <row r="182" spans="1:41" s="33" customFormat="1" ht="31.5">
      <c r="A182" s="37" t="s">
        <v>34</v>
      </c>
      <c r="B182" s="37" t="s">
        <v>2</v>
      </c>
      <c r="C182" s="37" t="s">
        <v>141</v>
      </c>
      <c r="D182" s="37"/>
      <c r="E182" s="47" t="s">
        <v>390</v>
      </c>
      <c r="F182" s="68">
        <f>F183</f>
        <v>88100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</row>
    <row r="183" spans="1:41" s="43" customFormat="1" ht="31.5">
      <c r="A183" s="37" t="s">
        <v>34</v>
      </c>
      <c r="B183" s="37" t="s">
        <v>2</v>
      </c>
      <c r="C183" s="37" t="s">
        <v>391</v>
      </c>
      <c r="D183" s="37"/>
      <c r="E183" s="47" t="s">
        <v>392</v>
      </c>
      <c r="F183" s="68">
        <f>F184</f>
        <v>88100</v>
      </c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</row>
    <row r="184" spans="1:6" ht="47.25">
      <c r="A184" s="37" t="s">
        <v>34</v>
      </c>
      <c r="B184" s="37" t="s">
        <v>2</v>
      </c>
      <c r="C184" s="37" t="s">
        <v>393</v>
      </c>
      <c r="D184" s="37"/>
      <c r="E184" s="47" t="s">
        <v>394</v>
      </c>
      <c r="F184" s="68">
        <f>F185</f>
        <v>88100</v>
      </c>
    </row>
    <row r="185" spans="1:6" ht="47.25">
      <c r="A185" s="37" t="s">
        <v>34</v>
      </c>
      <c r="B185" s="37" t="s">
        <v>2</v>
      </c>
      <c r="C185" s="37" t="s">
        <v>395</v>
      </c>
      <c r="D185" s="37"/>
      <c r="E185" s="47" t="s">
        <v>396</v>
      </c>
      <c r="F185" s="68">
        <v>88100</v>
      </c>
    </row>
    <row r="186" spans="1:6" ht="31.5">
      <c r="A186" s="39" t="s">
        <v>34</v>
      </c>
      <c r="B186" s="39" t="s">
        <v>2</v>
      </c>
      <c r="C186" s="39" t="s">
        <v>395</v>
      </c>
      <c r="D186" s="39" t="s">
        <v>22</v>
      </c>
      <c r="E186" s="53" t="s">
        <v>916</v>
      </c>
      <c r="F186" s="69">
        <v>88100</v>
      </c>
    </row>
    <row r="187" spans="1:41" s="33" customFormat="1" ht="31.5">
      <c r="A187" s="37" t="s">
        <v>34</v>
      </c>
      <c r="B187" s="37" t="s">
        <v>2</v>
      </c>
      <c r="C187" s="37" t="s">
        <v>198</v>
      </c>
      <c r="D187" s="37"/>
      <c r="E187" s="47" t="s">
        <v>315</v>
      </c>
      <c r="F187" s="68">
        <f>F188</f>
        <v>11800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</row>
    <row r="188" spans="1:41" s="43" customFormat="1" ht="15.75">
      <c r="A188" s="37" t="s">
        <v>34</v>
      </c>
      <c r="B188" s="37" t="s">
        <v>2</v>
      </c>
      <c r="C188" s="37" t="s">
        <v>397</v>
      </c>
      <c r="D188" s="37"/>
      <c r="E188" s="47" t="s">
        <v>398</v>
      </c>
      <c r="F188" s="68">
        <f>F189</f>
        <v>11800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</row>
    <row r="189" spans="1:6" ht="31.5">
      <c r="A189" s="37" t="s">
        <v>34</v>
      </c>
      <c r="B189" s="37" t="s">
        <v>2</v>
      </c>
      <c r="C189" s="37" t="s">
        <v>399</v>
      </c>
      <c r="D189" s="37"/>
      <c r="E189" s="47" t="s">
        <v>400</v>
      </c>
      <c r="F189" s="68">
        <f>F190</f>
        <v>11800</v>
      </c>
    </row>
    <row r="190" spans="1:6" ht="63">
      <c r="A190" s="37" t="s">
        <v>34</v>
      </c>
      <c r="B190" s="37" t="s">
        <v>2</v>
      </c>
      <c r="C190" s="37" t="s">
        <v>401</v>
      </c>
      <c r="D190" s="37"/>
      <c r="E190" s="47" t="s">
        <v>163</v>
      </c>
      <c r="F190" s="68">
        <f>F191</f>
        <v>11800</v>
      </c>
    </row>
    <row r="191" spans="1:6" ht="31.5">
      <c r="A191" s="39" t="s">
        <v>34</v>
      </c>
      <c r="B191" s="39" t="s">
        <v>2</v>
      </c>
      <c r="C191" s="39" t="s">
        <v>401</v>
      </c>
      <c r="D191" s="39" t="s">
        <v>22</v>
      </c>
      <c r="E191" s="53" t="s">
        <v>916</v>
      </c>
      <c r="F191" s="69">
        <v>11800</v>
      </c>
    </row>
    <row r="192" spans="1:41" s="33" customFormat="1" ht="31.5">
      <c r="A192" s="37" t="s">
        <v>34</v>
      </c>
      <c r="B192" s="37" t="s">
        <v>2</v>
      </c>
      <c r="C192" s="37" t="s">
        <v>184</v>
      </c>
      <c r="D192" s="37"/>
      <c r="E192" s="47" t="s">
        <v>402</v>
      </c>
      <c r="F192" s="68">
        <f>F193</f>
        <v>71176</v>
      </c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</row>
    <row r="193" spans="1:41" s="43" customFormat="1" ht="31.5">
      <c r="A193" s="37" t="s">
        <v>34</v>
      </c>
      <c r="B193" s="37" t="s">
        <v>2</v>
      </c>
      <c r="C193" s="37" t="s">
        <v>403</v>
      </c>
      <c r="D193" s="37"/>
      <c r="E193" s="47" t="s">
        <v>404</v>
      </c>
      <c r="F193" s="68">
        <f>F194</f>
        <v>71176</v>
      </c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</row>
    <row r="194" spans="1:6" ht="31.5">
      <c r="A194" s="37" t="s">
        <v>34</v>
      </c>
      <c r="B194" s="37" t="s">
        <v>2</v>
      </c>
      <c r="C194" s="37" t="s">
        <v>405</v>
      </c>
      <c r="D194" s="37"/>
      <c r="E194" s="47" t="s">
        <v>406</v>
      </c>
      <c r="F194" s="68">
        <f>F195</f>
        <v>71176</v>
      </c>
    </row>
    <row r="195" spans="1:6" ht="31.5">
      <c r="A195" s="37" t="s">
        <v>34</v>
      </c>
      <c r="B195" s="37" t="s">
        <v>2</v>
      </c>
      <c r="C195" s="37" t="s">
        <v>407</v>
      </c>
      <c r="D195" s="37"/>
      <c r="E195" s="47" t="s">
        <v>110</v>
      </c>
      <c r="F195" s="68">
        <f>F196</f>
        <v>71176</v>
      </c>
    </row>
    <row r="196" spans="1:6" ht="31.5">
      <c r="A196" s="39" t="s">
        <v>34</v>
      </c>
      <c r="B196" s="39" t="s">
        <v>2</v>
      </c>
      <c r="C196" s="39" t="s">
        <v>407</v>
      </c>
      <c r="D196" s="39" t="s">
        <v>22</v>
      </c>
      <c r="E196" s="53" t="s">
        <v>916</v>
      </c>
      <c r="F196" s="69">
        <v>71176</v>
      </c>
    </row>
    <row r="197" spans="1:41" s="33" customFormat="1" ht="15.75">
      <c r="A197" s="37" t="s">
        <v>34</v>
      </c>
      <c r="B197" s="37" t="s">
        <v>2</v>
      </c>
      <c r="C197" s="37" t="s">
        <v>61</v>
      </c>
      <c r="D197" s="37"/>
      <c r="E197" s="47" t="s">
        <v>57</v>
      </c>
      <c r="F197" s="68">
        <f>F198</f>
        <v>643579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</row>
    <row r="198" spans="1:6" ht="31.5">
      <c r="A198" s="37" t="s">
        <v>34</v>
      </c>
      <c r="B198" s="37" t="s">
        <v>2</v>
      </c>
      <c r="C198" s="37" t="s">
        <v>408</v>
      </c>
      <c r="D198" s="37"/>
      <c r="E198" s="47" t="s">
        <v>409</v>
      </c>
      <c r="F198" s="68">
        <f>F199</f>
        <v>643579</v>
      </c>
    </row>
    <row r="199" spans="1:6" ht="63">
      <c r="A199" s="39" t="s">
        <v>34</v>
      </c>
      <c r="B199" s="39" t="s">
        <v>2</v>
      </c>
      <c r="C199" s="39" t="s">
        <v>408</v>
      </c>
      <c r="D199" s="39" t="s">
        <v>25</v>
      </c>
      <c r="E199" s="53" t="s">
        <v>917</v>
      </c>
      <c r="F199" s="69">
        <v>643579</v>
      </c>
    </row>
    <row r="200" spans="1:6" ht="15.75">
      <c r="A200" s="37" t="s">
        <v>34</v>
      </c>
      <c r="B200" s="37" t="s">
        <v>168</v>
      </c>
      <c r="C200" s="37"/>
      <c r="D200" s="37"/>
      <c r="E200" s="47" t="s">
        <v>169</v>
      </c>
      <c r="F200" s="68">
        <v>26100</v>
      </c>
    </row>
    <row r="201" spans="1:41" s="33" customFormat="1" ht="15.75">
      <c r="A201" s="37" t="s">
        <v>34</v>
      </c>
      <c r="B201" s="37" t="s">
        <v>168</v>
      </c>
      <c r="C201" s="37" t="s">
        <v>87</v>
      </c>
      <c r="D201" s="37"/>
      <c r="E201" s="47" t="s">
        <v>364</v>
      </c>
      <c r="F201" s="68">
        <v>26100</v>
      </c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</row>
    <row r="202" spans="1:41" s="43" customFormat="1" ht="31.5">
      <c r="A202" s="37" t="s">
        <v>34</v>
      </c>
      <c r="B202" s="37" t="s">
        <v>168</v>
      </c>
      <c r="C202" s="37" t="s">
        <v>95</v>
      </c>
      <c r="D202" s="37"/>
      <c r="E202" s="47" t="s">
        <v>121</v>
      </c>
      <c r="F202" s="68">
        <v>26100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</row>
    <row r="203" spans="1:6" ht="31.5">
      <c r="A203" s="37" t="s">
        <v>34</v>
      </c>
      <c r="B203" s="37" t="s">
        <v>168</v>
      </c>
      <c r="C203" s="37" t="s">
        <v>96</v>
      </c>
      <c r="D203" s="37"/>
      <c r="E203" s="47" t="s">
        <v>383</v>
      </c>
      <c r="F203" s="68">
        <v>26100</v>
      </c>
    </row>
    <row r="204" spans="1:6" ht="63">
      <c r="A204" s="37" t="s">
        <v>34</v>
      </c>
      <c r="B204" s="37" t="s">
        <v>168</v>
      </c>
      <c r="C204" s="37" t="s">
        <v>410</v>
      </c>
      <c r="D204" s="37"/>
      <c r="E204" s="47" t="s">
        <v>170</v>
      </c>
      <c r="F204" s="68">
        <v>26100</v>
      </c>
    </row>
    <row r="205" spans="1:6" ht="31.5">
      <c r="A205" s="39" t="s">
        <v>34</v>
      </c>
      <c r="B205" s="39" t="s">
        <v>168</v>
      </c>
      <c r="C205" s="39" t="s">
        <v>410</v>
      </c>
      <c r="D205" s="39" t="s">
        <v>22</v>
      </c>
      <c r="E205" s="53" t="s">
        <v>916</v>
      </c>
      <c r="F205" s="69">
        <v>26100</v>
      </c>
    </row>
    <row r="206" spans="1:6" ht="15.75">
      <c r="A206" s="37" t="s">
        <v>34</v>
      </c>
      <c r="B206" s="37" t="s">
        <v>38</v>
      </c>
      <c r="C206" s="37"/>
      <c r="D206" s="37"/>
      <c r="E206" s="47" t="s">
        <v>11</v>
      </c>
      <c r="F206" s="68">
        <f>F207+F217+F233+F238</f>
        <v>47536706.980000004</v>
      </c>
    </row>
    <row r="207" spans="1:41" s="33" customFormat="1" ht="15.75">
      <c r="A207" s="37" t="s">
        <v>34</v>
      </c>
      <c r="B207" s="37" t="s">
        <v>38</v>
      </c>
      <c r="C207" s="37" t="s">
        <v>87</v>
      </c>
      <c r="D207" s="37"/>
      <c r="E207" s="47" t="s">
        <v>364</v>
      </c>
      <c r="F207" s="68">
        <f>F208+F212</f>
        <v>2572300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</row>
    <row r="208" spans="1:41" s="43" customFormat="1" ht="31.5">
      <c r="A208" s="37" t="s">
        <v>34</v>
      </c>
      <c r="B208" s="37" t="s">
        <v>38</v>
      </c>
      <c r="C208" s="37" t="s">
        <v>88</v>
      </c>
      <c r="D208" s="37"/>
      <c r="E208" s="47" t="s">
        <v>370</v>
      </c>
      <c r="F208" s="68">
        <v>240000</v>
      </c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</row>
    <row r="209" spans="1:6" ht="47.25">
      <c r="A209" s="37" t="s">
        <v>34</v>
      </c>
      <c r="B209" s="37" t="s">
        <v>38</v>
      </c>
      <c r="C209" s="37" t="s">
        <v>113</v>
      </c>
      <c r="D209" s="37"/>
      <c r="E209" s="47" t="s">
        <v>374</v>
      </c>
      <c r="F209" s="68">
        <v>240000</v>
      </c>
    </row>
    <row r="210" spans="1:6" ht="15.75">
      <c r="A210" s="37" t="s">
        <v>34</v>
      </c>
      <c r="B210" s="37" t="s">
        <v>38</v>
      </c>
      <c r="C210" s="37" t="s">
        <v>411</v>
      </c>
      <c r="D210" s="37"/>
      <c r="E210" s="47" t="s">
        <v>31</v>
      </c>
      <c r="F210" s="68">
        <v>240000</v>
      </c>
    </row>
    <row r="211" spans="1:41" s="33" customFormat="1" ht="15.75">
      <c r="A211" s="39" t="s">
        <v>34</v>
      </c>
      <c r="B211" s="39" t="s">
        <v>38</v>
      </c>
      <c r="C211" s="39" t="s">
        <v>411</v>
      </c>
      <c r="D211" s="39" t="s">
        <v>24</v>
      </c>
      <c r="E211" s="53" t="s">
        <v>918</v>
      </c>
      <c r="F211" s="69">
        <v>240000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</row>
    <row r="212" spans="1:41" s="43" customFormat="1" ht="31.5">
      <c r="A212" s="37" t="s">
        <v>34</v>
      </c>
      <c r="B212" s="37" t="s">
        <v>38</v>
      </c>
      <c r="C212" s="37" t="s">
        <v>95</v>
      </c>
      <c r="D212" s="37"/>
      <c r="E212" s="47" t="s">
        <v>121</v>
      </c>
      <c r="F212" s="68">
        <v>2332300</v>
      </c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</row>
    <row r="213" spans="1:6" ht="31.5">
      <c r="A213" s="37" t="s">
        <v>34</v>
      </c>
      <c r="B213" s="37" t="s">
        <v>38</v>
      </c>
      <c r="C213" s="37" t="s">
        <v>96</v>
      </c>
      <c r="D213" s="37"/>
      <c r="E213" s="47" t="s">
        <v>383</v>
      </c>
      <c r="F213" s="68">
        <v>2332300</v>
      </c>
    </row>
    <row r="214" spans="1:6" ht="31.5">
      <c r="A214" s="37" t="s">
        <v>34</v>
      </c>
      <c r="B214" s="37" t="s">
        <v>38</v>
      </c>
      <c r="C214" s="37" t="s">
        <v>412</v>
      </c>
      <c r="D214" s="37"/>
      <c r="E214" s="47" t="s">
        <v>174</v>
      </c>
      <c r="F214" s="68">
        <f>F215+F216</f>
        <v>2332300</v>
      </c>
    </row>
    <row r="215" spans="1:6" ht="63">
      <c r="A215" s="39" t="s">
        <v>34</v>
      </c>
      <c r="B215" s="39" t="s">
        <v>38</v>
      </c>
      <c r="C215" s="39" t="s">
        <v>412</v>
      </c>
      <c r="D215" s="39" t="s">
        <v>25</v>
      </c>
      <c r="E215" s="53" t="s">
        <v>917</v>
      </c>
      <c r="F215" s="69">
        <v>1670580.8</v>
      </c>
    </row>
    <row r="216" spans="1:6" ht="31.5">
      <c r="A216" s="39" t="s">
        <v>34</v>
      </c>
      <c r="B216" s="39" t="s">
        <v>38</v>
      </c>
      <c r="C216" s="39" t="s">
        <v>412</v>
      </c>
      <c r="D216" s="39" t="s">
        <v>22</v>
      </c>
      <c r="E216" s="53" t="s">
        <v>916</v>
      </c>
      <c r="F216" s="69">
        <v>661719.2</v>
      </c>
    </row>
    <row r="217" spans="1:41" s="33" customFormat="1" ht="31.5">
      <c r="A217" s="37" t="s">
        <v>34</v>
      </c>
      <c r="B217" s="37" t="s">
        <v>38</v>
      </c>
      <c r="C217" s="37" t="s">
        <v>126</v>
      </c>
      <c r="D217" s="37"/>
      <c r="E217" s="47" t="s">
        <v>413</v>
      </c>
      <c r="F217" s="68">
        <f>F218+F229</f>
        <v>417309.77</v>
      </c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</row>
    <row r="218" spans="1:41" s="43" customFormat="1" ht="47.25">
      <c r="A218" s="37" t="s">
        <v>34</v>
      </c>
      <c r="B218" s="37" t="s">
        <v>38</v>
      </c>
      <c r="C218" s="37" t="s">
        <v>203</v>
      </c>
      <c r="D218" s="37"/>
      <c r="E218" s="47" t="s">
        <v>414</v>
      </c>
      <c r="F218" s="68">
        <f>F219+F224</f>
        <v>397309.77</v>
      </c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</row>
    <row r="219" spans="1:6" ht="15.75">
      <c r="A219" s="37" t="s">
        <v>34</v>
      </c>
      <c r="B219" s="37" t="s">
        <v>38</v>
      </c>
      <c r="C219" s="37" t="s">
        <v>205</v>
      </c>
      <c r="D219" s="37"/>
      <c r="E219" s="47" t="s">
        <v>415</v>
      </c>
      <c r="F219" s="68">
        <f>F220+F222</f>
        <v>311539.77</v>
      </c>
    </row>
    <row r="220" spans="1:6" ht="31.5">
      <c r="A220" s="37" t="s">
        <v>34</v>
      </c>
      <c r="B220" s="37" t="s">
        <v>38</v>
      </c>
      <c r="C220" s="37" t="s">
        <v>416</v>
      </c>
      <c r="D220" s="37"/>
      <c r="E220" s="47" t="s">
        <v>417</v>
      </c>
      <c r="F220" s="68">
        <v>196336.22</v>
      </c>
    </row>
    <row r="221" spans="1:6" ht="31.5">
      <c r="A221" s="39" t="s">
        <v>34</v>
      </c>
      <c r="B221" s="39" t="s">
        <v>38</v>
      </c>
      <c r="C221" s="39" t="s">
        <v>416</v>
      </c>
      <c r="D221" s="39" t="s">
        <v>23</v>
      </c>
      <c r="E221" s="53" t="s">
        <v>921</v>
      </c>
      <c r="F221" s="68">
        <v>196336.22</v>
      </c>
    </row>
    <row r="222" spans="1:6" ht="31.5">
      <c r="A222" s="37" t="s">
        <v>34</v>
      </c>
      <c r="B222" s="37" t="s">
        <v>38</v>
      </c>
      <c r="C222" s="37" t="s">
        <v>418</v>
      </c>
      <c r="D222" s="37"/>
      <c r="E222" s="47" t="s">
        <v>419</v>
      </c>
      <c r="F222" s="68">
        <v>115203.55</v>
      </c>
    </row>
    <row r="223" spans="1:6" ht="31.5">
      <c r="A223" s="39" t="s">
        <v>34</v>
      </c>
      <c r="B223" s="39" t="s">
        <v>38</v>
      </c>
      <c r="C223" s="39" t="s">
        <v>418</v>
      </c>
      <c r="D223" s="39" t="s">
        <v>22</v>
      </c>
      <c r="E223" s="53" t="s">
        <v>916</v>
      </c>
      <c r="F223" s="69">
        <v>115203.55</v>
      </c>
    </row>
    <row r="224" spans="1:6" ht="47.25">
      <c r="A224" s="37" t="s">
        <v>34</v>
      </c>
      <c r="B224" s="37" t="s">
        <v>38</v>
      </c>
      <c r="C224" s="37" t="s">
        <v>208</v>
      </c>
      <c r="D224" s="37"/>
      <c r="E224" s="47" t="s">
        <v>420</v>
      </c>
      <c r="F224" s="68">
        <f>F225+F227</f>
        <v>85770</v>
      </c>
    </row>
    <row r="225" spans="1:6" ht="47.25">
      <c r="A225" s="37" t="s">
        <v>34</v>
      </c>
      <c r="B225" s="37" t="s">
        <v>38</v>
      </c>
      <c r="C225" s="37" t="s">
        <v>421</v>
      </c>
      <c r="D225" s="37"/>
      <c r="E225" s="47" t="s">
        <v>422</v>
      </c>
      <c r="F225" s="68">
        <v>60000</v>
      </c>
    </row>
    <row r="226" spans="1:6" ht="31.5">
      <c r="A226" s="39" t="s">
        <v>34</v>
      </c>
      <c r="B226" s="39" t="s">
        <v>38</v>
      </c>
      <c r="C226" s="39" t="s">
        <v>421</v>
      </c>
      <c r="D226" s="39" t="s">
        <v>22</v>
      </c>
      <c r="E226" s="53" t="s">
        <v>916</v>
      </c>
      <c r="F226" s="69">
        <v>60000</v>
      </c>
    </row>
    <row r="227" spans="1:6" ht="31.5">
      <c r="A227" s="37" t="s">
        <v>34</v>
      </c>
      <c r="B227" s="37" t="s">
        <v>38</v>
      </c>
      <c r="C227" s="37" t="s">
        <v>423</v>
      </c>
      <c r="D227" s="37"/>
      <c r="E227" s="47" t="s">
        <v>424</v>
      </c>
      <c r="F227" s="68">
        <v>25770</v>
      </c>
    </row>
    <row r="228" spans="1:6" ht="31.5">
      <c r="A228" s="39" t="s">
        <v>34</v>
      </c>
      <c r="B228" s="39" t="s">
        <v>38</v>
      </c>
      <c r="C228" s="39" t="s">
        <v>423</v>
      </c>
      <c r="D228" s="39" t="s">
        <v>22</v>
      </c>
      <c r="E228" s="53" t="s">
        <v>916</v>
      </c>
      <c r="F228" s="69">
        <v>25770</v>
      </c>
    </row>
    <row r="229" spans="1:41" s="43" customFormat="1" ht="31.5">
      <c r="A229" s="37" t="s">
        <v>34</v>
      </c>
      <c r="B229" s="37" t="s">
        <v>38</v>
      </c>
      <c r="C229" s="37" t="s">
        <v>425</v>
      </c>
      <c r="D229" s="37"/>
      <c r="E229" s="47" t="s">
        <v>426</v>
      </c>
      <c r="F229" s="68">
        <v>20000</v>
      </c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</row>
    <row r="230" spans="1:6" ht="31.5">
      <c r="A230" s="37" t="s">
        <v>34</v>
      </c>
      <c r="B230" s="37" t="s">
        <v>38</v>
      </c>
      <c r="C230" s="37" t="s">
        <v>427</v>
      </c>
      <c r="D230" s="37"/>
      <c r="E230" s="47" t="s">
        <v>428</v>
      </c>
      <c r="F230" s="68">
        <v>20000</v>
      </c>
    </row>
    <row r="231" spans="1:6" ht="15.75">
      <c r="A231" s="37" t="s">
        <v>34</v>
      </c>
      <c r="B231" s="37" t="s">
        <v>38</v>
      </c>
      <c r="C231" s="37" t="s">
        <v>429</v>
      </c>
      <c r="D231" s="37"/>
      <c r="E231" s="47" t="s">
        <v>430</v>
      </c>
      <c r="F231" s="68">
        <v>20000</v>
      </c>
    </row>
    <row r="232" spans="1:6" ht="31.5">
      <c r="A232" s="39" t="s">
        <v>34</v>
      </c>
      <c r="B232" s="39" t="s">
        <v>38</v>
      </c>
      <c r="C232" s="39" t="s">
        <v>429</v>
      </c>
      <c r="D232" s="39" t="s">
        <v>23</v>
      </c>
      <c r="E232" s="53" t="s">
        <v>921</v>
      </c>
      <c r="F232" s="69">
        <v>20000</v>
      </c>
    </row>
    <row r="233" spans="1:41" s="33" customFormat="1" ht="31.5">
      <c r="A233" s="37" t="s">
        <v>34</v>
      </c>
      <c r="B233" s="37" t="s">
        <v>38</v>
      </c>
      <c r="C233" s="37" t="s">
        <v>327</v>
      </c>
      <c r="D233" s="37"/>
      <c r="E233" s="47" t="s">
        <v>328</v>
      </c>
      <c r="F233" s="68">
        <v>180000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</row>
    <row r="234" spans="1:41" s="43" customFormat="1" ht="15.75">
      <c r="A234" s="37" t="s">
        <v>34</v>
      </c>
      <c r="B234" s="37" t="s">
        <v>38</v>
      </c>
      <c r="C234" s="37" t="s">
        <v>329</v>
      </c>
      <c r="D234" s="37"/>
      <c r="E234" s="47" t="s">
        <v>330</v>
      </c>
      <c r="F234" s="68">
        <v>180000</v>
      </c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</row>
    <row r="235" spans="1:6" ht="31.5">
      <c r="A235" s="37" t="s">
        <v>34</v>
      </c>
      <c r="B235" s="37" t="s">
        <v>38</v>
      </c>
      <c r="C235" s="37" t="s">
        <v>431</v>
      </c>
      <c r="D235" s="37"/>
      <c r="E235" s="47" t="s">
        <v>432</v>
      </c>
      <c r="F235" s="68">
        <v>180000</v>
      </c>
    </row>
    <row r="236" spans="1:6" ht="31.5">
      <c r="A236" s="37" t="s">
        <v>34</v>
      </c>
      <c r="B236" s="37" t="s">
        <v>38</v>
      </c>
      <c r="C236" s="37" t="s">
        <v>433</v>
      </c>
      <c r="D236" s="37"/>
      <c r="E236" s="47" t="s">
        <v>434</v>
      </c>
      <c r="F236" s="68">
        <v>180000</v>
      </c>
    </row>
    <row r="237" spans="1:6" ht="31.5">
      <c r="A237" s="39" t="s">
        <v>34</v>
      </c>
      <c r="B237" s="39" t="s">
        <v>38</v>
      </c>
      <c r="C237" s="39" t="s">
        <v>433</v>
      </c>
      <c r="D237" s="39" t="s">
        <v>22</v>
      </c>
      <c r="E237" s="53" t="s">
        <v>916</v>
      </c>
      <c r="F237" s="69">
        <v>180000</v>
      </c>
    </row>
    <row r="238" spans="1:41" s="33" customFormat="1" ht="15.75">
      <c r="A238" s="37" t="s">
        <v>34</v>
      </c>
      <c r="B238" s="37" t="s">
        <v>38</v>
      </c>
      <c r="C238" s="37" t="s">
        <v>61</v>
      </c>
      <c r="D238" s="37"/>
      <c r="E238" s="47" t="s">
        <v>57</v>
      </c>
      <c r="F238" s="68">
        <f>F239+F244+F246+F249+F251+F253+F255+F257+F259+F261+F263+F265+F267+F269+F271+F273+F275+F277+F279+F281+F283</f>
        <v>44367097.21</v>
      </c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</row>
    <row r="239" spans="1:6" ht="31.5">
      <c r="A239" s="37" t="s">
        <v>34</v>
      </c>
      <c r="B239" s="37" t="s">
        <v>38</v>
      </c>
      <c r="C239" s="37" t="s">
        <v>435</v>
      </c>
      <c r="D239" s="37"/>
      <c r="E239" s="47" t="s">
        <v>436</v>
      </c>
      <c r="F239" s="68">
        <f>F240+F241+F242+F243</f>
        <v>42434950.35</v>
      </c>
    </row>
    <row r="240" spans="1:6" ht="63">
      <c r="A240" s="39" t="s">
        <v>34</v>
      </c>
      <c r="B240" s="39" t="s">
        <v>38</v>
      </c>
      <c r="C240" s="39" t="s">
        <v>435</v>
      </c>
      <c r="D240" s="39" t="s">
        <v>25</v>
      </c>
      <c r="E240" s="53" t="s">
        <v>917</v>
      </c>
      <c r="F240" s="68">
        <v>22274118.16</v>
      </c>
    </row>
    <row r="241" spans="1:6" ht="31.5">
      <c r="A241" s="39" t="s">
        <v>34</v>
      </c>
      <c r="B241" s="39" t="s">
        <v>38</v>
      </c>
      <c r="C241" s="39" t="s">
        <v>435</v>
      </c>
      <c r="D241" s="39" t="s">
        <v>22</v>
      </c>
      <c r="E241" s="53" t="s">
        <v>916</v>
      </c>
      <c r="F241" s="69">
        <v>18577968.93</v>
      </c>
    </row>
    <row r="242" spans="1:6" ht="15.75">
      <c r="A242" s="39" t="s">
        <v>34</v>
      </c>
      <c r="B242" s="39" t="s">
        <v>38</v>
      </c>
      <c r="C242" s="39" t="s">
        <v>435</v>
      </c>
      <c r="D242" s="39" t="s">
        <v>34</v>
      </c>
      <c r="E242" s="53" t="s">
        <v>919</v>
      </c>
      <c r="F242" s="69">
        <v>206045.6</v>
      </c>
    </row>
    <row r="243" spans="1:6" ht="15.75">
      <c r="A243" s="39" t="s">
        <v>34</v>
      </c>
      <c r="B243" s="39" t="s">
        <v>38</v>
      </c>
      <c r="C243" s="39" t="s">
        <v>435</v>
      </c>
      <c r="D243" s="39" t="s">
        <v>24</v>
      </c>
      <c r="E243" s="53" t="s">
        <v>918</v>
      </c>
      <c r="F243" s="69">
        <v>1376817.66</v>
      </c>
    </row>
    <row r="244" spans="1:6" ht="31.5">
      <c r="A244" s="37" t="s">
        <v>34</v>
      </c>
      <c r="B244" s="37" t="s">
        <v>38</v>
      </c>
      <c r="C244" s="37" t="s">
        <v>437</v>
      </c>
      <c r="D244" s="37"/>
      <c r="E244" s="47" t="s">
        <v>438</v>
      </c>
      <c r="F244" s="68">
        <v>90482</v>
      </c>
    </row>
    <row r="245" spans="1:6" ht="31.5">
      <c r="A245" s="39" t="s">
        <v>34</v>
      </c>
      <c r="B245" s="39" t="s">
        <v>38</v>
      </c>
      <c r="C245" s="39" t="s">
        <v>437</v>
      </c>
      <c r="D245" s="39" t="s">
        <v>22</v>
      </c>
      <c r="E245" s="53" t="s">
        <v>916</v>
      </c>
      <c r="F245" s="69">
        <v>90482</v>
      </c>
    </row>
    <row r="246" spans="1:6" ht="31.5">
      <c r="A246" s="37" t="s">
        <v>34</v>
      </c>
      <c r="B246" s="37" t="s">
        <v>38</v>
      </c>
      <c r="C246" s="37" t="s">
        <v>308</v>
      </c>
      <c r="D246" s="37"/>
      <c r="E246" s="47" t="s">
        <v>309</v>
      </c>
      <c r="F246" s="68">
        <f>F247+F248</f>
        <v>578264.9</v>
      </c>
    </row>
    <row r="247" spans="1:6" ht="31.5">
      <c r="A247" s="39" t="s">
        <v>34</v>
      </c>
      <c r="B247" s="39" t="s">
        <v>38</v>
      </c>
      <c r="C247" s="39" t="s">
        <v>308</v>
      </c>
      <c r="D247" s="39" t="s">
        <v>22</v>
      </c>
      <c r="E247" s="53" t="s">
        <v>916</v>
      </c>
      <c r="F247" s="69">
        <v>10076.12</v>
      </c>
    </row>
    <row r="248" spans="1:6" ht="15.75">
      <c r="A248" s="39" t="s">
        <v>34</v>
      </c>
      <c r="B248" s="39" t="s">
        <v>38</v>
      </c>
      <c r="C248" s="39" t="s">
        <v>308</v>
      </c>
      <c r="D248" s="39" t="s">
        <v>34</v>
      </c>
      <c r="E248" s="53" t="s">
        <v>919</v>
      </c>
      <c r="F248" s="69">
        <v>568188.78</v>
      </c>
    </row>
    <row r="249" spans="1:6" ht="78.75">
      <c r="A249" s="37" t="s">
        <v>34</v>
      </c>
      <c r="B249" s="37" t="s">
        <v>38</v>
      </c>
      <c r="C249" s="37" t="s">
        <v>439</v>
      </c>
      <c r="D249" s="37"/>
      <c r="E249" s="47" t="s">
        <v>440</v>
      </c>
      <c r="F249" s="68">
        <v>10000</v>
      </c>
    </row>
    <row r="250" spans="1:6" ht="15.75">
      <c r="A250" s="39" t="s">
        <v>34</v>
      </c>
      <c r="B250" s="39" t="s">
        <v>38</v>
      </c>
      <c r="C250" s="39" t="s">
        <v>439</v>
      </c>
      <c r="D250" s="39" t="s">
        <v>24</v>
      </c>
      <c r="E250" s="53" t="s">
        <v>918</v>
      </c>
      <c r="F250" s="69">
        <v>10000</v>
      </c>
    </row>
    <row r="251" spans="1:6" ht="78.75">
      <c r="A251" s="37" t="s">
        <v>34</v>
      </c>
      <c r="B251" s="37" t="s">
        <v>38</v>
      </c>
      <c r="C251" s="37" t="s">
        <v>441</v>
      </c>
      <c r="D251" s="37"/>
      <c r="E251" s="47" t="s">
        <v>442</v>
      </c>
      <c r="F251" s="68">
        <v>100000</v>
      </c>
    </row>
    <row r="252" spans="1:6" ht="15.75">
      <c r="A252" s="39" t="s">
        <v>34</v>
      </c>
      <c r="B252" s="39" t="s">
        <v>38</v>
      </c>
      <c r="C252" s="39" t="s">
        <v>441</v>
      </c>
      <c r="D252" s="39" t="s">
        <v>24</v>
      </c>
      <c r="E252" s="53" t="s">
        <v>918</v>
      </c>
      <c r="F252" s="69">
        <v>100000</v>
      </c>
    </row>
    <row r="253" spans="1:6" ht="78.75">
      <c r="A253" s="37" t="s">
        <v>34</v>
      </c>
      <c r="B253" s="37" t="s">
        <v>38</v>
      </c>
      <c r="C253" s="37" t="s">
        <v>443</v>
      </c>
      <c r="D253" s="37"/>
      <c r="E253" s="47" t="s">
        <v>444</v>
      </c>
      <c r="F253" s="68">
        <v>165579.15</v>
      </c>
    </row>
    <row r="254" spans="1:6" ht="15.75">
      <c r="A254" s="39" t="s">
        <v>34</v>
      </c>
      <c r="B254" s="39" t="s">
        <v>38</v>
      </c>
      <c r="C254" s="39" t="s">
        <v>443</v>
      </c>
      <c r="D254" s="39" t="s">
        <v>24</v>
      </c>
      <c r="E254" s="53" t="s">
        <v>918</v>
      </c>
      <c r="F254" s="69">
        <v>165579.15</v>
      </c>
    </row>
    <row r="255" spans="1:6" ht="110.25">
      <c r="A255" s="37" t="s">
        <v>34</v>
      </c>
      <c r="B255" s="37" t="s">
        <v>38</v>
      </c>
      <c r="C255" s="37" t="s">
        <v>445</v>
      </c>
      <c r="D255" s="37"/>
      <c r="E255" s="54" t="s">
        <v>446</v>
      </c>
      <c r="F255" s="68">
        <v>37500</v>
      </c>
    </row>
    <row r="256" spans="1:6" ht="15.75">
      <c r="A256" s="39" t="s">
        <v>34</v>
      </c>
      <c r="B256" s="39" t="s">
        <v>38</v>
      </c>
      <c r="C256" s="39" t="s">
        <v>445</v>
      </c>
      <c r="D256" s="39" t="s">
        <v>24</v>
      </c>
      <c r="E256" s="53" t="s">
        <v>918</v>
      </c>
      <c r="F256" s="69">
        <v>37500</v>
      </c>
    </row>
    <row r="257" spans="1:6" ht="126">
      <c r="A257" s="37" t="s">
        <v>34</v>
      </c>
      <c r="B257" s="37" t="s">
        <v>38</v>
      </c>
      <c r="C257" s="37" t="s">
        <v>447</v>
      </c>
      <c r="D257" s="37"/>
      <c r="E257" s="54" t="s">
        <v>448</v>
      </c>
      <c r="F257" s="68">
        <v>37500</v>
      </c>
    </row>
    <row r="258" spans="1:6" ht="15.75">
      <c r="A258" s="39" t="s">
        <v>34</v>
      </c>
      <c r="B258" s="39" t="s">
        <v>38</v>
      </c>
      <c r="C258" s="39" t="s">
        <v>447</v>
      </c>
      <c r="D258" s="39" t="s">
        <v>24</v>
      </c>
      <c r="E258" s="53" t="s">
        <v>918</v>
      </c>
      <c r="F258" s="69">
        <v>37500</v>
      </c>
    </row>
    <row r="259" spans="1:6" ht="94.5">
      <c r="A259" s="37" t="s">
        <v>34</v>
      </c>
      <c r="B259" s="37" t="s">
        <v>38</v>
      </c>
      <c r="C259" s="37" t="s">
        <v>449</v>
      </c>
      <c r="D259" s="37"/>
      <c r="E259" s="54" t="s">
        <v>450</v>
      </c>
      <c r="F259" s="68">
        <v>37500</v>
      </c>
    </row>
    <row r="260" spans="1:6" ht="15.75">
      <c r="A260" s="39" t="s">
        <v>34</v>
      </c>
      <c r="B260" s="39" t="s">
        <v>38</v>
      </c>
      <c r="C260" s="39" t="s">
        <v>449</v>
      </c>
      <c r="D260" s="39" t="s">
        <v>24</v>
      </c>
      <c r="E260" s="53" t="s">
        <v>918</v>
      </c>
      <c r="F260" s="69">
        <v>37500</v>
      </c>
    </row>
    <row r="261" spans="1:6" ht="94.5">
      <c r="A261" s="37" t="s">
        <v>34</v>
      </c>
      <c r="B261" s="37" t="s">
        <v>38</v>
      </c>
      <c r="C261" s="37" t="s">
        <v>451</v>
      </c>
      <c r="D261" s="37"/>
      <c r="E261" s="54" t="s">
        <v>452</v>
      </c>
      <c r="F261" s="68">
        <v>12500</v>
      </c>
    </row>
    <row r="262" spans="1:6" ht="15.75">
      <c r="A262" s="39" t="s">
        <v>34</v>
      </c>
      <c r="B262" s="39" t="s">
        <v>38</v>
      </c>
      <c r="C262" s="39" t="s">
        <v>451</v>
      </c>
      <c r="D262" s="39" t="s">
        <v>24</v>
      </c>
      <c r="E262" s="53" t="s">
        <v>918</v>
      </c>
      <c r="F262" s="69">
        <v>12500</v>
      </c>
    </row>
    <row r="263" spans="1:6" ht="110.25">
      <c r="A263" s="37" t="s">
        <v>34</v>
      </c>
      <c r="B263" s="37" t="s">
        <v>38</v>
      </c>
      <c r="C263" s="37" t="s">
        <v>453</v>
      </c>
      <c r="D263" s="37"/>
      <c r="E263" s="54" t="s">
        <v>454</v>
      </c>
      <c r="F263" s="68">
        <v>37500</v>
      </c>
    </row>
    <row r="264" spans="1:6" ht="15.75">
      <c r="A264" s="39" t="s">
        <v>34</v>
      </c>
      <c r="B264" s="39" t="s">
        <v>38</v>
      </c>
      <c r="C264" s="39" t="s">
        <v>453</v>
      </c>
      <c r="D264" s="39" t="s">
        <v>24</v>
      </c>
      <c r="E264" s="53" t="s">
        <v>918</v>
      </c>
      <c r="F264" s="69">
        <v>37500</v>
      </c>
    </row>
    <row r="265" spans="1:6" ht="126">
      <c r="A265" s="37" t="s">
        <v>34</v>
      </c>
      <c r="B265" s="37" t="s">
        <v>38</v>
      </c>
      <c r="C265" s="37" t="s">
        <v>455</v>
      </c>
      <c r="D265" s="37"/>
      <c r="E265" s="54" t="s">
        <v>456</v>
      </c>
      <c r="F265" s="68">
        <v>37500</v>
      </c>
    </row>
    <row r="266" spans="1:6" ht="15.75">
      <c r="A266" s="39" t="s">
        <v>34</v>
      </c>
      <c r="B266" s="39" t="s">
        <v>38</v>
      </c>
      <c r="C266" s="39" t="s">
        <v>455</v>
      </c>
      <c r="D266" s="39" t="s">
        <v>24</v>
      </c>
      <c r="E266" s="53" t="s">
        <v>918</v>
      </c>
      <c r="F266" s="69">
        <v>37500</v>
      </c>
    </row>
    <row r="267" spans="1:6" ht="63">
      <c r="A267" s="37" t="s">
        <v>34</v>
      </c>
      <c r="B267" s="37" t="s">
        <v>38</v>
      </c>
      <c r="C267" s="37" t="s">
        <v>457</v>
      </c>
      <c r="D267" s="37"/>
      <c r="E267" s="47" t="s">
        <v>458</v>
      </c>
      <c r="F267" s="68">
        <v>1426.64</v>
      </c>
    </row>
    <row r="268" spans="1:6" ht="15.75">
      <c r="A268" s="39" t="s">
        <v>34</v>
      </c>
      <c r="B268" s="39" t="s">
        <v>38</v>
      </c>
      <c r="C268" s="39" t="s">
        <v>457</v>
      </c>
      <c r="D268" s="39" t="s">
        <v>24</v>
      </c>
      <c r="E268" s="53" t="s">
        <v>918</v>
      </c>
      <c r="F268" s="69">
        <v>1426.64</v>
      </c>
    </row>
    <row r="269" spans="1:6" ht="94.5">
      <c r="A269" s="37" t="s">
        <v>34</v>
      </c>
      <c r="B269" s="37" t="s">
        <v>38</v>
      </c>
      <c r="C269" s="37" t="s">
        <v>459</v>
      </c>
      <c r="D269" s="37"/>
      <c r="E269" s="54" t="s">
        <v>460</v>
      </c>
      <c r="F269" s="68">
        <v>11759.25</v>
      </c>
    </row>
    <row r="270" spans="1:6" ht="31.5">
      <c r="A270" s="39" t="s">
        <v>34</v>
      </c>
      <c r="B270" s="39" t="s">
        <v>38</v>
      </c>
      <c r="C270" s="39" t="s">
        <v>459</v>
      </c>
      <c r="D270" s="39" t="s">
        <v>22</v>
      </c>
      <c r="E270" s="55" t="s">
        <v>916</v>
      </c>
      <c r="F270" s="69">
        <v>11759.25</v>
      </c>
    </row>
    <row r="271" spans="1:6" ht="78.75">
      <c r="A271" s="37" t="s">
        <v>34</v>
      </c>
      <c r="B271" s="37" t="s">
        <v>38</v>
      </c>
      <c r="C271" s="37" t="s">
        <v>461</v>
      </c>
      <c r="D271" s="37"/>
      <c r="E271" s="47" t="s">
        <v>462</v>
      </c>
      <c r="F271" s="68">
        <v>375500</v>
      </c>
    </row>
    <row r="272" spans="1:6" ht="31.5">
      <c r="A272" s="39" t="s">
        <v>34</v>
      </c>
      <c r="B272" s="39" t="s">
        <v>38</v>
      </c>
      <c r="C272" s="39" t="s">
        <v>461</v>
      </c>
      <c r="D272" s="39" t="s">
        <v>22</v>
      </c>
      <c r="E272" s="53" t="s">
        <v>916</v>
      </c>
      <c r="F272" s="69">
        <v>375500</v>
      </c>
    </row>
    <row r="273" spans="1:6" ht="110.25">
      <c r="A273" s="37" t="s">
        <v>34</v>
      </c>
      <c r="B273" s="37" t="s">
        <v>38</v>
      </c>
      <c r="C273" s="37" t="s">
        <v>463</v>
      </c>
      <c r="D273" s="37"/>
      <c r="E273" s="54" t="s">
        <v>464</v>
      </c>
      <c r="F273" s="68">
        <v>183000</v>
      </c>
    </row>
    <row r="274" spans="1:6" ht="31.5">
      <c r="A274" s="39" t="s">
        <v>34</v>
      </c>
      <c r="B274" s="39" t="s">
        <v>38</v>
      </c>
      <c r="C274" s="39" t="s">
        <v>463</v>
      </c>
      <c r="D274" s="39" t="s">
        <v>22</v>
      </c>
      <c r="E274" s="53" t="s">
        <v>916</v>
      </c>
      <c r="F274" s="69">
        <v>183000</v>
      </c>
    </row>
    <row r="275" spans="1:6" ht="31.5">
      <c r="A275" s="37" t="s">
        <v>34</v>
      </c>
      <c r="B275" s="37" t="s">
        <v>38</v>
      </c>
      <c r="C275" s="37" t="s">
        <v>465</v>
      </c>
      <c r="D275" s="37"/>
      <c r="E275" s="47" t="s">
        <v>466</v>
      </c>
      <c r="F275" s="68">
        <v>4000</v>
      </c>
    </row>
    <row r="276" spans="1:6" ht="15.75">
      <c r="A276" s="39" t="s">
        <v>34</v>
      </c>
      <c r="B276" s="39" t="s">
        <v>38</v>
      </c>
      <c r="C276" s="39" t="s">
        <v>465</v>
      </c>
      <c r="D276" s="39" t="s">
        <v>24</v>
      </c>
      <c r="E276" s="53" t="s">
        <v>918</v>
      </c>
      <c r="F276" s="69">
        <v>4000</v>
      </c>
    </row>
    <row r="277" spans="1:6" ht="47.25">
      <c r="A277" s="37" t="s">
        <v>34</v>
      </c>
      <c r="B277" s="37" t="s">
        <v>38</v>
      </c>
      <c r="C277" s="37" t="s">
        <v>467</v>
      </c>
      <c r="D277" s="37"/>
      <c r="E277" s="47" t="s">
        <v>468</v>
      </c>
      <c r="F277" s="68">
        <v>3240</v>
      </c>
    </row>
    <row r="278" spans="1:6" ht="31.5">
      <c r="A278" s="39" t="s">
        <v>34</v>
      </c>
      <c r="B278" s="39" t="s">
        <v>38</v>
      </c>
      <c r="C278" s="39" t="s">
        <v>467</v>
      </c>
      <c r="D278" s="39" t="s">
        <v>22</v>
      </c>
      <c r="E278" s="53" t="s">
        <v>916</v>
      </c>
      <c r="F278" s="69">
        <v>3240</v>
      </c>
    </row>
    <row r="279" spans="1:6" ht="110.25">
      <c r="A279" s="37" t="s">
        <v>34</v>
      </c>
      <c r="B279" s="37" t="s">
        <v>38</v>
      </c>
      <c r="C279" s="37" t="s">
        <v>469</v>
      </c>
      <c r="D279" s="37"/>
      <c r="E279" s="54" t="s">
        <v>470</v>
      </c>
      <c r="F279" s="68">
        <v>50000</v>
      </c>
    </row>
    <row r="280" spans="1:6" ht="15.75">
      <c r="A280" s="39" t="s">
        <v>34</v>
      </c>
      <c r="B280" s="39" t="s">
        <v>38</v>
      </c>
      <c r="C280" s="39" t="s">
        <v>469</v>
      </c>
      <c r="D280" s="39" t="s">
        <v>24</v>
      </c>
      <c r="E280" s="53" t="s">
        <v>918</v>
      </c>
      <c r="F280" s="69">
        <v>50000</v>
      </c>
    </row>
    <row r="281" spans="1:6" ht="47.25">
      <c r="A281" s="37" t="s">
        <v>34</v>
      </c>
      <c r="B281" s="37" t="s">
        <v>38</v>
      </c>
      <c r="C281" s="37" t="s">
        <v>471</v>
      </c>
      <c r="D281" s="37"/>
      <c r="E281" s="47" t="s">
        <v>472</v>
      </c>
      <c r="F281" s="68">
        <v>14794.92</v>
      </c>
    </row>
    <row r="282" spans="1:6" ht="31.5">
      <c r="A282" s="39" t="s">
        <v>34</v>
      </c>
      <c r="B282" s="39" t="s">
        <v>38</v>
      </c>
      <c r="C282" s="39" t="s">
        <v>471</v>
      </c>
      <c r="D282" s="39" t="s">
        <v>22</v>
      </c>
      <c r="E282" s="53" t="s">
        <v>916</v>
      </c>
      <c r="F282" s="69">
        <v>14794.92</v>
      </c>
    </row>
    <row r="283" spans="1:6" ht="173.25">
      <c r="A283" s="37" t="s">
        <v>34</v>
      </c>
      <c r="B283" s="37" t="s">
        <v>38</v>
      </c>
      <c r="C283" s="37" t="s">
        <v>473</v>
      </c>
      <c r="D283" s="37"/>
      <c r="E283" s="54" t="s">
        <v>474</v>
      </c>
      <c r="F283" s="68">
        <v>144100</v>
      </c>
    </row>
    <row r="284" spans="1:6" ht="63">
      <c r="A284" s="39" t="s">
        <v>34</v>
      </c>
      <c r="B284" s="39" t="s">
        <v>38</v>
      </c>
      <c r="C284" s="39" t="s">
        <v>473</v>
      </c>
      <c r="D284" s="39" t="s">
        <v>25</v>
      </c>
      <c r="E284" s="53" t="s">
        <v>917</v>
      </c>
      <c r="F284" s="69">
        <v>144100</v>
      </c>
    </row>
    <row r="285" spans="1:6" ht="31.5">
      <c r="A285" s="37" t="s">
        <v>34</v>
      </c>
      <c r="B285" s="37" t="s">
        <v>72</v>
      </c>
      <c r="C285" s="37"/>
      <c r="D285" s="37"/>
      <c r="E285" s="47" t="s">
        <v>73</v>
      </c>
      <c r="F285" s="68">
        <f>F286+F315+F334</f>
        <v>5945065.63</v>
      </c>
    </row>
    <row r="286" spans="1:6" ht="31.5">
      <c r="A286" s="37" t="s">
        <v>34</v>
      </c>
      <c r="B286" s="37" t="s">
        <v>175</v>
      </c>
      <c r="C286" s="37"/>
      <c r="D286" s="37"/>
      <c r="E286" s="47" t="s">
        <v>176</v>
      </c>
      <c r="F286" s="68">
        <f>F287</f>
        <v>1965292.17</v>
      </c>
    </row>
    <row r="287" spans="1:41" s="33" customFormat="1" ht="31.5">
      <c r="A287" s="37" t="s">
        <v>34</v>
      </c>
      <c r="B287" s="37" t="s">
        <v>175</v>
      </c>
      <c r="C287" s="37" t="s">
        <v>141</v>
      </c>
      <c r="D287" s="37"/>
      <c r="E287" s="47" t="s">
        <v>390</v>
      </c>
      <c r="F287" s="68">
        <f>F288+F307+F311</f>
        <v>1965292.17</v>
      </c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</row>
    <row r="288" spans="1:41" s="43" customFormat="1" ht="63">
      <c r="A288" s="37" t="s">
        <v>34</v>
      </c>
      <c r="B288" s="37" t="s">
        <v>175</v>
      </c>
      <c r="C288" s="37" t="s">
        <v>142</v>
      </c>
      <c r="D288" s="37"/>
      <c r="E288" s="47" t="s">
        <v>179</v>
      </c>
      <c r="F288" s="68">
        <f>F289+F299</f>
        <v>1825896.97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</row>
    <row r="289" spans="1:6" ht="63">
      <c r="A289" s="37" t="s">
        <v>34</v>
      </c>
      <c r="B289" s="37" t="s">
        <v>175</v>
      </c>
      <c r="C289" s="37" t="s">
        <v>475</v>
      </c>
      <c r="D289" s="37"/>
      <c r="E289" s="47" t="s">
        <v>476</v>
      </c>
      <c r="F289" s="68">
        <f>F290+F293+F295+F297</f>
        <v>305597</v>
      </c>
    </row>
    <row r="290" spans="1:6" ht="31.5">
      <c r="A290" s="37" t="s">
        <v>34</v>
      </c>
      <c r="B290" s="37" t="s">
        <v>175</v>
      </c>
      <c r="C290" s="37" t="s">
        <v>477</v>
      </c>
      <c r="D290" s="37"/>
      <c r="E290" s="47" t="s">
        <v>478</v>
      </c>
      <c r="F290" s="68">
        <f>F291+F292</f>
        <v>10346</v>
      </c>
    </row>
    <row r="291" spans="1:6" ht="63">
      <c r="A291" s="39" t="s">
        <v>34</v>
      </c>
      <c r="B291" s="39" t="s">
        <v>175</v>
      </c>
      <c r="C291" s="39" t="s">
        <v>477</v>
      </c>
      <c r="D291" s="39" t="s">
        <v>25</v>
      </c>
      <c r="E291" s="53" t="s">
        <v>917</v>
      </c>
      <c r="F291" s="69">
        <v>4046</v>
      </c>
    </row>
    <row r="292" spans="1:6" ht="31.5">
      <c r="A292" s="39" t="s">
        <v>34</v>
      </c>
      <c r="B292" s="39" t="s">
        <v>175</v>
      </c>
      <c r="C292" s="39" t="s">
        <v>477</v>
      </c>
      <c r="D292" s="39" t="s">
        <v>22</v>
      </c>
      <c r="E292" s="53" t="s">
        <v>916</v>
      </c>
      <c r="F292" s="69">
        <v>6300</v>
      </c>
    </row>
    <row r="293" spans="1:6" ht="63">
      <c r="A293" s="37" t="s">
        <v>34</v>
      </c>
      <c r="B293" s="37" t="s">
        <v>175</v>
      </c>
      <c r="C293" s="37" t="s">
        <v>479</v>
      </c>
      <c r="D293" s="37"/>
      <c r="E293" s="47" t="s">
        <v>480</v>
      </c>
      <c r="F293" s="68">
        <v>193066</v>
      </c>
    </row>
    <row r="294" spans="1:6" ht="31.5">
      <c r="A294" s="39" t="s">
        <v>34</v>
      </c>
      <c r="B294" s="39" t="s">
        <v>175</v>
      </c>
      <c r="C294" s="39" t="s">
        <v>479</v>
      </c>
      <c r="D294" s="39" t="s">
        <v>22</v>
      </c>
      <c r="E294" s="53" t="s">
        <v>916</v>
      </c>
      <c r="F294" s="69">
        <v>193066</v>
      </c>
    </row>
    <row r="295" spans="1:6" ht="47.25">
      <c r="A295" s="37" t="s">
        <v>34</v>
      </c>
      <c r="B295" s="37" t="s">
        <v>175</v>
      </c>
      <c r="C295" s="37" t="s">
        <v>481</v>
      </c>
      <c r="D295" s="37"/>
      <c r="E295" s="47" t="s">
        <v>482</v>
      </c>
      <c r="F295" s="68">
        <v>2826</v>
      </c>
    </row>
    <row r="296" spans="1:6" ht="31.5">
      <c r="A296" s="39" t="s">
        <v>34</v>
      </c>
      <c r="B296" s="39" t="s">
        <v>175</v>
      </c>
      <c r="C296" s="39" t="s">
        <v>481</v>
      </c>
      <c r="D296" s="39" t="s">
        <v>22</v>
      </c>
      <c r="E296" s="53" t="s">
        <v>916</v>
      </c>
      <c r="F296" s="69">
        <v>2826</v>
      </c>
    </row>
    <row r="297" spans="1:6" ht="31.5">
      <c r="A297" s="37" t="s">
        <v>34</v>
      </c>
      <c r="B297" s="37" t="s">
        <v>175</v>
      </c>
      <c r="C297" s="37" t="s">
        <v>483</v>
      </c>
      <c r="D297" s="37"/>
      <c r="E297" s="47" t="s">
        <v>484</v>
      </c>
      <c r="F297" s="68">
        <v>99359</v>
      </c>
    </row>
    <row r="298" spans="1:6" ht="31.5">
      <c r="A298" s="39" t="s">
        <v>34</v>
      </c>
      <c r="B298" s="39" t="s">
        <v>175</v>
      </c>
      <c r="C298" s="39" t="s">
        <v>483</v>
      </c>
      <c r="D298" s="39" t="s">
        <v>22</v>
      </c>
      <c r="E298" s="53" t="s">
        <v>916</v>
      </c>
      <c r="F298" s="69">
        <v>99359</v>
      </c>
    </row>
    <row r="299" spans="1:6" ht="47.25">
      <c r="A299" s="37" t="s">
        <v>34</v>
      </c>
      <c r="B299" s="37" t="s">
        <v>175</v>
      </c>
      <c r="C299" s="37" t="s">
        <v>143</v>
      </c>
      <c r="D299" s="37"/>
      <c r="E299" s="47" t="s">
        <v>181</v>
      </c>
      <c r="F299" s="68">
        <f>F300+F303+F305</f>
        <v>1520299.97</v>
      </c>
    </row>
    <row r="300" spans="1:6" ht="15.75">
      <c r="A300" s="37" t="s">
        <v>34</v>
      </c>
      <c r="B300" s="37" t="s">
        <v>175</v>
      </c>
      <c r="C300" s="37" t="s">
        <v>485</v>
      </c>
      <c r="D300" s="37"/>
      <c r="E300" s="47" t="s">
        <v>486</v>
      </c>
      <c r="F300" s="68">
        <f>F301+F302</f>
        <v>1493099.97</v>
      </c>
    </row>
    <row r="301" spans="1:6" ht="15.75">
      <c r="A301" s="39" t="s">
        <v>34</v>
      </c>
      <c r="B301" s="39" t="s">
        <v>175</v>
      </c>
      <c r="C301" s="39" t="s">
        <v>485</v>
      </c>
      <c r="D301" s="39" t="s">
        <v>25</v>
      </c>
      <c r="E301" s="53" t="s">
        <v>915</v>
      </c>
      <c r="F301" s="69">
        <v>1408400</v>
      </c>
    </row>
    <row r="302" spans="1:6" ht="31.5">
      <c r="A302" s="39" t="s">
        <v>34</v>
      </c>
      <c r="B302" s="39" t="s">
        <v>175</v>
      </c>
      <c r="C302" s="39" t="s">
        <v>485</v>
      </c>
      <c r="D302" s="39" t="s">
        <v>22</v>
      </c>
      <c r="E302" s="53" t="s">
        <v>916</v>
      </c>
      <c r="F302" s="69">
        <v>84699.97</v>
      </c>
    </row>
    <row r="303" spans="1:6" ht="31.5">
      <c r="A303" s="37" t="s">
        <v>34</v>
      </c>
      <c r="B303" s="37" t="s">
        <v>175</v>
      </c>
      <c r="C303" s="37" t="s">
        <v>487</v>
      </c>
      <c r="D303" s="37"/>
      <c r="E303" s="47" t="s">
        <v>488</v>
      </c>
      <c r="F303" s="68">
        <v>10200</v>
      </c>
    </row>
    <row r="304" spans="1:6" ht="31.5">
      <c r="A304" s="39" t="s">
        <v>34</v>
      </c>
      <c r="B304" s="39" t="s">
        <v>175</v>
      </c>
      <c r="C304" s="39" t="s">
        <v>487</v>
      </c>
      <c r="D304" s="39" t="s">
        <v>22</v>
      </c>
      <c r="E304" s="53" t="s">
        <v>916</v>
      </c>
      <c r="F304" s="69">
        <v>10200</v>
      </c>
    </row>
    <row r="305" spans="1:6" ht="31.5">
      <c r="A305" s="37" t="s">
        <v>34</v>
      </c>
      <c r="B305" s="37" t="s">
        <v>175</v>
      </c>
      <c r="C305" s="37" t="s">
        <v>489</v>
      </c>
      <c r="D305" s="37"/>
      <c r="E305" s="47" t="s">
        <v>490</v>
      </c>
      <c r="F305" s="68">
        <v>17000</v>
      </c>
    </row>
    <row r="306" spans="1:6" ht="31.5">
      <c r="A306" s="39" t="s">
        <v>34</v>
      </c>
      <c r="B306" s="39" t="s">
        <v>175</v>
      </c>
      <c r="C306" s="39" t="s">
        <v>489</v>
      </c>
      <c r="D306" s="39" t="s">
        <v>22</v>
      </c>
      <c r="E306" s="53" t="s">
        <v>916</v>
      </c>
      <c r="F306" s="69">
        <v>17000</v>
      </c>
    </row>
    <row r="307" spans="1:41" s="43" customFormat="1" ht="47.25">
      <c r="A307" s="37" t="s">
        <v>34</v>
      </c>
      <c r="B307" s="37" t="s">
        <v>175</v>
      </c>
      <c r="C307" s="37" t="s">
        <v>491</v>
      </c>
      <c r="D307" s="37"/>
      <c r="E307" s="47" t="s">
        <v>492</v>
      </c>
      <c r="F307" s="68">
        <f>F308</f>
        <v>32000</v>
      </c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</row>
    <row r="308" spans="1:6" ht="47.25">
      <c r="A308" s="37" t="s">
        <v>34</v>
      </c>
      <c r="B308" s="37" t="s">
        <v>175</v>
      </c>
      <c r="C308" s="37" t="s">
        <v>493</v>
      </c>
      <c r="D308" s="37"/>
      <c r="E308" s="47" t="s">
        <v>494</v>
      </c>
      <c r="F308" s="68">
        <v>32000</v>
      </c>
    </row>
    <row r="309" spans="1:6" ht="31.5">
      <c r="A309" s="37" t="s">
        <v>34</v>
      </c>
      <c r="B309" s="37" t="s">
        <v>175</v>
      </c>
      <c r="C309" s="37" t="s">
        <v>495</v>
      </c>
      <c r="D309" s="37"/>
      <c r="E309" s="47" t="s">
        <v>496</v>
      </c>
      <c r="F309" s="68">
        <v>32000</v>
      </c>
    </row>
    <row r="310" spans="1:6" ht="31.5">
      <c r="A310" s="39" t="s">
        <v>34</v>
      </c>
      <c r="B310" s="39" t="s">
        <v>175</v>
      </c>
      <c r="C310" s="39" t="s">
        <v>495</v>
      </c>
      <c r="D310" s="39" t="s">
        <v>22</v>
      </c>
      <c r="E310" s="53" t="s">
        <v>916</v>
      </c>
      <c r="F310" s="69">
        <v>32000</v>
      </c>
    </row>
    <row r="311" spans="1:41" s="43" customFormat="1" ht="31.5">
      <c r="A311" s="37" t="s">
        <v>34</v>
      </c>
      <c r="B311" s="37" t="s">
        <v>175</v>
      </c>
      <c r="C311" s="37" t="s">
        <v>391</v>
      </c>
      <c r="D311" s="37"/>
      <c r="E311" s="47" t="s">
        <v>392</v>
      </c>
      <c r="F311" s="68">
        <f>F312</f>
        <v>107395.2</v>
      </c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</row>
    <row r="312" spans="1:6" ht="47.25">
      <c r="A312" s="37" t="s">
        <v>34</v>
      </c>
      <c r="B312" s="37" t="s">
        <v>175</v>
      </c>
      <c r="C312" s="37" t="s">
        <v>393</v>
      </c>
      <c r="D312" s="37"/>
      <c r="E312" s="47" t="s">
        <v>394</v>
      </c>
      <c r="F312" s="68">
        <v>107395.2</v>
      </c>
    </row>
    <row r="313" spans="1:6" ht="31.5">
      <c r="A313" s="37" t="s">
        <v>34</v>
      </c>
      <c r="B313" s="37" t="s">
        <v>175</v>
      </c>
      <c r="C313" s="37" t="s">
        <v>497</v>
      </c>
      <c r="D313" s="37"/>
      <c r="E313" s="47" t="s">
        <v>498</v>
      </c>
      <c r="F313" s="68">
        <v>107395.2</v>
      </c>
    </row>
    <row r="314" spans="1:6" ht="31.5">
      <c r="A314" s="39" t="s">
        <v>34</v>
      </c>
      <c r="B314" s="39" t="s">
        <v>175</v>
      </c>
      <c r="C314" s="39" t="s">
        <v>497</v>
      </c>
      <c r="D314" s="39" t="s">
        <v>22</v>
      </c>
      <c r="E314" s="53" t="s">
        <v>916</v>
      </c>
      <c r="F314" s="69">
        <v>107395.2</v>
      </c>
    </row>
    <row r="315" spans="1:6" ht="15.75">
      <c r="A315" s="37" t="s">
        <v>34</v>
      </c>
      <c r="B315" s="37" t="s">
        <v>262</v>
      </c>
      <c r="C315" s="37"/>
      <c r="D315" s="37"/>
      <c r="E315" s="47" t="s">
        <v>263</v>
      </c>
      <c r="F315" s="68">
        <f>F316</f>
        <v>3868155.46</v>
      </c>
    </row>
    <row r="316" spans="1:41" s="33" customFormat="1" ht="31.5">
      <c r="A316" s="37" t="s">
        <v>34</v>
      </c>
      <c r="B316" s="37" t="s">
        <v>262</v>
      </c>
      <c r="C316" s="37" t="s">
        <v>141</v>
      </c>
      <c r="D316" s="37"/>
      <c r="E316" s="47" t="s">
        <v>390</v>
      </c>
      <c r="F316" s="68">
        <f>F317</f>
        <v>3868155.46</v>
      </c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</row>
    <row r="317" spans="1:41" s="43" customFormat="1" ht="15.75">
      <c r="A317" s="37" t="s">
        <v>34</v>
      </c>
      <c r="B317" s="37" t="s">
        <v>262</v>
      </c>
      <c r="C317" s="37" t="s">
        <v>499</v>
      </c>
      <c r="D317" s="37"/>
      <c r="E317" s="47" t="s">
        <v>500</v>
      </c>
      <c r="F317" s="68">
        <f>F318+F331</f>
        <v>3868155.46</v>
      </c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</row>
    <row r="318" spans="1:41" s="45" customFormat="1" ht="31.5">
      <c r="A318" s="37" t="s">
        <v>34</v>
      </c>
      <c r="B318" s="37" t="s">
        <v>262</v>
      </c>
      <c r="C318" s="37" t="s">
        <v>501</v>
      </c>
      <c r="D318" s="37"/>
      <c r="E318" s="47" t="s">
        <v>502</v>
      </c>
      <c r="F318" s="68">
        <f>F319+F321+F323+F325+F329</f>
        <v>3821155.46</v>
      </c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</row>
    <row r="319" spans="1:6" ht="47.25">
      <c r="A319" s="37" t="s">
        <v>34</v>
      </c>
      <c r="B319" s="37" t="s">
        <v>262</v>
      </c>
      <c r="C319" s="37" t="s">
        <v>503</v>
      </c>
      <c r="D319" s="37"/>
      <c r="E319" s="47" t="s">
        <v>504</v>
      </c>
      <c r="F319" s="68">
        <v>2732854.66</v>
      </c>
    </row>
    <row r="320" spans="1:6" ht="31.5">
      <c r="A320" s="39" t="s">
        <v>34</v>
      </c>
      <c r="B320" s="39" t="s">
        <v>262</v>
      </c>
      <c r="C320" s="39" t="s">
        <v>503</v>
      </c>
      <c r="D320" s="39" t="s">
        <v>22</v>
      </c>
      <c r="E320" s="53" t="s">
        <v>916</v>
      </c>
      <c r="F320" s="69">
        <v>2732854.66</v>
      </c>
    </row>
    <row r="321" spans="1:6" ht="47.25">
      <c r="A321" s="37" t="s">
        <v>34</v>
      </c>
      <c r="B321" s="37" t="s">
        <v>262</v>
      </c>
      <c r="C321" s="37" t="s">
        <v>505</v>
      </c>
      <c r="D321" s="37"/>
      <c r="E321" s="47" t="s">
        <v>506</v>
      </c>
      <c r="F321" s="68">
        <v>235278</v>
      </c>
    </row>
    <row r="322" spans="1:6" ht="31.5">
      <c r="A322" s="39" t="s">
        <v>34</v>
      </c>
      <c r="B322" s="39" t="s">
        <v>262</v>
      </c>
      <c r="C322" s="39" t="s">
        <v>505</v>
      </c>
      <c r="D322" s="39" t="s">
        <v>22</v>
      </c>
      <c r="E322" s="53" t="s">
        <v>916</v>
      </c>
      <c r="F322" s="69">
        <v>235278</v>
      </c>
    </row>
    <row r="323" spans="1:6" ht="47.25">
      <c r="A323" s="37" t="s">
        <v>34</v>
      </c>
      <c r="B323" s="37" t="s">
        <v>262</v>
      </c>
      <c r="C323" s="37" t="s">
        <v>507</v>
      </c>
      <c r="D323" s="37"/>
      <c r="E323" s="47" t="s">
        <v>508</v>
      </c>
      <c r="F323" s="68">
        <v>194282</v>
      </c>
    </row>
    <row r="324" spans="1:6" ht="31.5">
      <c r="A324" s="39" t="s">
        <v>34</v>
      </c>
      <c r="B324" s="39" t="s">
        <v>262</v>
      </c>
      <c r="C324" s="39" t="s">
        <v>507</v>
      </c>
      <c r="D324" s="39" t="s">
        <v>22</v>
      </c>
      <c r="E324" s="53" t="s">
        <v>916</v>
      </c>
      <c r="F324" s="69">
        <v>194282</v>
      </c>
    </row>
    <row r="325" spans="1:6" ht="15.75">
      <c r="A325" s="37" t="s">
        <v>34</v>
      </c>
      <c r="B325" s="37" t="s">
        <v>262</v>
      </c>
      <c r="C325" s="37" t="s">
        <v>509</v>
      </c>
      <c r="D325" s="37"/>
      <c r="E325" s="47" t="s">
        <v>510</v>
      </c>
      <c r="F325" s="68">
        <f>F326+F327+F328</f>
        <v>558840.7999999999</v>
      </c>
    </row>
    <row r="326" spans="1:6" ht="63">
      <c r="A326" s="39" t="s">
        <v>34</v>
      </c>
      <c r="B326" s="39" t="s">
        <v>262</v>
      </c>
      <c r="C326" s="39" t="s">
        <v>509</v>
      </c>
      <c r="D326" s="39" t="s">
        <v>25</v>
      </c>
      <c r="E326" s="53" t="s">
        <v>917</v>
      </c>
      <c r="F326" s="69">
        <v>437336.66</v>
      </c>
    </row>
    <row r="327" spans="1:6" ht="31.5">
      <c r="A327" s="39" t="s">
        <v>34</v>
      </c>
      <c r="B327" s="39" t="s">
        <v>262</v>
      </c>
      <c r="C327" s="39" t="s">
        <v>509</v>
      </c>
      <c r="D327" s="39" t="s">
        <v>22</v>
      </c>
      <c r="E327" s="53" t="s">
        <v>916</v>
      </c>
      <c r="F327" s="69">
        <v>111004.14</v>
      </c>
    </row>
    <row r="328" spans="1:6" ht="15.75">
      <c r="A328" s="39" t="s">
        <v>34</v>
      </c>
      <c r="B328" s="39" t="s">
        <v>262</v>
      </c>
      <c r="C328" s="39" t="s">
        <v>509</v>
      </c>
      <c r="D328" s="39" t="s">
        <v>24</v>
      </c>
      <c r="E328" s="53" t="s">
        <v>918</v>
      </c>
      <c r="F328" s="69">
        <v>10500</v>
      </c>
    </row>
    <row r="329" spans="1:6" ht="31.5">
      <c r="A329" s="37" t="s">
        <v>34</v>
      </c>
      <c r="B329" s="37" t="s">
        <v>262</v>
      </c>
      <c r="C329" s="37" t="s">
        <v>511</v>
      </c>
      <c r="D329" s="37"/>
      <c r="E329" s="47" t="s">
        <v>512</v>
      </c>
      <c r="F329" s="68">
        <v>99900</v>
      </c>
    </row>
    <row r="330" spans="1:6" ht="31.5">
      <c r="A330" s="39" t="s">
        <v>34</v>
      </c>
      <c r="B330" s="39" t="s">
        <v>262</v>
      </c>
      <c r="C330" s="39" t="s">
        <v>511</v>
      </c>
      <c r="D330" s="39" t="s">
        <v>22</v>
      </c>
      <c r="E330" s="53" t="s">
        <v>916</v>
      </c>
      <c r="F330" s="69">
        <v>99900</v>
      </c>
    </row>
    <row r="331" spans="1:41" s="45" customFormat="1" ht="31.5">
      <c r="A331" s="37" t="s">
        <v>34</v>
      </c>
      <c r="B331" s="37" t="s">
        <v>262</v>
      </c>
      <c r="C331" s="37" t="s">
        <v>513</v>
      </c>
      <c r="D331" s="37"/>
      <c r="E331" s="47" t="s">
        <v>514</v>
      </c>
      <c r="F331" s="68">
        <f>F332</f>
        <v>47000</v>
      </c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</row>
    <row r="332" spans="1:6" ht="31.5">
      <c r="A332" s="37" t="s">
        <v>34</v>
      </c>
      <c r="B332" s="37" t="s">
        <v>262</v>
      </c>
      <c r="C332" s="37" t="s">
        <v>515</v>
      </c>
      <c r="D332" s="37"/>
      <c r="E332" s="47" t="s">
        <v>516</v>
      </c>
      <c r="F332" s="68">
        <v>47000</v>
      </c>
    </row>
    <row r="333" spans="1:6" ht="31.5">
      <c r="A333" s="39" t="s">
        <v>34</v>
      </c>
      <c r="B333" s="39" t="s">
        <v>262</v>
      </c>
      <c r="C333" s="39" t="s">
        <v>515</v>
      </c>
      <c r="D333" s="39" t="s">
        <v>22</v>
      </c>
      <c r="E333" s="53" t="s">
        <v>916</v>
      </c>
      <c r="F333" s="69">
        <v>47000</v>
      </c>
    </row>
    <row r="334" spans="1:6" ht="31.5">
      <c r="A334" s="37" t="s">
        <v>34</v>
      </c>
      <c r="B334" s="37" t="s">
        <v>264</v>
      </c>
      <c r="C334" s="37"/>
      <c r="D334" s="37"/>
      <c r="E334" s="47" t="s">
        <v>265</v>
      </c>
      <c r="F334" s="68">
        <f>F335</f>
        <v>111618</v>
      </c>
    </row>
    <row r="335" spans="1:41" s="33" customFormat="1" ht="31.5">
      <c r="A335" s="37" t="s">
        <v>34</v>
      </c>
      <c r="B335" s="37" t="s">
        <v>264</v>
      </c>
      <c r="C335" s="37" t="s">
        <v>141</v>
      </c>
      <c r="D335" s="37"/>
      <c r="E335" s="47" t="s">
        <v>390</v>
      </c>
      <c r="F335" s="68">
        <f>F336</f>
        <v>111618</v>
      </c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</row>
    <row r="336" spans="1:6" ht="15.75">
      <c r="A336" s="37" t="s">
        <v>34</v>
      </c>
      <c r="B336" s="37" t="s">
        <v>264</v>
      </c>
      <c r="C336" s="37" t="s">
        <v>517</v>
      </c>
      <c r="D336" s="37"/>
      <c r="E336" s="47" t="s">
        <v>518</v>
      </c>
      <c r="F336" s="68">
        <f>F337+F340</f>
        <v>111618</v>
      </c>
    </row>
    <row r="337" spans="1:41" s="45" customFormat="1" ht="63">
      <c r="A337" s="37" t="s">
        <v>34</v>
      </c>
      <c r="B337" s="37" t="s">
        <v>264</v>
      </c>
      <c r="C337" s="37" t="s">
        <v>519</v>
      </c>
      <c r="D337" s="37"/>
      <c r="E337" s="47" t="s">
        <v>520</v>
      </c>
      <c r="F337" s="68">
        <f>F338</f>
        <v>46618</v>
      </c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</row>
    <row r="338" spans="1:6" ht="31.5">
      <c r="A338" s="37" t="s">
        <v>34</v>
      </c>
      <c r="B338" s="37" t="s">
        <v>264</v>
      </c>
      <c r="C338" s="37" t="s">
        <v>521</v>
      </c>
      <c r="D338" s="37"/>
      <c r="E338" s="47" t="s">
        <v>522</v>
      </c>
      <c r="F338" s="68">
        <v>46618</v>
      </c>
    </row>
    <row r="339" spans="1:6" ht="63">
      <c r="A339" s="39" t="s">
        <v>34</v>
      </c>
      <c r="B339" s="39" t="s">
        <v>264</v>
      </c>
      <c r="C339" s="39" t="s">
        <v>521</v>
      </c>
      <c r="D339" s="39" t="s">
        <v>25</v>
      </c>
      <c r="E339" s="53" t="s">
        <v>917</v>
      </c>
      <c r="F339" s="69">
        <v>46618</v>
      </c>
    </row>
    <row r="340" spans="1:41" s="45" customFormat="1" ht="31.5">
      <c r="A340" s="37" t="s">
        <v>34</v>
      </c>
      <c r="B340" s="37" t="s">
        <v>264</v>
      </c>
      <c r="C340" s="37" t="s">
        <v>523</v>
      </c>
      <c r="D340" s="37"/>
      <c r="E340" s="47" t="s">
        <v>524</v>
      </c>
      <c r="F340" s="68">
        <f>F341+F343</f>
        <v>65000</v>
      </c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</row>
    <row r="341" spans="1:6" ht="47.25">
      <c r="A341" s="37" t="s">
        <v>34</v>
      </c>
      <c r="B341" s="37" t="s">
        <v>264</v>
      </c>
      <c r="C341" s="37" t="s">
        <v>525</v>
      </c>
      <c r="D341" s="37"/>
      <c r="E341" s="47" t="s">
        <v>526</v>
      </c>
      <c r="F341" s="68">
        <v>15000</v>
      </c>
    </row>
    <row r="342" spans="1:6" ht="31.5">
      <c r="A342" s="39" t="s">
        <v>34</v>
      </c>
      <c r="B342" s="39" t="s">
        <v>264</v>
      </c>
      <c r="C342" s="39" t="s">
        <v>525</v>
      </c>
      <c r="D342" s="39" t="s">
        <v>22</v>
      </c>
      <c r="E342" s="53" t="s">
        <v>916</v>
      </c>
      <c r="F342" s="69">
        <v>15000</v>
      </c>
    </row>
    <row r="343" spans="1:6" ht="31.5">
      <c r="A343" s="37" t="s">
        <v>34</v>
      </c>
      <c r="B343" s="37" t="s">
        <v>264</v>
      </c>
      <c r="C343" s="37" t="s">
        <v>527</v>
      </c>
      <c r="D343" s="37"/>
      <c r="E343" s="47" t="s">
        <v>528</v>
      </c>
      <c r="F343" s="68">
        <v>50000</v>
      </c>
    </row>
    <row r="344" spans="1:6" ht="31.5">
      <c r="A344" s="39" t="s">
        <v>34</v>
      </c>
      <c r="B344" s="39" t="s">
        <v>264</v>
      </c>
      <c r="C344" s="39" t="s">
        <v>527</v>
      </c>
      <c r="D344" s="39" t="s">
        <v>22</v>
      </c>
      <c r="E344" s="53" t="s">
        <v>916</v>
      </c>
      <c r="F344" s="69">
        <v>50000</v>
      </c>
    </row>
    <row r="345" spans="1:6" ht="15.75">
      <c r="A345" s="37" t="s">
        <v>34</v>
      </c>
      <c r="B345" s="37" t="s">
        <v>28</v>
      </c>
      <c r="C345" s="37"/>
      <c r="D345" s="37"/>
      <c r="E345" s="47" t="s">
        <v>39</v>
      </c>
      <c r="F345" s="68">
        <f>F346+F354+F362+F394</f>
        <v>181810010.98000002</v>
      </c>
    </row>
    <row r="346" spans="1:6" ht="15.75">
      <c r="A346" s="37" t="s">
        <v>34</v>
      </c>
      <c r="B346" s="37" t="s">
        <v>182</v>
      </c>
      <c r="C346" s="37"/>
      <c r="D346" s="37"/>
      <c r="E346" s="47" t="s">
        <v>183</v>
      </c>
      <c r="F346" s="68">
        <f>F347</f>
        <v>119569.9</v>
      </c>
    </row>
    <row r="347" spans="1:41" s="33" customFormat="1" ht="15.75">
      <c r="A347" s="37" t="s">
        <v>34</v>
      </c>
      <c r="B347" s="37" t="s">
        <v>182</v>
      </c>
      <c r="C347" s="37" t="s">
        <v>100</v>
      </c>
      <c r="D347" s="37"/>
      <c r="E347" s="47" t="s">
        <v>529</v>
      </c>
      <c r="F347" s="68">
        <f>F348</f>
        <v>119569.9</v>
      </c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</row>
    <row r="348" spans="1:41" s="43" customFormat="1" ht="15.75">
      <c r="A348" s="37" t="s">
        <v>34</v>
      </c>
      <c r="B348" s="37" t="s">
        <v>182</v>
      </c>
      <c r="C348" s="37" t="s">
        <v>530</v>
      </c>
      <c r="D348" s="37"/>
      <c r="E348" s="47" t="s">
        <v>531</v>
      </c>
      <c r="F348" s="68">
        <f>F349</f>
        <v>119569.9</v>
      </c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</row>
    <row r="349" spans="1:41" s="45" customFormat="1" ht="31.5">
      <c r="A349" s="37" t="s">
        <v>34</v>
      </c>
      <c r="B349" s="37" t="s">
        <v>182</v>
      </c>
      <c r="C349" s="37" t="s">
        <v>532</v>
      </c>
      <c r="D349" s="37"/>
      <c r="E349" s="47" t="s">
        <v>187</v>
      </c>
      <c r="F349" s="68">
        <f>F350+F352</f>
        <v>119569.9</v>
      </c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</row>
    <row r="350" spans="1:6" ht="47.25">
      <c r="A350" s="37" t="s">
        <v>34</v>
      </c>
      <c r="B350" s="37" t="s">
        <v>182</v>
      </c>
      <c r="C350" s="37" t="s">
        <v>533</v>
      </c>
      <c r="D350" s="37"/>
      <c r="E350" s="47" t="s">
        <v>534</v>
      </c>
      <c r="F350" s="68">
        <v>90000</v>
      </c>
    </row>
    <row r="351" spans="1:6" ht="31.5">
      <c r="A351" s="39" t="s">
        <v>34</v>
      </c>
      <c r="B351" s="39" t="s">
        <v>182</v>
      </c>
      <c r="C351" s="39" t="s">
        <v>533</v>
      </c>
      <c r="D351" s="39" t="s">
        <v>23</v>
      </c>
      <c r="E351" s="53" t="s">
        <v>921</v>
      </c>
      <c r="F351" s="69">
        <v>90000</v>
      </c>
    </row>
    <row r="352" spans="1:6" ht="31.5">
      <c r="A352" s="37" t="s">
        <v>34</v>
      </c>
      <c r="B352" s="37" t="s">
        <v>182</v>
      </c>
      <c r="C352" s="37" t="s">
        <v>535</v>
      </c>
      <c r="D352" s="37"/>
      <c r="E352" s="47" t="s">
        <v>536</v>
      </c>
      <c r="F352" s="68">
        <v>29569.9</v>
      </c>
    </row>
    <row r="353" spans="1:6" ht="31.5">
      <c r="A353" s="39" t="s">
        <v>34</v>
      </c>
      <c r="B353" s="39" t="s">
        <v>182</v>
      </c>
      <c r="C353" s="39" t="s">
        <v>535</v>
      </c>
      <c r="D353" s="39" t="s">
        <v>23</v>
      </c>
      <c r="E353" s="53" t="s">
        <v>921</v>
      </c>
      <c r="F353" s="69">
        <v>29569.9</v>
      </c>
    </row>
    <row r="354" spans="1:6" ht="15.75">
      <c r="A354" s="37" t="s">
        <v>34</v>
      </c>
      <c r="B354" s="37" t="s">
        <v>139</v>
      </c>
      <c r="C354" s="37"/>
      <c r="D354" s="37"/>
      <c r="E354" s="47" t="s">
        <v>140</v>
      </c>
      <c r="F354" s="68">
        <f>F355</f>
        <v>8186400</v>
      </c>
    </row>
    <row r="355" spans="1:41" s="33" customFormat="1" ht="31.5">
      <c r="A355" s="37" t="s">
        <v>34</v>
      </c>
      <c r="B355" s="37" t="s">
        <v>139</v>
      </c>
      <c r="C355" s="37" t="s">
        <v>198</v>
      </c>
      <c r="D355" s="37"/>
      <c r="E355" s="47" t="s">
        <v>315</v>
      </c>
      <c r="F355" s="68">
        <f>F356</f>
        <v>8186400</v>
      </c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</row>
    <row r="356" spans="1:41" s="43" customFormat="1" ht="15.75">
      <c r="A356" s="37" t="s">
        <v>34</v>
      </c>
      <c r="B356" s="37" t="s">
        <v>139</v>
      </c>
      <c r="C356" s="37" t="s">
        <v>397</v>
      </c>
      <c r="D356" s="37"/>
      <c r="E356" s="47" t="s">
        <v>398</v>
      </c>
      <c r="F356" s="68">
        <f>F357</f>
        <v>8186400</v>
      </c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</row>
    <row r="357" spans="1:41" s="45" customFormat="1" ht="31.5">
      <c r="A357" s="37" t="s">
        <v>34</v>
      </c>
      <c r="B357" s="37" t="s">
        <v>139</v>
      </c>
      <c r="C357" s="37" t="s">
        <v>537</v>
      </c>
      <c r="D357" s="37"/>
      <c r="E357" s="47" t="s">
        <v>538</v>
      </c>
      <c r="F357" s="68">
        <f>F358+F360</f>
        <v>8186400</v>
      </c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</row>
    <row r="358" spans="1:6" ht="47.25">
      <c r="A358" s="37" t="s">
        <v>34</v>
      </c>
      <c r="B358" s="37" t="s">
        <v>139</v>
      </c>
      <c r="C358" s="37" t="s">
        <v>539</v>
      </c>
      <c r="D358" s="37"/>
      <c r="E358" s="47" t="s">
        <v>540</v>
      </c>
      <c r="F358" s="68">
        <v>1500000</v>
      </c>
    </row>
    <row r="359" spans="1:6" ht="15.75">
      <c r="A359" s="39" t="s">
        <v>34</v>
      </c>
      <c r="B359" s="39" t="s">
        <v>139</v>
      </c>
      <c r="C359" s="39" t="s">
        <v>539</v>
      </c>
      <c r="D359" s="39" t="s">
        <v>24</v>
      </c>
      <c r="E359" s="53" t="s">
        <v>918</v>
      </c>
      <c r="F359" s="69">
        <v>1500000</v>
      </c>
    </row>
    <row r="360" spans="1:6" ht="47.25">
      <c r="A360" s="37" t="s">
        <v>34</v>
      </c>
      <c r="B360" s="37" t="s">
        <v>139</v>
      </c>
      <c r="C360" s="37" t="s">
        <v>541</v>
      </c>
      <c r="D360" s="37"/>
      <c r="E360" s="47" t="s">
        <v>542</v>
      </c>
      <c r="F360" s="68">
        <v>6686400</v>
      </c>
    </row>
    <row r="361" spans="1:6" ht="31.5">
      <c r="A361" s="39" t="s">
        <v>34</v>
      </c>
      <c r="B361" s="39" t="s">
        <v>139</v>
      </c>
      <c r="C361" s="39" t="s">
        <v>541</v>
      </c>
      <c r="D361" s="39" t="s">
        <v>22</v>
      </c>
      <c r="E361" s="53" t="s">
        <v>916</v>
      </c>
      <c r="F361" s="69">
        <v>6686400</v>
      </c>
    </row>
    <row r="362" spans="1:6" ht="15.75">
      <c r="A362" s="37" t="s">
        <v>34</v>
      </c>
      <c r="B362" s="37" t="s">
        <v>40</v>
      </c>
      <c r="C362" s="37"/>
      <c r="D362" s="37"/>
      <c r="E362" s="47" t="s">
        <v>21</v>
      </c>
      <c r="F362" s="68">
        <f>F363+F382</f>
        <v>171387953.46</v>
      </c>
    </row>
    <row r="363" spans="1:41" s="33" customFormat="1" ht="31.5">
      <c r="A363" s="37" t="s">
        <v>34</v>
      </c>
      <c r="B363" s="37" t="s">
        <v>40</v>
      </c>
      <c r="C363" s="37" t="s">
        <v>198</v>
      </c>
      <c r="D363" s="37"/>
      <c r="E363" s="47" t="s">
        <v>315</v>
      </c>
      <c r="F363" s="68">
        <f>F364+F378</f>
        <v>158959551.69</v>
      </c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</row>
    <row r="364" spans="1:41" s="43" customFormat="1" ht="31.5">
      <c r="A364" s="37" t="s">
        <v>34</v>
      </c>
      <c r="B364" s="37" t="s">
        <v>40</v>
      </c>
      <c r="C364" s="37" t="s">
        <v>199</v>
      </c>
      <c r="D364" s="37"/>
      <c r="E364" s="47" t="s">
        <v>316</v>
      </c>
      <c r="F364" s="68">
        <f>F365</f>
        <v>158097056.69</v>
      </c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</row>
    <row r="365" spans="1:41" s="45" customFormat="1" ht="63">
      <c r="A365" s="37" t="s">
        <v>34</v>
      </c>
      <c r="B365" s="37" t="s">
        <v>40</v>
      </c>
      <c r="C365" s="37" t="s">
        <v>200</v>
      </c>
      <c r="D365" s="37"/>
      <c r="E365" s="47" t="s">
        <v>144</v>
      </c>
      <c r="F365" s="68">
        <f>F366+F368+F370+F372+F374+F376</f>
        <v>158097056.69</v>
      </c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</row>
    <row r="366" spans="1:6" ht="47.25">
      <c r="A366" s="37" t="s">
        <v>34</v>
      </c>
      <c r="B366" s="37" t="s">
        <v>40</v>
      </c>
      <c r="C366" s="37" t="s">
        <v>543</v>
      </c>
      <c r="D366" s="37"/>
      <c r="E366" s="47" t="s">
        <v>544</v>
      </c>
      <c r="F366" s="68">
        <v>33206265.58</v>
      </c>
    </row>
    <row r="367" spans="1:6" ht="31.5">
      <c r="A367" s="39" t="s">
        <v>34</v>
      </c>
      <c r="B367" s="39" t="s">
        <v>40</v>
      </c>
      <c r="C367" s="39" t="s">
        <v>543</v>
      </c>
      <c r="D367" s="39" t="s">
        <v>22</v>
      </c>
      <c r="E367" s="53" t="s">
        <v>916</v>
      </c>
      <c r="F367" s="69">
        <v>33206265.58</v>
      </c>
    </row>
    <row r="368" spans="1:6" ht="47.25">
      <c r="A368" s="37" t="s">
        <v>34</v>
      </c>
      <c r="B368" s="37" t="s">
        <v>40</v>
      </c>
      <c r="C368" s="37" t="s">
        <v>317</v>
      </c>
      <c r="D368" s="37"/>
      <c r="E368" s="47" t="s">
        <v>318</v>
      </c>
      <c r="F368" s="68">
        <v>30078901.29</v>
      </c>
    </row>
    <row r="369" spans="1:6" ht="31.5">
      <c r="A369" s="39" t="s">
        <v>34</v>
      </c>
      <c r="B369" s="39" t="s">
        <v>40</v>
      </c>
      <c r="C369" s="39" t="s">
        <v>317</v>
      </c>
      <c r="D369" s="39" t="s">
        <v>22</v>
      </c>
      <c r="E369" s="53" t="s">
        <v>916</v>
      </c>
      <c r="F369" s="69">
        <v>30078901.29</v>
      </c>
    </row>
    <row r="370" spans="1:6" ht="31.5">
      <c r="A370" s="37" t="s">
        <v>34</v>
      </c>
      <c r="B370" s="37" t="s">
        <v>40</v>
      </c>
      <c r="C370" s="37" t="s">
        <v>545</v>
      </c>
      <c r="D370" s="37"/>
      <c r="E370" s="47" t="s">
        <v>546</v>
      </c>
      <c r="F370" s="68">
        <v>421125</v>
      </c>
    </row>
    <row r="371" spans="1:6" ht="31.5">
      <c r="A371" s="39" t="s">
        <v>34</v>
      </c>
      <c r="B371" s="39" t="s">
        <v>40</v>
      </c>
      <c r="C371" s="39" t="s">
        <v>545</v>
      </c>
      <c r="D371" s="39" t="s">
        <v>22</v>
      </c>
      <c r="E371" s="53" t="s">
        <v>916</v>
      </c>
      <c r="F371" s="69">
        <v>421125</v>
      </c>
    </row>
    <row r="372" spans="1:6" ht="31.5">
      <c r="A372" s="37" t="s">
        <v>34</v>
      </c>
      <c r="B372" s="37" t="s">
        <v>40</v>
      </c>
      <c r="C372" s="37" t="s">
        <v>547</v>
      </c>
      <c r="D372" s="37"/>
      <c r="E372" s="47" t="s">
        <v>190</v>
      </c>
      <c r="F372" s="68">
        <v>3800000</v>
      </c>
    </row>
    <row r="373" spans="1:6" ht="31.5">
      <c r="A373" s="39" t="s">
        <v>34</v>
      </c>
      <c r="B373" s="39" t="s">
        <v>40</v>
      </c>
      <c r="C373" s="39" t="s">
        <v>547</v>
      </c>
      <c r="D373" s="39" t="s">
        <v>22</v>
      </c>
      <c r="E373" s="53" t="s">
        <v>916</v>
      </c>
      <c r="F373" s="69">
        <v>3800000</v>
      </c>
    </row>
    <row r="374" spans="1:6" ht="15.75">
      <c r="A374" s="37" t="s">
        <v>34</v>
      </c>
      <c r="B374" s="37" t="s">
        <v>40</v>
      </c>
      <c r="C374" s="37" t="s">
        <v>548</v>
      </c>
      <c r="D374" s="37"/>
      <c r="E374" s="47" t="s">
        <v>549</v>
      </c>
      <c r="F374" s="68">
        <v>3978239</v>
      </c>
    </row>
    <row r="375" spans="1:6" ht="31.5">
      <c r="A375" s="39" t="s">
        <v>34</v>
      </c>
      <c r="B375" s="39" t="s">
        <v>40</v>
      </c>
      <c r="C375" s="39" t="s">
        <v>548</v>
      </c>
      <c r="D375" s="39" t="s">
        <v>22</v>
      </c>
      <c r="E375" s="53" t="s">
        <v>916</v>
      </c>
      <c r="F375" s="69">
        <v>3978239</v>
      </c>
    </row>
    <row r="376" spans="1:6" ht="31.5">
      <c r="A376" s="37" t="s">
        <v>34</v>
      </c>
      <c r="B376" s="37" t="s">
        <v>40</v>
      </c>
      <c r="C376" s="37" t="s">
        <v>550</v>
      </c>
      <c r="D376" s="37"/>
      <c r="E376" s="47" t="s">
        <v>546</v>
      </c>
      <c r="F376" s="68">
        <v>86612525.82</v>
      </c>
    </row>
    <row r="377" spans="1:6" ht="31.5">
      <c r="A377" s="39" t="s">
        <v>34</v>
      </c>
      <c r="B377" s="39" t="s">
        <v>40</v>
      </c>
      <c r="C377" s="39" t="s">
        <v>550</v>
      </c>
      <c r="D377" s="39" t="s">
        <v>22</v>
      </c>
      <c r="E377" s="53" t="s">
        <v>916</v>
      </c>
      <c r="F377" s="69">
        <v>86612525.82</v>
      </c>
    </row>
    <row r="378" spans="1:41" s="43" customFormat="1" ht="31.5">
      <c r="A378" s="37" t="s">
        <v>34</v>
      </c>
      <c r="B378" s="37" t="s">
        <v>40</v>
      </c>
      <c r="C378" s="37" t="s">
        <v>551</v>
      </c>
      <c r="D378" s="37"/>
      <c r="E378" s="47" t="s">
        <v>552</v>
      </c>
      <c r="F378" s="68">
        <f>F379</f>
        <v>862495</v>
      </c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</row>
    <row r="379" spans="1:41" s="45" customFormat="1" ht="31.5">
      <c r="A379" s="37" t="s">
        <v>34</v>
      </c>
      <c r="B379" s="37" t="s">
        <v>40</v>
      </c>
      <c r="C379" s="37" t="s">
        <v>553</v>
      </c>
      <c r="D379" s="37"/>
      <c r="E379" s="47" t="s">
        <v>554</v>
      </c>
      <c r="F379" s="68">
        <f>F380</f>
        <v>862495</v>
      </c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</row>
    <row r="380" spans="1:41" s="33" customFormat="1" ht="15.75">
      <c r="A380" s="37" t="s">
        <v>34</v>
      </c>
      <c r="B380" s="37" t="s">
        <v>40</v>
      </c>
      <c r="C380" s="37" t="s">
        <v>555</v>
      </c>
      <c r="D380" s="37"/>
      <c r="E380" s="47" t="s">
        <v>556</v>
      </c>
      <c r="F380" s="68">
        <v>862495</v>
      </c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</row>
    <row r="381" spans="1:41" s="33" customFormat="1" ht="31.5">
      <c r="A381" s="39" t="s">
        <v>34</v>
      </c>
      <c r="B381" s="39" t="s">
        <v>40</v>
      </c>
      <c r="C381" s="39" t="s">
        <v>555</v>
      </c>
      <c r="D381" s="39" t="s">
        <v>22</v>
      </c>
      <c r="E381" s="53" t="s">
        <v>916</v>
      </c>
      <c r="F381" s="69">
        <v>862495</v>
      </c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</row>
    <row r="382" spans="1:41" s="33" customFormat="1" ht="15.75">
      <c r="A382" s="37" t="s">
        <v>34</v>
      </c>
      <c r="B382" s="37" t="s">
        <v>40</v>
      </c>
      <c r="C382" s="37" t="s">
        <v>136</v>
      </c>
      <c r="D382" s="37"/>
      <c r="E382" s="47" t="s">
        <v>557</v>
      </c>
      <c r="F382" s="68">
        <f>F383+F387</f>
        <v>12428401.77</v>
      </c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</row>
    <row r="383" spans="1:41" s="43" customFormat="1" ht="31.5">
      <c r="A383" s="37" t="s">
        <v>34</v>
      </c>
      <c r="B383" s="37" t="s">
        <v>40</v>
      </c>
      <c r="C383" s="37" t="s">
        <v>156</v>
      </c>
      <c r="D383" s="37"/>
      <c r="E383" s="47" t="s">
        <v>558</v>
      </c>
      <c r="F383" s="68">
        <f>F384</f>
        <v>3917887.07</v>
      </c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</row>
    <row r="384" spans="1:41" s="45" customFormat="1" ht="47.25">
      <c r="A384" s="37" t="s">
        <v>34</v>
      </c>
      <c r="B384" s="37" t="s">
        <v>40</v>
      </c>
      <c r="C384" s="37" t="s">
        <v>559</v>
      </c>
      <c r="D384" s="37"/>
      <c r="E384" s="47" t="s">
        <v>560</v>
      </c>
      <c r="F384" s="68">
        <f>F385</f>
        <v>3917887.07</v>
      </c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</row>
    <row r="385" spans="1:41" s="33" customFormat="1" ht="31.5">
      <c r="A385" s="37" t="s">
        <v>34</v>
      </c>
      <c r="B385" s="37" t="s">
        <v>40</v>
      </c>
      <c r="C385" s="37" t="s">
        <v>561</v>
      </c>
      <c r="D385" s="37"/>
      <c r="E385" s="47" t="s">
        <v>562</v>
      </c>
      <c r="F385" s="68">
        <f>F386</f>
        <v>3917887.07</v>
      </c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</row>
    <row r="386" spans="1:6" ht="31.5">
      <c r="A386" s="39" t="s">
        <v>34</v>
      </c>
      <c r="B386" s="39" t="s">
        <v>40</v>
      </c>
      <c r="C386" s="39" t="s">
        <v>561</v>
      </c>
      <c r="D386" s="39" t="s">
        <v>22</v>
      </c>
      <c r="E386" s="53" t="s">
        <v>916</v>
      </c>
      <c r="F386" s="69">
        <v>3917887.07</v>
      </c>
    </row>
    <row r="387" spans="1:41" s="43" customFormat="1" ht="31.5">
      <c r="A387" s="37" t="s">
        <v>34</v>
      </c>
      <c r="B387" s="37" t="s">
        <v>40</v>
      </c>
      <c r="C387" s="37" t="s">
        <v>158</v>
      </c>
      <c r="D387" s="37"/>
      <c r="E387" s="47" t="s">
        <v>563</v>
      </c>
      <c r="F387" s="68">
        <f>F388+F391</f>
        <v>8510514.7</v>
      </c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</row>
    <row r="388" spans="1:41" s="45" customFormat="1" ht="31.5">
      <c r="A388" s="37" t="s">
        <v>34</v>
      </c>
      <c r="B388" s="37" t="s">
        <v>40</v>
      </c>
      <c r="C388" s="37" t="s">
        <v>197</v>
      </c>
      <c r="D388" s="37"/>
      <c r="E388" s="47" t="s">
        <v>564</v>
      </c>
      <c r="F388" s="68">
        <f>F389</f>
        <v>3484761.7</v>
      </c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</row>
    <row r="389" spans="1:6" ht="47.25">
      <c r="A389" s="37" t="s">
        <v>34</v>
      </c>
      <c r="B389" s="37" t="s">
        <v>40</v>
      </c>
      <c r="C389" s="37" t="s">
        <v>565</v>
      </c>
      <c r="D389" s="37"/>
      <c r="E389" s="47" t="s">
        <v>566</v>
      </c>
      <c r="F389" s="68">
        <f>F390</f>
        <v>3484761.7</v>
      </c>
    </row>
    <row r="390" spans="1:7" ht="31.5">
      <c r="A390" s="39" t="s">
        <v>34</v>
      </c>
      <c r="B390" s="39" t="s">
        <v>40</v>
      </c>
      <c r="C390" s="39" t="s">
        <v>565</v>
      </c>
      <c r="D390" s="39" t="s">
        <v>22</v>
      </c>
      <c r="E390" s="53" t="s">
        <v>916</v>
      </c>
      <c r="F390" s="69">
        <v>3484761.7</v>
      </c>
      <c r="G390" s="32"/>
    </row>
    <row r="391" spans="1:41" s="45" customFormat="1" ht="31.5">
      <c r="A391" s="37" t="s">
        <v>34</v>
      </c>
      <c r="B391" s="37" t="s">
        <v>40</v>
      </c>
      <c r="C391" s="37" t="s">
        <v>567</v>
      </c>
      <c r="D391" s="37"/>
      <c r="E391" s="47" t="s">
        <v>568</v>
      </c>
      <c r="F391" s="68">
        <f>F392</f>
        <v>5025753</v>
      </c>
      <c r="G391" s="32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</row>
    <row r="392" spans="1:7" ht="47.25">
      <c r="A392" s="37" t="s">
        <v>34</v>
      </c>
      <c r="B392" s="37" t="s">
        <v>40</v>
      </c>
      <c r="C392" s="37" t="s">
        <v>569</v>
      </c>
      <c r="D392" s="37"/>
      <c r="E392" s="47" t="s">
        <v>570</v>
      </c>
      <c r="F392" s="68">
        <v>5025753</v>
      </c>
      <c r="G392" s="32"/>
    </row>
    <row r="393" spans="1:7" ht="31.5">
      <c r="A393" s="39" t="s">
        <v>34</v>
      </c>
      <c r="B393" s="39" t="s">
        <v>40</v>
      </c>
      <c r="C393" s="39" t="s">
        <v>569</v>
      </c>
      <c r="D393" s="39" t="s">
        <v>22</v>
      </c>
      <c r="E393" s="53" t="s">
        <v>916</v>
      </c>
      <c r="F393" s="69">
        <v>5025753</v>
      </c>
      <c r="G393" s="32"/>
    </row>
    <row r="394" spans="1:7" ht="15.75">
      <c r="A394" s="37" t="s">
        <v>34</v>
      </c>
      <c r="B394" s="37" t="s">
        <v>145</v>
      </c>
      <c r="C394" s="37"/>
      <c r="D394" s="37"/>
      <c r="E394" s="47" t="s">
        <v>146</v>
      </c>
      <c r="F394" s="68">
        <f>F395+F403</f>
        <v>2116087.62</v>
      </c>
      <c r="G394" s="32"/>
    </row>
    <row r="395" spans="1:41" s="33" customFormat="1" ht="15.75">
      <c r="A395" s="37" t="s">
        <v>34</v>
      </c>
      <c r="B395" s="37" t="s">
        <v>145</v>
      </c>
      <c r="C395" s="37" t="s">
        <v>100</v>
      </c>
      <c r="D395" s="37"/>
      <c r="E395" s="47" t="s">
        <v>529</v>
      </c>
      <c r="F395" s="68">
        <f>F396</f>
        <v>616087.62</v>
      </c>
      <c r="G395" s="32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</row>
    <row r="396" spans="1:41" s="43" customFormat="1" ht="31.5">
      <c r="A396" s="37" t="s">
        <v>34</v>
      </c>
      <c r="B396" s="37" t="s">
        <v>145</v>
      </c>
      <c r="C396" s="37" t="s">
        <v>571</v>
      </c>
      <c r="D396" s="37"/>
      <c r="E396" s="47" t="s">
        <v>572</v>
      </c>
      <c r="F396" s="68">
        <f>F397+F400</f>
        <v>616087.62</v>
      </c>
      <c r="G396" s="32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</row>
    <row r="397" spans="1:41" s="45" customFormat="1" ht="47.25">
      <c r="A397" s="37" t="s">
        <v>34</v>
      </c>
      <c r="B397" s="37" t="s">
        <v>145</v>
      </c>
      <c r="C397" s="37" t="s">
        <v>573</v>
      </c>
      <c r="D397" s="37"/>
      <c r="E397" s="47" t="s">
        <v>574</v>
      </c>
      <c r="F397" s="68">
        <f>F398</f>
        <v>200000</v>
      </c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</row>
    <row r="398" spans="1:6" ht="15.75">
      <c r="A398" s="37" t="s">
        <v>34</v>
      </c>
      <c r="B398" s="37" t="s">
        <v>145</v>
      </c>
      <c r="C398" s="37" t="s">
        <v>575</v>
      </c>
      <c r="D398" s="37"/>
      <c r="E398" s="47" t="s">
        <v>576</v>
      </c>
      <c r="F398" s="68">
        <v>200000</v>
      </c>
    </row>
    <row r="399" spans="1:6" ht="31.5">
      <c r="A399" s="39" t="s">
        <v>34</v>
      </c>
      <c r="B399" s="39" t="s">
        <v>145</v>
      </c>
      <c r="C399" s="39" t="s">
        <v>575</v>
      </c>
      <c r="D399" s="39" t="s">
        <v>22</v>
      </c>
      <c r="E399" s="53" t="s">
        <v>916</v>
      </c>
      <c r="F399" s="69">
        <v>200000</v>
      </c>
    </row>
    <row r="400" spans="1:41" s="45" customFormat="1" ht="31.5">
      <c r="A400" s="37" t="s">
        <v>34</v>
      </c>
      <c r="B400" s="37" t="s">
        <v>145</v>
      </c>
      <c r="C400" s="37" t="s">
        <v>577</v>
      </c>
      <c r="D400" s="37"/>
      <c r="E400" s="47" t="s">
        <v>578</v>
      </c>
      <c r="F400" s="68">
        <f>F401</f>
        <v>416087.62</v>
      </c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</row>
    <row r="401" spans="1:6" ht="78.75">
      <c r="A401" s="37" t="s">
        <v>34</v>
      </c>
      <c r="B401" s="37" t="s">
        <v>145</v>
      </c>
      <c r="C401" s="37" t="s">
        <v>579</v>
      </c>
      <c r="D401" s="37"/>
      <c r="E401" s="47" t="s">
        <v>580</v>
      </c>
      <c r="F401" s="68">
        <v>416087.62</v>
      </c>
    </row>
    <row r="402" spans="1:6" ht="15.75">
      <c r="A402" s="39" t="s">
        <v>34</v>
      </c>
      <c r="B402" s="39" t="s">
        <v>145</v>
      </c>
      <c r="C402" s="39" t="s">
        <v>579</v>
      </c>
      <c r="D402" s="39" t="s">
        <v>24</v>
      </c>
      <c r="E402" s="53" t="s">
        <v>918</v>
      </c>
      <c r="F402" s="69">
        <v>416087.62</v>
      </c>
    </row>
    <row r="403" spans="1:41" s="33" customFormat="1" ht="15.75">
      <c r="A403" s="37" t="s">
        <v>34</v>
      </c>
      <c r="B403" s="37" t="s">
        <v>145</v>
      </c>
      <c r="C403" s="37" t="s">
        <v>61</v>
      </c>
      <c r="D403" s="37"/>
      <c r="E403" s="47" t="s">
        <v>57</v>
      </c>
      <c r="F403" s="68">
        <f>F404</f>
        <v>1500000</v>
      </c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</row>
    <row r="404" spans="1:6" ht="63">
      <c r="A404" s="37" t="s">
        <v>34</v>
      </c>
      <c r="B404" s="37" t="s">
        <v>145</v>
      </c>
      <c r="C404" s="37" t="s">
        <v>581</v>
      </c>
      <c r="D404" s="37"/>
      <c r="E404" s="47" t="s">
        <v>582</v>
      </c>
      <c r="F404" s="68">
        <v>1500000</v>
      </c>
    </row>
    <row r="405" spans="1:6" ht="15.75">
      <c r="A405" s="39" t="s">
        <v>34</v>
      </c>
      <c r="B405" s="39" t="s">
        <v>145</v>
      </c>
      <c r="C405" s="39" t="s">
        <v>581</v>
      </c>
      <c r="D405" s="39" t="s">
        <v>24</v>
      </c>
      <c r="E405" s="53" t="s">
        <v>918</v>
      </c>
      <c r="F405" s="69">
        <v>1500000</v>
      </c>
    </row>
    <row r="406" spans="1:6" ht="15.75">
      <c r="A406" s="37" t="s">
        <v>34</v>
      </c>
      <c r="B406" s="37" t="s">
        <v>29</v>
      </c>
      <c r="C406" s="37"/>
      <c r="D406" s="37"/>
      <c r="E406" s="47" t="s">
        <v>41</v>
      </c>
      <c r="F406" s="68">
        <v>99777923.68</v>
      </c>
    </row>
    <row r="407" spans="1:6" ht="15.75">
      <c r="A407" s="37" t="s">
        <v>34</v>
      </c>
      <c r="B407" s="37" t="s">
        <v>154</v>
      </c>
      <c r="C407" s="37"/>
      <c r="D407" s="37"/>
      <c r="E407" s="47" t="s">
        <v>155</v>
      </c>
      <c r="F407" s="68">
        <f>F408</f>
        <v>1575534.0699999998</v>
      </c>
    </row>
    <row r="408" spans="1:41" s="33" customFormat="1" ht="31.5">
      <c r="A408" s="37" t="s">
        <v>34</v>
      </c>
      <c r="B408" s="37" t="s">
        <v>154</v>
      </c>
      <c r="C408" s="37" t="s">
        <v>327</v>
      </c>
      <c r="D408" s="37"/>
      <c r="E408" s="47" t="s">
        <v>328</v>
      </c>
      <c r="F408" s="68">
        <f>F409</f>
        <v>1575534.0699999998</v>
      </c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</row>
    <row r="409" spans="1:41" s="43" customFormat="1" ht="15.75">
      <c r="A409" s="37" t="s">
        <v>34</v>
      </c>
      <c r="B409" s="37" t="s">
        <v>154</v>
      </c>
      <c r="C409" s="37" t="s">
        <v>329</v>
      </c>
      <c r="D409" s="37"/>
      <c r="E409" s="47" t="s">
        <v>330</v>
      </c>
      <c r="F409" s="68">
        <f>F410+F419</f>
        <v>1575534.0699999998</v>
      </c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</row>
    <row r="410" spans="1:41" s="45" customFormat="1" ht="31.5">
      <c r="A410" s="37" t="s">
        <v>34</v>
      </c>
      <c r="B410" s="37" t="s">
        <v>154</v>
      </c>
      <c r="C410" s="37" t="s">
        <v>331</v>
      </c>
      <c r="D410" s="37"/>
      <c r="E410" s="47" t="s">
        <v>332</v>
      </c>
      <c r="F410" s="68">
        <f>F411+F413+F415+F417</f>
        <v>1130134.0699999998</v>
      </c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</row>
    <row r="411" spans="1:6" ht="15.75">
      <c r="A411" s="37" t="s">
        <v>34</v>
      </c>
      <c r="B411" s="37" t="s">
        <v>154</v>
      </c>
      <c r="C411" s="37" t="s">
        <v>333</v>
      </c>
      <c r="D411" s="37"/>
      <c r="E411" s="47" t="s">
        <v>334</v>
      </c>
      <c r="F411" s="68">
        <v>17214</v>
      </c>
    </row>
    <row r="412" spans="1:6" ht="31.5">
      <c r="A412" s="39" t="s">
        <v>34</v>
      </c>
      <c r="B412" s="39" t="s">
        <v>154</v>
      </c>
      <c r="C412" s="39" t="s">
        <v>333</v>
      </c>
      <c r="D412" s="39" t="s">
        <v>22</v>
      </c>
      <c r="E412" s="53" t="s">
        <v>916</v>
      </c>
      <c r="F412" s="69">
        <v>17214</v>
      </c>
    </row>
    <row r="413" spans="1:6" ht="47.25">
      <c r="A413" s="37" t="s">
        <v>34</v>
      </c>
      <c r="B413" s="37" t="s">
        <v>154</v>
      </c>
      <c r="C413" s="37" t="s">
        <v>335</v>
      </c>
      <c r="D413" s="37"/>
      <c r="E413" s="47" t="s">
        <v>336</v>
      </c>
      <c r="F413" s="68">
        <v>767426.7</v>
      </c>
    </row>
    <row r="414" spans="1:6" ht="31.5">
      <c r="A414" s="39" t="s">
        <v>34</v>
      </c>
      <c r="B414" s="39" t="s">
        <v>154</v>
      </c>
      <c r="C414" s="39" t="s">
        <v>335</v>
      </c>
      <c r="D414" s="39" t="s">
        <v>22</v>
      </c>
      <c r="E414" s="53" t="s">
        <v>916</v>
      </c>
      <c r="F414" s="69">
        <v>767426.7</v>
      </c>
    </row>
    <row r="415" spans="1:6" ht="47.25">
      <c r="A415" s="37" t="s">
        <v>34</v>
      </c>
      <c r="B415" s="37" t="s">
        <v>154</v>
      </c>
      <c r="C415" s="37" t="s">
        <v>583</v>
      </c>
      <c r="D415" s="37"/>
      <c r="E415" s="47" t="s">
        <v>584</v>
      </c>
      <c r="F415" s="68">
        <v>47100</v>
      </c>
    </row>
    <row r="416" spans="1:6" ht="31.5">
      <c r="A416" s="39" t="s">
        <v>34</v>
      </c>
      <c r="B416" s="39" t="s">
        <v>154</v>
      </c>
      <c r="C416" s="39" t="s">
        <v>583</v>
      </c>
      <c r="D416" s="39" t="s">
        <v>22</v>
      </c>
      <c r="E416" s="53" t="s">
        <v>916</v>
      </c>
      <c r="F416" s="69">
        <v>47100</v>
      </c>
    </row>
    <row r="417" spans="1:6" ht="31.5">
      <c r="A417" s="37" t="s">
        <v>34</v>
      </c>
      <c r="B417" s="37" t="s">
        <v>154</v>
      </c>
      <c r="C417" s="37" t="s">
        <v>585</v>
      </c>
      <c r="D417" s="37"/>
      <c r="E417" s="47" t="s">
        <v>586</v>
      </c>
      <c r="F417" s="68">
        <v>298393.37</v>
      </c>
    </row>
    <row r="418" spans="1:6" ht="31.5">
      <c r="A418" s="39" t="s">
        <v>34</v>
      </c>
      <c r="B418" s="39" t="s">
        <v>154</v>
      </c>
      <c r="C418" s="39" t="s">
        <v>585</v>
      </c>
      <c r="D418" s="39" t="s">
        <v>22</v>
      </c>
      <c r="E418" s="53" t="s">
        <v>916</v>
      </c>
      <c r="F418" s="69">
        <v>298393.37</v>
      </c>
    </row>
    <row r="419" spans="1:41" s="45" customFormat="1" ht="31.5">
      <c r="A419" s="37" t="s">
        <v>34</v>
      </c>
      <c r="B419" s="37" t="s">
        <v>154</v>
      </c>
      <c r="C419" s="37" t="s">
        <v>431</v>
      </c>
      <c r="D419" s="37"/>
      <c r="E419" s="47" t="s">
        <v>432</v>
      </c>
      <c r="F419" s="68">
        <f>F420+F422</f>
        <v>445400</v>
      </c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</row>
    <row r="420" spans="1:6" ht="31.5">
      <c r="A420" s="37" t="s">
        <v>34</v>
      </c>
      <c r="B420" s="37" t="s">
        <v>154</v>
      </c>
      <c r="C420" s="37" t="s">
        <v>587</v>
      </c>
      <c r="D420" s="37"/>
      <c r="E420" s="47" t="s">
        <v>588</v>
      </c>
      <c r="F420" s="68">
        <v>95400</v>
      </c>
    </row>
    <row r="421" spans="1:6" ht="31.5">
      <c r="A421" s="39" t="s">
        <v>34</v>
      </c>
      <c r="B421" s="39" t="s">
        <v>154</v>
      </c>
      <c r="C421" s="39" t="s">
        <v>587</v>
      </c>
      <c r="D421" s="39" t="s">
        <v>22</v>
      </c>
      <c r="E421" s="53" t="s">
        <v>916</v>
      </c>
      <c r="F421" s="69">
        <v>95400</v>
      </c>
    </row>
    <row r="422" spans="1:6" ht="31.5">
      <c r="A422" s="37" t="s">
        <v>34</v>
      </c>
      <c r="B422" s="37" t="s">
        <v>154</v>
      </c>
      <c r="C422" s="37" t="s">
        <v>433</v>
      </c>
      <c r="D422" s="37"/>
      <c r="E422" s="47" t="s">
        <v>434</v>
      </c>
      <c r="F422" s="68">
        <v>350000</v>
      </c>
    </row>
    <row r="423" spans="1:6" ht="31.5">
      <c r="A423" s="39" t="s">
        <v>34</v>
      </c>
      <c r="B423" s="39" t="s">
        <v>154</v>
      </c>
      <c r="C423" s="39" t="s">
        <v>433</v>
      </c>
      <c r="D423" s="39" t="s">
        <v>22</v>
      </c>
      <c r="E423" s="53" t="s">
        <v>916</v>
      </c>
      <c r="F423" s="69">
        <v>350000</v>
      </c>
    </row>
    <row r="424" spans="1:6" ht="15.75">
      <c r="A424" s="37" t="s">
        <v>34</v>
      </c>
      <c r="B424" s="37" t="s">
        <v>42</v>
      </c>
      <c r="C424" s="37"/>
      <c r="D424" s="37"/>
      <c r="E424" s="47" t="s">
        <v>43</v>
      </c>
      <c r="F424" s="68">
        <f>F425</f>
        <v>31418303.909999996</v>
      </c>
    </row>
    <row r="425" spans="1:41" s="33" customFormat="1" ht="31.5">
      <c r="A425" s="37" t="s">
        <v>34</v>
      </c>
      <c r="B425" s="37" t="s">
        <v>42</v>
      </c>
      <c r="C425" s="37" t="s">
        <v>327</v>
      </c>
      <c r="D425" s="37"/>
      <c r="E425" s="47" t="s">
        <v>328</v>
      </c>
      <c r="F425" s="68">
        <f>F426</f>
        <v>31418303.909999996</v>
      </c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</row>
    <row r="426" spans="1:41" s="43" customFormat="1" ht="15.75">
      <c r="A426" s="37" t="s">
        <v>34</v>
      </c>
      <c r="B426" s="37" t="s">
        <v>42</v>
      </c>
      <c r="C426" s="37" t="s">
        <v>345</v>
      </c>
      <c r="D426" s="37"/>
      <c r="E426" s="47" t="s">
        <v>346</v>
      </c>
      <c r="F426" s="68">
        <f>F427+F436+F445</f>
        <v>31418303.909999996</v>
      </c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</row>
    <row r="427" spans="1:41" s="45" customFormat="1" ht="15.75">
      <c r="A427" s="37" t="s">
        <v>34</v>
      </c>
      <c r="B427" s="37" t="s">
        <v>42</v>
      </c>
      <c r="C427" s="37" t="s">
        <v>589</v>
      </c>
      <c r="D427" s="37"/>
      <c r="E427" s="47" t="s">
        <v>590</v>
      </c>
      <c r="F427" s="68">
        <f>F428+F430+F432+F434</f>
        <v>4522887.6899999995</v>
      </c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</row>
    <row r="428" spans="1:6" ht="31.5">
      <c r="A428" s="37" t="s">
        <v>34</v>
      </c>
      <c r="B428" s="37" t="s">
        <v>42</v>
      </c>
      <c r="C428" s="37" t="s">
        <v>591</v>
      </c>
      <c r="D428" s="37"/>
      <c r="E428" s="47" t="s">
        <v>592</v>
      </c>
      <c r="F428" s="68">
        <v>1015224.83</v>
      </c>
    </row>
    <row r="429" spans="1:6" ht="31.5">
      <c r="A429" s="39" t="s">
        <v>34</v>
      </c>
      <c r="B429" s="39" t="s">
        <v>42</v>
      </c>
      <c r="C429" s="39" t="s">
        <v>591</v>
      </c>
      <c r="D429" s="39" t="s">
        <v>22</v>
      </c>
      <c r="E429" s="53" t="s">
        <v>916</v>
      </c>
      <c r="F429" s="69">
        <v>1015224.83</v>
      </c>
    </row>
    <row r="430" spans="1:6" ht="15.75">
      <c r="A430" s="37" t="s">
        <v>34</v>
      </c>
      <c r="B430" s="37" t="s">
        <v>42</v>
      </c>
      <c r="C430" s="37" t="s">
        <v>593</v>
      </c>
      <c r="D430" s="37"/>
      <c r="E430" s="47" t="s">
        <v>594</v>
      </c>
      <c r="F430" s="68">
        <v>394992</v>
      </c>
    </row>
    <row r="431" spans="1:6" ht="31.5">
      <c r="A431" s="39" t="s">
        <v>34</v>
      </c>
      <c r="B431" s="39" t="s">
        <v>42</v>
      </c>
      <c r="C431" s="39" t="s">
        <v>593</v>
      </c>
      <c r="D431" s="39" t="s">
        <v>22</v>
      </c>
      <c r="E431" s="53" t="s">
        <v>916</v>
      </c>
      <c r="F431" s="69">
        <v>394992</v>
      </c>
    </row>
    <row r="432" spans="1:6" ht="15.75">
      <c r="A432" s="37" t="s">
        <v>34</v>
      </c>
      <c r="B432" s="37" t="s">
        <v>42</v>
      </c>
      <c r="C432" s="37" t="s">
        <v>595</v>
      </c>
      <c r="D432" s="37"/>
      <c r="E432" s="47" t="s">
        <v>596</v>
      </c>
      <c r="F432" s="68">
        <v>862670.86</v>
      </c>
    </row>
    <row r="433" spans="1:6" ht="31.5">
      <c r="A433" s="39" t="s">
        <v>34</v>
      </c>
      <c r="B433" s="39" t="s">
        <v>42</v>
      </c>
      <c r="C433" s="39" t="s">
        <v>595</v>
      </c>
      <c r="D433" s="39" t="s">
        <v>22</v>
      </c>
      <c r="E433" s="53" t="s">
        <v>916</v>
      </c>
      <c r="F433" s="69">
        <v>862670.86</v>
      </c>
    </row>
    <row r="434" spans="1:6" ht="15.75">
      <c r="A434" s="37" t="s">
        <v>34</v>
      </c>
      <c r="B434" s="37" t="s">
        <v>42</v>
      </c>
      <c r="C434" s="37" t="s">
        <v>597</v>
      </c>
      <c r="D434" s="37"/>
      <c r="E434" s="47" t="s">
        <v>598</v>
      </c>
      <c r="F434" s="68">
        <v>2250000</v>
      </c>
    </row>
    <row r="435" spans="1:6" ht="31.5">
      <c r="A435" s="39" t="s">
        <v>34</v>
      </c>
      <c r="B435" s="39" t="s">
        <v>42</v>
      </c>
      <c r="C435" s="39" t="s">
        <v>597</v>
      </c>
      <c r="D435" s="39" t="s">
        <v>22</v>
      </c>
      <c r="E435" s="53" t="s">
        <v>916</v>
      </c>
      <c r="F435" s="69">
        <v>2250000</v>
      </c>
    </row>
    <row r="436" spans="1:41" s="45" customFormat="1" ht="15.75">
      <c r="A436" s="37" t="s">
        <v>34</v>
      </c>
      <c r="B436" s="37" t="s">
        <v>42</v>
      </c>
      <c r="C436" s="37" t="s">
        <v>599</v>
      </c>
      <c r="D436" s="37"/>
      <c r="E436" s="47" t="s">
        <v>600</v>
      </c>
      <c r="F436" s="68">
        <f>F437+F439+F441+F443</f>
        <v>23316223.43</v>
      </c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</row>
    <row r="437" spans="1:6" ht="63">
      <c r="A437" s="37" t="s">
        <v>34</v>
      </c>
      <c r="B437" s="37" t="s">
        <v>42</v>
      </c>
      <c r="C437" s="37" t="s">
        <v>601</v>
      </c>
      <c r="D437" s="37"/>
      <c r="E437" s="47" t="s">
        <v>602</v>
      </c>
      <c r="F437" s="68">
        <v>1542868.43</v>
      </c>
    </row>
    <row r="438" spans="1:6" ht="15.75">
      <c r="A438" s="39" t="s">
        <v>34</v>
      </c>
      <c r="B438" s="39" t="s">
        <v>42</v>
      </c>
      <c r="C438" s="39" t="s">
        <v>601</v>
      </c>
      <c r="D438" s="39" t="s">
        <v>24</v>
      </c>
      <c r="E438" s="53" t="s">
        <v>918</v>
      </c>
      <c r="F438" s="69">
        <v>1542868.43</v>
      </c>
    </row>
    <row r="439" spans="1:6" ht="126">
      <c r="A439" s="37" t="s">
        <v>34</v>
      </c>
      <c r="B439" s="37" t="s">
        <v>42</v>
      </c>
      <c r="C439" s="37" t="s">
        <v>603</v>
      </c>
      <c r="D439" s="37"/>
      <c r="E439" s="54" t="s">
        <v>604</v>
      </c>
      <c r="F439" s="68">
        <v>1013324</v>
      </c>
    </row>
    <row r="440" spans="1:6" ht="31.5">
      <c r="A440" s="39" t="s">
        <v>34</v>
      </c>
      <c r="B440" s="39" t="s">
        <v>42</v>
      </c>
      <c r="C440" s="39" t="s">
        <v>603</v>
      </c>
      <c r="D440" s="39" t="s">
        <v>92</v>
      </c>
      <c r="E440" s="53" t="s">
        <v>920</v>
      </c>
      <c r="F440" s="69">
        <v>1013324</v>
      </c>
    </row>
    <row r="441" spans="1:6" ht="31.5">
      <c r="A441" s="37" t="s">
        <v>34</v>
      </c>
      <c r="B441" s="37" t="s">
        <v>42</v>
      </c>
      <c r="C441" s="37" t="s">
        <v>605</v>
      </c>
      <c r="D441" s="37"/>
      <c r="E441" s="47" t="s">
        <v>606</v>
      </c>
      <c r="F441" s="68">
        <v>6314443</v>
      </c>
    </row>
    <row r="442" spans="1:6" ht="15.75">
      <c r="A442" s="39" t="s">
        <v>34</v>
      </c>
      <c r="B442" s="39" t="s">
        <v>42</v>
      </c>
      <c r="C442" s="39" t="s">
        <v>605</v>
      </c>
      <c r="D442" s="39" t="s">
        <v>24</v>
      </c>
      <c r="E442" s="53" t="s">
        <v>918</v>
      </c>
      <c r="F442" s="69">
        <v>6314443</v>
      </c>
    </row>
    <row r="443" spans="1:6" ht="141.75">
      <c r="A443" s="37" t="s">
        <v>34</v>
      </c>
      <c r="B443" s="37" t="s">
        <v>42</v>
      </c>
      <c r="C443" s="37" t="s">
        <v>607</v>
      </c>
      <c r="D443" s="37"/>
      <c r="E443" s="54" t="s">
        <v>608</v>
      </c>
      <c r="F443" s="68">
        <v>14445588</v>
      </c>
    </row>
    <row r="444" spans="1:6" ht="15.75">
      <c r="A444" s="39" t="s">
        <v>34</v>
      </c>
      <c r="B444" s="39" t="s">
        <v>42</v>
      </c>
      <c r="C444" s="39" t="s">
        <v>607</v>
      </c>
      <c r="D444" s="39" t="s">
        <v>24</v>
      </c>
      <c r="E444" s="53" t="s">
        <v>918</v>
      </c>
      <c r="F444" s="69">
        <v>14445588</v>
      </c>
    </row>
    <row r="445" spans="1:41" s="45" customFormat="1" ht="15.75">
      <c r="A445" s="37" t="s">
        <v>34</v>
      </c>
      <c r="B445" s="37" t="s">
        <v>42</v>
      </c>
      <c r="C445" s="37" t="s">
        <v>347</v>
      </c>
      <c r="D445" s="37"/>
      <c r="E445" s="47" t="s">
        <v>348</v>
      </c>
      <c r="F445" s="68">
        <f>F446+F448</f>
        <v>3579192.79</v>
      </c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</row>
    <row r="446" spans="1:6" ht="31.5">
      <c r="A446" s="37" t="s">
        <v>34</v>
      </c>
      <c r="B446" s="37" t="s">
        <v>42</v>
      </c>
      <c r="C446" s="37" t="s">
        <v>349</v>
      </c>
      <c r="D446" s="37"/>
      <c r="E446" s="47" t="s">
        <v>350</v>
      </c>
      <c r="F446" s="68">
        <v>341540.44</v>
      </c>
    </row>
    <row r="447" spans="1:6" ht="31.5">
      <c r="A447" s="39" t="s">
        <v>34</v>
      </c>
      <c r="B447" s="39" t="s">
        <v>42</v>
      </c>
      <c r="C447" s="39" t="s">
        <v>349</v>
      </c>
      <c r="D447" s="39" t="s">
        <v>22</v>
      </c>
      <c r="E447" s="53" t="s">
        <v>916</v>
      </c>
      <c r="F447" s="69">
        <v>341540.44</v>
      </c>
    </row>
    <row r="448" spans="1:6" ht="31.5">
      <c r="A448" s="37" t="s">
        <v>34</v>
      </c>
      <c r="B448" s="37" t="s">
        <v>42</v>
      </c>
      <c r="C448" s="37" t="s">
        <v>609</v>
      </c>
      <c r="D448" s="37"/>
      <c r="E448" s="47" t="s">
        <v>610</v>
      </c>
      <c r="F448" s="68">
        <v>3237652.35</v>
      </c>
    </row>
    <row r="449" spans="1:6" ht="31.5">
      <c r="A449" s="39" t="s">
        <v>34</v>
      </c>
      <c r="B449" s="39" t="s">
        <v>42</v>
      </c>
      <c r="C449" s="39" t="s">
        <v>609</v>
      </c>
      <c r="D449" s="39" t="s">
        <v>92</v>
      </c>
      <c r="E449" s="53" t="s">
        <v>920</v>
      </c>
      <c r="F449" s="69">
        <v>3237652.35</v>
      </c>
    </row>
    <row r="450" spans="1:6" ht="15.75">
      <c r="A450" s="37" t="s">
        <v>34</v>
      </c>
      <c r="B450" s="37" t="s">
        <v>44</v>
      </c>
      <c r="C450" s="37"/>
      <c r="D450" s="37"/>
      <c r="E450" s="47" t="s">
        <v>45</v>
      </c>
      <c r="F450" s="68">
        <f>F451+F456+F495</f>
        <v>66784085.7</v>
      </c>
    </row>
    <row r="451" spans="1:41" s="33" customFormat="1" ht="31.5">
      <c r="A451" s="37" t="s">
        <v>34</v>
      </c>
      <c r="B451" s="37" t="s">
        <v>44</v>
      </c>
      <c r="C451" s="37" t="s">
        <v>126</v>
      </c>
      <c r="D451" s="37"/>
      <c r="E451" s="47" t="s">
        <v>413</v>
      </c>
      <c r="F451" s="68">
        <f>F452</f>
        <v>5594893.46</v>
      </c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</row>
    <row r="452" spans="1:41" s="43" customFormat="1" ht="47.25">
      <c r="A452" s="37" t="s">
        <v>34</v>
      </c>
      <c r="B452" s="37" t="s">
        <v>44</v>
      </c>
      <c r="C452" s="37" t="s">
        <v>203</v>
      </c>
      <c r="D452" s="37"/>
      <c r="E452" s="47" t="s">
        <v>414</v>
      </c>
      <c r="F452" s="68">
        <f>F453</f>
        <v>5594893.46</v>
      </c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</row>
    <row r="453" spans="1:41" s="45" customFormat="1" ht="15.75">
      <c r="A453" s="37" t="s">
        <v>34</v>
      </c>
      <c r="B453" s="37" t="s">
        <v>44</v>
      </c>
      <c r="C453" s="37" t="s">
        <v>205</v>
      </c>
      <c r="D453" s="37"/>
      <c r="E453" s="47" t="s">
        <v>415</v>
      </c>
      <c r="F453" s="68">
        <f>F454</f>
        <v>5594893.46</v>
      </c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</row>
    <row r="454" spans="1:41" s="33" customFormat="1" ht="15.75">
      <c r="A454" s="37" t="s">
        <v>34</v>
      </c>
      <c r="B454" s="37" t="s">
        <v>44</v>
      </c>
      <c r="C454" s="37" t="s">
        <v>611</v>
      </c>
      <c r="D454" s="37"/>
      <c r="E454" s="47" t="s">
        <v>612</v>
      </c>
      <c r="F454" s="68">
        <v>5594893.46</v>
      </c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</row>
    <row r="455" spans="1:41" s="33" customFormat="1" ht="31.5">
      <c r="A455" s="39" t="s">
        <v>34</v>
      </c>
      <c r="B455" s="39" t="s">
        <v>44</v>
      </c>
      <c r="C455" s="39" t="s">
        <v>611</v>
      </c>
      <c r="D455" s="39" t="s">
        <v>22</v>
      </c>
      <c r="E455" s="53" t="s">
        <v>916</v>
      </c>
      <c r="F455" s="69">
        <v>5594893.46</v>
      </c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</row>
    <row r="456" spans="1:41" s="33" customFormat="1" ht="15.75">
      <c r="A456" s="37" t="s">
        <v>34</v>
      </c>
      <c r="B456" s="37" t="s">
        <v>44</v>
      </c>
      <c r="C456" s="37" t="s">
        <v>136</v>
      </c>
      <c r="D456" s="37"/>
      <c r="E456" s="47" t="s">
        <v>557</v>
      </c>
      <c r="F456" s="68">
        <f>F457+F491</f>
        <v>61049192.24</v>
      </c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</row>
    <row r="457" spans="1:41" s="43" customFormat="1" ht="31.5">
      <c r="A457" s="37" t="s">
        <v>34</v>
      </c>
      <c r="B457" s="37" t="s">
        <v>44</v>
      </c>
      <c r="C457" s="37" t="s">
        <v>156</v>
      </c>
      <c r="D457" s="37"/>
      <c r="E457" s="47" t="s">
        <v>558</v>
      </c>
      <c r="F457" s="68">
        <f>F458+F461+F468+F482</f>
        <v>50018743.5</v>
      </c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</row>
    <row r="458" spans="1:41" s="45" customFormat="1" ht="31.5">
      <c r="A458" s="37" t="s">
        <v>34</v>
      </c>
      <c r="B458" s="37" t="s">
        <v>44</v>
      </c>
      <c r="C458" s="37" t="s">
        <v>157</v>
      </c>
      <c r="D458" s="37"/>
      <c r="E458" s="47" t="s">
        <v>613</v>
      </c>
      <c r="F458" s="68">
        <f>F459</f>
        <v>2258700</v>
      </c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</row>
    <row r="459" spans="1:41" s="33" customFormat="1" ht="15.75">
      <c r="A459" s="37" t="s">
        <v>34</v>
      </c>
      <c r="B459" s="37" t="s">
        <v>44</v>
      </c>
      <c r="C459" s="37" t="s">
        <v>614</v>
      </c>
      <c r="D459" s="37"/>
      <c r="E459" s="47" t="s">
        <v>615</v>
      </c>
      <c r="F459" s="68">
        <v>2258700</v>
      </c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</row>
    <row r="460" spans="1:41" s="33" customFormat="1" ht="31.5">
      <c r="A460" s="39" t="s">
        <v>34</v>
      </c>
      <c r="B460" s="39" t="s">
        <v>44</v>
      </c>
      <c r="C460" s="39" t="s">
        <v>614</v>
      </c>
      <c r="D460" s="39" t="s">
        <v>22</v>
      </c>
      <c r="E460" s="53" t="s">
        <v>916</v>
      </c>
      <c r="F460" s="69">
        <v>2258700</v>
      </c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</row>
    <row r="461" spans="1:41" s="45" customFormat="1" ht="31.5">
      <c r="A461" s="37" t="s">
        <v>34</v>
      </c>
      <c r="B461" s="37" t="s">
        <v>44</v>
      </c>
      <c r="C461" s="37" t="s">
        <v>616</v>
      </c>
      <c r="D461" s="37"/>
      <c r="E461" s="47" t="s">
        <v>617</v>
      </c>
      <c r="F461" s="68">
        <f>F462+F464+F466</f>
        <v>15755708.87</v>
      </c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</row>
    <row r="462" spans="1:41" s="33" customFormat="1" ht="15.75">
      <c r="A462" s="37" t="s">
        <v>34</v>
      </c>
      <c r="B462" s="37" t="s">
        <v>44</v>
      </c>
      <c r="C462" s="37" t="s">
        <v>618</v>
      </c>
      <c r="D462" s="37"/>
      <c r="E462" s="47" t="s">
        <v>619</v>
      </c>
      <c r="F462" s="68">
        <v>4110132.57</v>
      </c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</row>
    <row r="463" spans="1:41" s="33" customFormat="1" ht="31.5">
      <c r="A463" s="39" t="s">
        <v>34</v>
      </c>
      <c r="B463" s="39" t="s">
        <v>44</v>
      </c>
      <c r="C463" s="39" t="s">
        <v>618</v>
      </c>
      <c r="D463" s="39" t="s">
        <v>22</v>
      </c>
      <c r="E463" s="53" t="s">
        <v>916</v>
      </c>
      <c r="F463" s="69">
        <v>4110132.57</v>
      </c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</row>
    <row r="464" spans="1:6" ht="15.75">
      <c r="A464" s="37" t="s">
        <v>34</v>
      </c>
      <c r="B464" s="37" t="s">
        <v>44</v>
      </c>
      <c r="C464" s="37" t="s">
        <v>620</v>
      </c>
      <c r="D464" s="37"/>
      <c r="E464" s="47" t="s">
        <v>621</v>
      </c>
      <c r="F464" s="68">
        <v>8256597.03</v>
      </c>
    </row>
    <row r="465" spans="1:6" ht="31.5">
      <c r="A465" s="39" t="s">
        <v>34</v>
      </c>
      <c r="B465" s="39" t="s">
        <v>44</v>
      </c>
      <c r="C465" s="39" t="s">
        <v>620</v>
      </c>
      <c r="D465" s="39" t="s">
        <v>22</v>
      </c>
      <c r="E465" s="53" t="s">
        <v>916</v>
      </c>
      <c r="F465" s="69">
        <v>8256597.03</v>
      </c>
    </row>
    <row r="466" spans="1:6" ht="15.75">
      <c r="A466" s="37" t="s">
        <v>34</v>
      </c>
      <c r="B466" s="37" t="s">
        <v>44</v>
      </c>
      <c r="C466" s="37" t="s">
        <v>622</v>
      </c>
      <c r="D466" s="37"/>
      <c r="E466" s="47" t="s">
        <v>623</v>
      </c>
      <c r="F466" s="68">
        <v>3388979.27</v>
      </c>
    </row>
    <row r="467" spans="1:6" ht="31.5">
      <c r="A467" s="39" t="s">
        <v>34</v>
      </c>
      <c r="B467" s="39" t="s">
        <v>44</v>
      </c>
      <c r="C467" s="39" t="s">
        <v>622</v>
      </c>
      <c r="D467" s="39" t="s">
        <v>22</v>
      </c>
      <c r="E467" s="53" t="s">
        <v>916</v>
      </c>
      <c r="F467" s="69">
        <v>3388979.27</v>
      </c>
    </row>
    <row r="468" spans="1:41" s="45" customFormat="1" ht="47.25">
      <c r="A468" s="37" t="s">
        <v>34</v>
      </c>
      <c r="B468" s="37" t="s">
        <v>44</v>
      </c>
      <c r="C468" s="37" t="s">
        <v>559</v>
      </c>
      <c r="D468" s="37"/>
      <c r="E468" s="47" t="s">
        <v>560</v>
      </c>
      <c r="F468" s="68">
        <f>F469+F471+F473+F476+F478+F480</f>
        <v>25967871.54</v>
      </c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</row>
    <row r="469" spans="1:6" ht="15.75">
      <c r="A469" s="37" t="s">
        <v>34</v>
      </c>
      <c r="B469" s="37" t="s">
        <v>44</v>
      </c>
      <c r="C469" s="37" t="s">
        <v>624</v>
      </c>
      <c r="D469" s="37"/>
      <c r="E469" s="47" t="s">
        <v>625</v>
      </c>
      <c r="F469" s="68">
        <v>329000</v>
      </c>
    </row>
    <row r="470" spans="1:6" ht="31.5">
      <c r="A470" s="39" t="s">
        <v>34</v>
      </c>
      <c r="B470" s="39" t="s">
        <v>44</v>
      </c>
      <c r="C470" s="39" t="s">
        <v>624</v>
      </c>
      <c r="D470" s="39" t="s">
        <v>22</v>
      </c>
      <c r="E470" s="53" t="s">
        <v>916</v>
      </c>
      <c r="F470" s="69">
        <v>329000</v>
      </c>
    </row>
    <row r="471" spans="1:6" ht="31.5">
      <c r="A471" s="37" t="s">
        <v>34</v>
      </c>
      <c r="B471" s="37" t="s">
        <v>44</v>
      </c>
      <c r="C471" s="37" t="s">
        <v>626</v>
      </c>
      <c r="D471" s="37"/>
      <c r="E471" s="47" t="s">
        <v>627</v>
      </c>
      <c r="F471" s="68">
        <v>739625</v>
      </c>
    </row>
    <row r="472" spans="1:6" ht="31.5">
      <c r="A472" s="39" t="s">
        <v>34</v>
      </c>
      <c r="B472" s="39" t="s">
        <v>44</v>
      </c>
      <c r="C472" s="39" t="s">
        <v>626</v>
      </c>
      <c r="D472" s="39" t="s">
        <v>22</v>
      </c>
      <c r="E472" s="53" t="s">
        <v>916</v>
      </c>
      <c r="F472" s="69">
        <v>739625</v>
      </c>
    </row>
    <row r="473" spans="1:6" ht="15.75">
      <c r="A473" s="37" t="s">
        <v>34</v>
      </c>
      <c r="B473" s="37" t="s">
        <v>44</v>
      </c>
      <c r="C473" s="37" t="s">
        <v>628</v>
      </c>
      <c r="D473" s="37"/>
      <c r="E473" s="47" t="s">
        <v>629</v>
      </c>
      <c r="F473" s="68">
        <f>F474+F475</f>
        <v>2997947</v>
      </c>
    </row>
    <row r="474" spans="1:6" ht="31.5">
      <c r="A474" s="39" t="s">
        <v>34</v>
      </c>
      <c r="B474" s="39" t="s">
        <v>44</v>
      </c>
      <c r="C474" s="39" t="s">
        <v>628</v>
      </c>
      <c r="D474" s="39" t="s">
        <v>22</v>
      </c>
      <c r="E474" s="53" t="s">
        <v>916</v>
      </c>
      <c r="F474" s="69">
        <v>2920283</v>
      </c>
    </row>
    <row r="475" spans="1:6" ht="31.5">
      <c r="A475" s="39" t="s">
        <v>34</v>
      </c>
      <c r="B475" s="39" t="s">
        <v>44</v>
      </c>
      <c r="C475" s="39" t="s">
        <v>628</v>
      </c>
      <c r="D475" s="39" t="s">
        <v>23</v>
      </c>
      <c r="E475" s="53" t="s">
        <v>921</v>
      </c>
      <c r="F475" s="69">
        <v>77664</v>
      </c>
    </row>
    <row r="476" spans="1:6" ht="15.75">
      <c r="A476" s="37" t="s">
        <v>34</v>
      </c>
      <c r="B476" s="37" t="s">
        <v>44</v>
      </c>
      <c r="C476" s="37" t="s">
        <v>630</v>
      </c>
      <c r="D476" s="37"/>
      <c r="E476" s="47" t="s">
        <v>631</v>
      </c>
      <c r="F476" s="68">
        <v>1282234</v>
      </c>
    </row>
    <row r="477" spans="1:6" ht="31.5">
      <c r="A477" s="39" t="s">
        <v>34</v>
      </c>
      <c r="B477" s="39" t="s">
        <v>44</v>
      </c>
      <c r="C477" s="39" t="s">
        <v>630</v>
      </c>
      <c r="D477" s="39" t="s">
        <v>22</v>
      </c>
      <c r="E477" s="53" t="s">
        <v>916</v>
      </c>
      <c r="F477" s="69">
        <v>1282234</v>
      </c>
    </row>
    <row r="478" spans="1:6" ht="31.5">
      <c r="A478" s="37" t="s">
        <v>34</v>
      </c>
      <c r="B478" s="37" t="s">
        <v>44</v>
      </c>
      <c r="C478" s="37" t="s">
        <v>561</v>
      </c>
      <c r="D478" s="37"/>
      <c r="E478" s="47" t="s">
        <v>562</v>
      </c>
      <c r="F478" s="68">
        <v>16598480.33</v>
      </c>
    </row>
    <row r="479" spans="1:6" ht="31.5">
      <c r="A479" s="39" t="s">
        <v>34</v>
      </c>
      <c r="B479" s="39" t="s">
        <v>44</v>
      </c>
      <c r="C479" s="39" t="s">
        <v>561</v>
      </c>
      <c r="D479" s="39" t="s">
        <v>22</v>
      </c>
      <c r="E479" s="53" t="s">
        <v>916</v>
      </c>
      <c r="F479" s="69">
        <v>16598480.33</v>
      </c>
    </row>
    <row r="480" spans="1:6" ht="47.25">
      <c r="A480" s="37" t="s">
        <v>34</v>
      </c>
      <c r="B480" s="37" t="s">
        <v>44</v>
      </c>
      <c r="C480" s="37" t="s">
        <v>632</v>
      </c>
      <c r="D480" s="37"/>
      <c r="E480" s="47" t="s">
        <v>633</v>
      </c>
      <c r="F480" s="68">
        <v>4020585.21</v>
      </c>
    </row>
    <row r="481" spans="1:6" ht="31.5">
      <c r="A481" s="39" t="s">
        <v>34</v>
      </c>
      <c r="B481" s="39" t="s">
        <v>44</v>
      </c>
      <c r="C481" s="39" t="s">
        <v>632</v>
      </c>
      <c r="D481" s="39" t="s">
        <v>22</v>
      </c>
      <c r="E481" s="53" t="s">
        <v>916</v>
      </c>
      <c r="F481" s="69">
        <v>4020585.21</v>
      </c>
    </row>
    <row r="482" spans="1:41" s="45" customFormat="1" ht="31.5">
      <c r="A482" s="37" t="s">
        <v>34</v>
      </c>
      <c r="B482" s="37" t="s">
        <v>44</v>
      </c>
      <c r="C482" s="37" t="s">
        <v>634</v>
      </c>
      <c r="D482" s="37"/>
      <c r="E482" s="47" t="s">
        <v>635</v>
      </c>
      <c r="F482" s="68">
        <f>F483+F485+F487+F489</f>
        <v>6036463.09</v>
      </c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</row>
    <row r="483" spans="1:6" ht="15.75">
      <c r="A483" s="37" t="s">
        <v>34</v>
      </c>
      <c r="B483" s="37" t="s">
        <v>44</v>
      </c>
      <c r="C483" s="37" t="s">
        <v>636</v>
      </c>
      <c r="D483" s="37"/>
      <c r="E483" s="47" t="s">
        <v>637</v>
      </c>
      <c r="F483" s="68">
        <v>2323923.33</v>
      </c>
    </row>
    <row r="484" spans="1:6" ht="31.5">
      <c r="A484" s="39" t="s">
        <v>34</v>
      </c>
      <c r="B484" s="39" t="s">
        <v>44</v>
      </c>
      <c r="C484" s="39" t="s">
        <v>636</v>
      </c>
      <c r="D484" s="39" t="s">
        <v>22</v>
      </c>
      <c r="E484" s="53" t="s">
        <v>916</v>
      </c>
      <c r="F484" s="69">
        <v>2323923.33</v>
      </c>
    </row>
    <row r="485" spans="1:6" ht="31.5">
      <c r="A485" s="37" t="s">
        <v>34</v>
      </c>
      <c r="B485" s="37" t="s">
        <v>44</v>
      </c>
      <c r="C485" s="37" t="s">
        <v>638</v>
      </c>
      <c r="D485" s="37"/>
      <c r="E485" s="47" t="s">
        <v>639</v>
      </c>
      <c r="F485" s="68">
        <v>1485000</v>
      </c>
    </row>
    <row r="486" spans="1:6" ht="31.5">
      <c r="A486" s="39" t="s">
        <v>34</v>
      </c>
      <c r="B486" s="39" t="s">
        <v>44</v>
      </c>
      <c r="C486" s="39" t="s">
        <v>638</v>
      </c>
      <c r="D486" s="39" t="s">
        <v>22</v>
      </c>
      <c r="E486" s="53" t="s">
        <v>916</v>
      </c>
      <c r="F486" s="69">
        <v>1485000</v>
      </c>
    </row>
    <row r="487" spans="1:6" ht="15.75">
      <c r="A487" s="37" t="s">
        <v>34</v>
      </c>
      <c r="B487" s="37" t="s">
        <v>44</v>
      </c>
      <c r="C487" s="37" t="s">
        <v>640</v>
      </c>
      <c r="D487" s="37"/>
      <c r="E487" s="47" t="s">
        <v>641</v>
      </c>
      <c r="F487" s="68">
        <v>890539</v>
      </c>
    </row>
    <row r="488" spans="1:6" ht="31.5">
      <c r="A488" s="39" t="s">
        <v>34</v>
      </c>
      <c r="B488" s="39" t="s">
        <v>44</v>
      </c>
      <c r="C488" s="39" t="s">
        <v>640</v>
      </c>
      <c r="D488" s="39" t="s">
        <v>22</v>
      </c>
      <c r="E488" s="53" t="s">
        <v>916</v>
      </c>
      <c r="F488" s="69">
        <v>890539</v>
      </c>
    </row>
    <row r="489" spans="1:6" ht="47.25">
      <c r="A489" s="37" t="s">
        <v>34</v>
      </c>
      <c r="B489" s="37" t="s">
        <v>44</v>
      </c>
      <c r="C489" s="37" t="s">
        <v>642</v>
      </c>
      <c r="D489" s="37"/>
      <c r="E489" s="47" t="s">
        <v>643</v>
      </c>
      <c r="F489" s="68">
        <v>1337000.76</v>
      </c>
    </row>
    <row r="490" spans="1:6" ht="31.5">
      <c r="A490" s="39" t="s">
        <v>34</v>
      </c>
      <c r="B490" s="39" t="s">
        <v>44</v>
      </c>
      <c r="C490" s="39" t="s">
        <v>642</v>
      </c>
      <c r="D490" s="39" t="s">
        <v>22</v>
      </c>
      <c r="E490" s="53" t="s">
        <v>916</v>
      </c>
      <c r="F490" s="69">
        <v>1337000.76</v>
      </c>
    </row>
    <row r="491" spans="1:41" s="43" customFormat="1" ht="31.5">
      <c r="A491" s="37" t="s">
        <v>34</v>
      </c>
      <c r="B491" s="37" t="s">
        <v>44</v>
      </c>
      <c r="C491" s="37" t="s">
        <v>158</v>
      </c>
      <c r="D491" s="37"/>
      <c r="E491" s="47" t="s">
        <v>563</v>
      </c>
      <c r="F491" s="68">
        <f>F492</f>
        <v>11030448.74</v>
      </c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</row>
    <row r="492" spans="1:41" s="45" customFormat="1" ht="31.5">
      <c r="A492" s="37" t="s">
        <v>34</v>
      </c>
      <c r="B492" s="37" t="s">
        <v>44</v>
      </c>
      <c r="C492" s="37" t="s">
        <v>567</v>
      </c>
      <c r="D492" s="37"/>
      <c r="E492" s="47" t="s">
        <v>568</v>
      </c>
      <c r="F492" s="68">
        <f>F493</f>
        <v>11030448.74</v>
      </c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</row>
    <row r="493" spans="1:6" ht="47.25">
      <c r="A493" s="37" t="s">
        <v>34</v>
      </c>
      <c r="B493" s="37" t="s">
        <v>44</v>
      </c>
      <c r="C493" s="37" t="s">
        <v>569</v>
      </c>
      <c r="D493" s="37"/>
      <c r="E493" s="47" t="s">
        <v>570</v>
      </c>
      <c r="F493" s="68">
        <v>11030448.74</v>
      </c>
    </row>
    <row r="494" spans="1:6" ht="31.5">
      <c r="A494" s="39" t="s">
        <v>34</v>
      </c>
      <c r="B494" s="39" t="s">
        <v>44</v>
      </c>
      <c r="C494" s="39" t="s">
        <v>569</v>
      </c>
      <c r="D494" s="39" t="s">
        <v>22</v>
      </c>
      <c r="E494" s="53" t="s">
        <v>916</v>
      </c>
      <c r="F494" s="69">
        <v>11030448.74</v>
      </c>
    </row>
    <row r="495" spans="1:41" s="33" customFormat="1" ht="15.75">
      <c r="A495" s="37" t="s">
        <v>34</v>
      </c>
      <c r="B495" s="37" t="s">
        <v>44</v>
      </c>
      <c r="C495" s="37" t="s">
        <v>61</v>
      </c>
      <c r="D495" s="37"/>
      <c r="E495" s="47" t="s">
        <v>57</v>
      </c>
      <c r="F495" s="68">
        <f>F496</f>
        <v>140000</v>
      </c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</row>
    <row r="496" spans="1:6" ht="47.25">
      <c r="A496" s="37" t="s">
        <v>34</v>
      </c>
      <c r="B496" s="37" t="s">
        <v>44</v>
      </c>
      <c r="C496" s="37" t="s">
        <v>644</v>
      </c>
      <c r="D496" s="37"/>
      <c r="E496" s="47" t="s">
        <v>645</v>
      </c>
      <c r="F496" s="68">
        <v>140000</v>
      </c>
    </row>
    <row r="497" spans="1:6" ht="31.5">
      <c r="A497" s="39" t="s">
        <v>34</v>
      </c>
      <c r="B497" s="39" t="s">
        <v>44</v>
      </c>
      <c r="C497" s="39" t="s">
        <v>644</v>
      </c>
      <c r="D497" s="39" t="s">
        <v>22</v>
      </c>
      <c r="E497" s="53" t="s">
        <v>916</v>
      </c>
      <c r="F497" s="69">
        <v>140000</v>
      </c>
    </row>
    <row r="498" spans="1:6" ht="15.75">
      <c r="A498" s="37" t="s">
        <v>34</v>
      </c>
      <c r="B498" s="37" t="s">
        <v>193</v>
      </c>
      <c r="C498" s="37"/>
      <c r="D498" s="37"/>
      <c r="E498" s="47" t="s">
        <v>194</v>
      </c>
      <c r="F498" s="68">
        <f>F499+F505</f>
        <v>170000</v>
      </c>
    </row>
    <row r="499" spans="1:6" ht="15.75">
      <c r="A499" s="37" t="s">
        <v>34</v>
      </c>
      <c r="B499" s="37" t="s">
        <v>195</v>
      </c>
      <c r="C499" s="37"/>
      <c r="D499" s="37"/>
      <c r="E499" s="47" t="s">
        <v>196</v>
      </c>
      <c r="F499" s="68">
        <f>F500</f>
        <v>120000</v>
      </c>
    </row>
    <row r="500" spans="1:41" s="33" customFormat="1" ht="15.75">
      <c r="A500" s="37" t="s">
        <v>34</v>
      </c>
      <c r="B500" s="37" t="s">
        <v>195</v>
      </c>
      <c r="C500" s="37" t="s">
        <v>171</v>
      </c>
      <c r="D500" s="37"/>
      <c r="E500" s="47" t="s">
        <v>646</v>
      </c>
      <c r="F500" s="68">
        <f>F501</f>
        <v>120000</v>
      </c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</row>
    <row r="501" spans="1:41" s="43" customFormat="1" ht="31.5">
      <c r="A501" s="37" t="s">
        <v>34</v>
      </c>
      <c r="B501" s="37" t="s">
        <v>195</v>
      </c>
      <c r="C501" s="37" t="s">
        <v>172</v>
      </c>
      <c r="D501" s="37"/>
      <c r="E501" s="47" t="s">
        <v>647</v>
      </c>
      <c r="F501" s="68">
        <f>F502</f>
        <v>120000</v>
      </c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</row>
    <row r="502" spans="1:41" s="45" customFormat="1" ht="31.5">
      <c r="A502" s="37" t="s">
        <v>34</v>
      </c>
      <c r="B502" s="37" t="s">
        <v>195</v>
      </c>
      <c r="C502" s="37" t="s">
        <v>173</v>
      </c>
      <c r="D502" s="37"/>
      <c r="E502" s="47" t="s">
        <v>648</v>
      </c>
      <c r="F502" s="68">
        <f>F503</f>
        <v>120000</v>
      </c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</row>
    <row r="503" spans="1:6" ht="47.25">
      <c r="A503" s="37" t="s">
        <v>34</v>
      </c>
      <c r="B503" s="37" t="s">
        <v>195</v>
      </c>
      <c r="C503" s="37" t="s">
        <v>649</v>
      </c>
      <c r="D503" s="37"/>
      <c r="E503" s="47" t="s">
        <v>650</v>
      </c>
      <c r="F503" s="68">
        <v>120000</v>
      </c>
    </row>
    <row r="504" spans="1:6" ht="31.5">
      <c r="A504" s="39" t="s">
        <v>34</v>
      </c>
      <c r="B504" s="39" t="s">
        <v>195</v>
      </c>
      <c r="C504" s="39" t="s">
        <v>649</v>
      </c>
      <c r="D504" s="39" t="s">
        <v>22</v>
      </c>
      <c r="E504" s="53" t="s">
        <v>916</v>
      </c>
      <c r="F504" s="69">
        <v>120000</v>
      </c>
    </row>
    <row r="505" spans="1:6" ht="31.5">
      <c r="A505" s="37" t="s">
        <v>34</v>
      </c>
      <c r="B505" s="37" t="s">
        <v>266</v>
      </c>
      <c r="C505" s="37"/>
      <c r="D505" s="37"/>
      <c r="E505" s="47" t="s">
        <v>267</v>
      </c>
      <c r="F505" s="68">
        <f>F506</f>
        <v>50000</v>
      </c>
    </row>
    <row r="506" spans="1:41" s="33" customFormat="1" ht="15.75">
      <c r="A506" s="37" t="s">
        <v>34</v>
      </c>
      <c r="B506" s="37" t="s">
        <v>266</v>
      </c>
      <c r="C506" s="37" t="s">
        <v>171</v>
      </c>
      <c r="D506" s="37"/>
      <c r="E506" s="47" t="s">
        <v>646</v>
      </c>
      <c r="F506" s="68">
        <f>F507</f>
        <v>50000</v>
      </c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</row>
    <row r="507" spans="1:41" s="43" customFormat="1" ht="31.5">
      <c r="A507" s="37" t="s">
        <v>34</v>
      </c>
      <c r="B507" s="37" t="s">
        <v>266</v>
      </c>
      <c r="C507" s="37" t="s">
        <v>651</v>
      </c>
      <c r="D507" s="37"/>
      <c r="E507" s="47" t="s">
        <v>137</v>
      </c>
      <c r="F507" s="68">
        <f>F508</f>
        <v>50000</v>
      </c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</row>
    <row r="508" spans="1:41" s="45" customFormat="1" ht="31.5">
      <c r="A508" s="37" t="s">
        <v>34</v>
      </c>
      <c r="B508" s="37" t="s">
        <v>266</v>
      </c>
      <c r="C508" s="37" t="s">
        <v>652</v>
      </c>
      <c r="D508" s="37"/>
      <c r="E508" s="47" t="s">
        <v>138</v>
      </c>
      <c r="F508" s="68">
        <f>F509+F511</f>
        <v>50000</v>
      </c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</row>
    <row r="509" spans="1:6" ht="31.5">
      <c r="A509" s="37" t="s">
        <v>34</v>
      </c>
      <c r="B509" s="37" t="s">
        <v>266</v>
      </c>
      <c r="C509" s="37" t="s">
        <v>653</v>
      </c>
      <c r="D509" s="37"/>
      <c r="E509" s="47" t="s">
        <v>654</v>
      </c>
      <c r="F509" s="68">
        <v>30000</v>
      </c>
    </row>
    <row r="510" spans="1:6" ht="31.5">
      <c r="A510" s="39" t="s">
        <v>34</v>
      </c>
      <c r="B510" s="39" t="s">
        <v>266</v>
      </c>
      <c r="C510" s="39" t="s">
        <v>653</v>
      </c>
      <c r="D510" s="39" t="s">
        <v>23</v>
      </c>
      <c r="E510" s="53" t="s">
        <v>921</v>
      </c>
      <c r="F510" s="69">
        <v>30000</v>
      </c>
    </row>
    <row r="511" spans="1:6" ht="15.75">
      <c r="A511" s="37" t="s">
        <v>34</v>
      </c>
      <c r="B511" s="37" t="s">
        <v>266</v>
      </c>
      <c r="C511" s="37" t="s">
        <v>655</v>
      </c>
      <c r="D511" s="37"/>
      <c r="E511" s="47" t="s">
        <v>212</v>
      </c>
      <c r="F511" s="68">
        <v>20000</v>
      </c>
    </row>
    <row r="512" spans="1:6" ht="31.5">
      <c r="A512" s="39" t="s">
        <v>34</v>
      </c>
      <c r="B512" s="39" t="s">
        <v>266</v>
      </c>
      <c r="C512" s="39" t="s">
        <v>655</v>
      </c>
      <c r="D512" s="39" t="s">
        <v>23</v>
      </c>
      <c r="E512" s="53" t="s">
        <v>921</v>
      </c>
      <c r="F512" s="69">
        <v>20000</v>
      </c>
    </row>
    <row r="513" spans="1:6" ht="15.75">
      <c r="A513" s="37" t="s">
        <v>34</v>
      </c>
      <c r="B513" s="37" t="s">
        <v>83</v>
      </c>
      <c r="C513" s="37"/>
      <c r="D513" s="37"/>
      <c r="E513" s="47" t="s">
        <v>84</v>
      </c>
      <c r="F513" s="68">
        <v>798652657.44</v>
      </c>
    </row>
    <row r="514" spans="1:6" ht="15.75">
      <c r="A514" s="37" t="s">
        <v>34</v>
      </c>
      <c r="B514" s="37" t="s">
        <v>85</v>
      </c>
      <c r="C514" s="37"/>
      <c r="D514" s="37"/>
      <c r="E514" s="47" t="s">
        <v>86</v>
      </c>
      <c r="F514" s="68">
        <f>F515+F554+F559</f>
        <v>241166574.89999998</v>
      </c>
    </row>
    <row r="515" spans="1:41" s="33" customFormat="1" ht="31.5">
      <c r="A515" s="37" t="s">
        <v>34</v>
      </c>
      <c r="B515" s="37" t="s">
        <v>85</v>
      </c>
      <c r="C515" s="37" t="s">
        <v>184</v>
      </c>
      <c r="D515" s="37"/>
      <c r="E515" s="47" t="s">
        <v>402</v>
      </c>
      <c r="F515" s="68">
        <f>F516+F531+F537+F546</f>
        <v>240862984.89999998</v>
      </c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</row>
    <row r="516" spans="1:41" s="43" customFormat="1" ht="31.5">
      <c r="A516" s="37" t="s">
        <v>34</v>
      </c>
      <c r="B516" s="37" t="s">
        <v>85</v>
      </c>
      <c r="C516" s="37" t="s">
        <v>185</v>
      </c>
      <c r="D516" s="37"/>
      <c r="E516" s="47" t="s">
        <v>656</v>
      </c>
      <c r="F516" s="68">
        <f>F517+F528</f>
        <v>231430360.7</v>
      </c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</row>
    <row r="517" spans="1:41" s="45" customFormat="1" ht="31.5">
      <c r="A517" s="37" t="s">
        <v>34</v>
      </c>
      <c r="B517" s="37" t="s">
        <v>85</v>
      </c>
      <c r="C517" s="37" t="s">
        <v>657</v>
      </c>
      <c r="D517" s="37"/>
      <c r="E517" s="47" t="s">
        <v>658</v>
      </c>
      <c r="F517" s="68">
        <f>F518+F520+F522+F524+F526</f>
        <v>231402098</v>
      </c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</row>
    <row r="518" spans="1:6" ht="47.25">
      <c r="A518" s="37" t="s">
        <v>34</v>
      </c>
      <c r="B518" s="37" t="s">
        <v>85</v>
      </c>
      <c r="C518" s="37" t="s">
        <v>659</v>
      </c>
      <c r="D518" s="37"/>
      <c r="E518" s="47" t="s">
        <v>660</v>
      </c>
      <c r="F518" s="68">
        <v>55966998</v>
      </c>
    </row>
    <row r="519" spans="1:6" ht="31.5">
      <c r="A519" s="39" t="s">
        <v>34</v>
      </c>
      <c r="B519" s="39" t="s">
        <v>85</v>
      </c>
      <c r="C519" s="39" t="s">
        <v>659</v>
      </c>
      <c r="D519" s="39" t="s">
        <v>23</v>
      </c>
      <c r="E519" s="53" t="s">
        <v>921</v>
      </c>
      <c r="F519" s="69">
        <v>55966998</v>
      </c>
    </row>
    <row r="520" spans="1:6" ht="78.75">
      <c r="A520" s="37" t="s">
        <v>34</v>
      </c>
      <c r="B520" s="37" t="s">
        <v>85</v>
      </c>
      <c r="C520" s="37" t="s">
        <v>661</v>
      </c>
      <c r="D520" s="37"/>
      <c r="E520" s="47" t="s">
        <v>662</v>
      </c>
      <c r="F520" s="68">
        <v>104000</v>
      </c>
    </row>
    <row r="521" spans="1:6" ht="31.5">
      <c r="A521" s="39" t="s">
        <v>34</v>
      </c>
      <c r="B521" s="39" t="s">
        <v>85</v>
      </c>
      <c r="C521" s="39" t="s">
        <v>661</v>
      </c>
      <c r="D521" s="39" t="s">
        <v>23</v>
      </c>
      <c r="E521" s="53" t="s">
        <v>921</v>
      </c>
      <c r="F521" s="69">
        <v>104000</v>
      </c>
    </row>
    <row r="522" spans="1:6" ht="31.5">
      <c r="A522" s="37" t="s">
        <v>34</v>
      </c>
      <c r="B522" s="37" t="s">
        <v>85</v>
      </c>
      <c r="C522" s="37" t="s">
        <v>663</v>
      </c>
      <c r="D522" s="37"/>
      <c r="E522" s="47" t="s">
        <v>664</v>
      </c>
      <c r="F522" s="68">
        <v>2886000</v>
      </c>
    </row>
    <row r="523" spans="1:6" ht="31.5">
      <c r="A523" s="39" t="s">
        <v>34</v>
      </c>
      <c r="B523" s="39" t="s">
        <v>85</v>
      </c>
      <c r="C523" s="39" t="s">
        <v>663</v>
      </c>
      <c r="D523" s="39" t="s">
        <v>23</v>
      </c>
      <c r="E523" s="53" t="s">
        <v>921</v>
      </c>
      <c r="F523" s="69">
        <v>2886000</v>
      </c>
    </row>
    <row r="524" spans="1:6" ht="47.25">
      <c r="A524" s="37" t="s">
        <v>34</v>
      </c>
      <c r="B524" s="37" t="s">
        <v>85</v>
      </c>
      <c r="C524" s="37" t="s">
        <v>665</v>
      </c>
      <c r="D524" s="37"/>
      <c r="E524" s="47" t="s">
        <v>666</v>
      </c>
      <c r="F524" s="68">
        <v>171925100</v>
      </c>
    </row>
    <row r="525" spans="1:6" ht="31.5">
      <c r="A525" s="39" t="s">
        <v>34</v>
      </c>
      <c r="B525" s="39" t="s">
        <v>85</v>
      </c>
      <c r="C525" s="39" t="s">
        <v>665</v>
      </c>
      <c r="D525" s="39" t="s">
        <v>23</v>
      </c>
      <c r="E525" s="53" t="s">
        <v>921</v>
      </c>
      <c r="F525" s="69">
        <v>171925100</v>
      </c>
    </row>
    <row r="526" spans="1:6" ht="78.75">
      <c r="A526" s="37" t="s">
        <v>34</v>
      </c>
      <c r="B526" s="37" t="s">
        <v>85</v>
      </c>
      <c r="C526" s="37" t="s">
        <v>667</v>
      </c>
      <c r="D526" s="37"/>
      <c r="E526" s="47" t="s">
        <v>668</v>
      </c>
      <c r="F526" s="68">
        <v>520000</v>
      </c>
    </row>
    <row r="527" spans="1:6" ht="31.5">
      <c r="A527" s="39" t="s">
        <v>34</v>
      </c>
      <c r="B527" s="39" t="s">
        <v>85</v>
      </c>
      <c r="C527" s="39" t="s">
        <v>667</v>
      </c>
      <c r="D527" s="39" t="s">
        <v>23</v>
      </c>
      <c r="E527" s="53" t="s">
        <v>921</v>
      </c>
      <c r="F527" s="69">
        <v>520000</v>
      </c>
    </row>
    <row r="528" spans="1:41" s="45" customFormat="1" ht="31.5">
      <c r="A528" s="37" t="s">
        <v>34</v>
      </c>
      <c r="B528" s="37" t="s">
        <v>85</v>
      </c>
      <c r="C528" s="37" t="s">
        <v>186</v>
      </c>
      <c r="D528" s="37"/>
      <c r="E528" s="47" t="s">
        <v>669</v>
      </c>
      <c r="F528" s="68">
        <f>F529</f>
        <v>28262.7</v>
      </c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</row>
    <row r="529" spans="1:6" ht="63">
      <c r="A529" s="37" t="s">
        <v>34</v>
      </c>
      <c r="B529" s="37" t="s">
        <v>85</v>
      </c>
      <c r="C529" s="37" t="s">
        <v>670</v>
      </c>
      <c r="D529" s="37"/>
      <c r="E529" s="47" t="s">
        <v>671</v>
      </c>
      <c r="F529" s="68">
        <v>28262.7</v>
      </c>
    </row>
    <row r="530" spans="1:6" ht="31.5">
      <c r="A530" s="39" t="s">
        <v>34</v>
      </c>
      <c r="B530" s="39" t="s">
        <v>85</v>
      </c>
      <c r="C530" s="39" t="s">
        <v>670</v>
      </c>
      <c r="D530" s="39" t="s">
        <v>23</v>
      </c>
      <c r="E530" s="53" t="s">
        <v>921</v>
      </c>
      <c r="F530" s="69">
        <v>28262.7</v>
      </c>
    </row>
    <row r="531" spans="1:41" s="43" customFormat="1" ht="47.25">
      <c r="A531" s="37" t="s">
        <v>34</v>
      </c>
      <c r="B531" s="37" t="s">
        <v>85</v>
      </c>
      <c r="C531" s="37" t="s">
        <v>191</v>
      </c>
      <c r="D531" s="37"/>
      <c r="E531" s="47" t="s">
        <v>672</v>
      </c>
      <c r="F531" s="68">
        <f>F532</f>
        <v>68000</v>
      </c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</row>
    <row r="532" spans="1:41" s="45" customFormat="1" ht="47.25">
      <c r="A532" s="37" t="s">
        <v>34</v>
      </c>
      <c r="B532" s="37" t="s">
        <v>85</v>
      </c>
      <c r="C532" s="37" t="s">
        <v>217</v>
      </c>
      <c r="D532" s="37"/>
      <c r="E532" s="47" t="s">
        <v>97</v>
      </c>
      <c r="F532" s="68">
        <f>F533+F535</f>
        <v>68000</v>
      </c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</row>
    <row r="533" spans="1:6" ht="110.25">
      <c r="A533" s="37" t="s">
        <v>34</v>
      </c>
      <c r="B533" s="37" t="s">
        <v>85</v>
      </c>
      <c r="C533" s="37" t="s">
        <v>673</v>
      </c>
      <c r="D533" s="37"/>
      <c r="E533" s="54" t="s">
        <v>118</v>
      </c>
      <c r="F533" s="68">
        <v>18000</v>
      </c>
    </row>
    <row r="534" spans="1:6" ht="31.5">
      <c r="A534" s="39" t="s">
        <v>34</v>
      </c>
      <c r="B534" s="39" t="s">
        <v>85</v>
      </c>
      <c r="C534" s="39" t="s">
        <v>673</v>
      </c>
      <c r="D534" s="39" t="s">
        <v>23</v>
      </c>
      <c r="E534" s="53" t="s">
        <v>921</v>
      </c>
      <c r="F534" s="69">
        <v>18000</v>
      </c>
    </row>
    <row r="535" spans="1:6" ht="47.25">
      <c r="A535" s="37" t="s">
        <v>34</v>
      </c>
      <c r="B535" s="37" t="s">
        <v>85</v>
      </c>
      <c r="C535" s="37" t="s">
        <v>674</v>
      </c>
      <c r="D535" s="37"/>
      <c r="E535" s="47" t="s">
        <v>98</v>
      </c>
      <c r="F535" s="68">
        <v>50000</v>
      </c>
    </row>
    <row r="536" spans="1:6" ht="31.5">
      <c r="A536" s="39" t="s">
        <v>34</v>
      </c>
      <c r="B536" s="39" t="s">
        <v>85</v>
      </c>
      <c r="C536" s="39" t="s">
        <v>674</v>
      </c>
      <c r="D536" s="39" t="s">
        <v>23</v>
      </c>
      <c r="E536" s="53" t="s">
        <v>921</v>
      </c>
      <c r="F536" s="69">
        <v>50000</v>
      </c>
    </row>
    <row r="537" spans="1:41" s="43" customFormat="1" ht="15.75">
      <c r="A537" s="37" t="s">
        <v>34</v>
      </c>
      <c r="B537" s="37" t="s">
        <v>85</v>
      </c>
      <c r="C537" s="37" t="s">
        <v>675</v>
      </c>
      <c r="D537" s="37"/>
      <c r="E537" s="47" t="s">
        <v>676</v>
      </c>
      <c r="F537" s="68">
        <f>F538+F543</f>
        <v>2836396.2</v>
      </c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</row>
    <row r="538" spans="1:41" s="45" customFormat="1" ht="47.25">
      <c r="A538" s="37" t="s">
        <v>34</v>
      </c>
      <c r="B538" s="37" t="s">
        <v>85</v>
      </c>
      <c r="C538" s="37" t="s">
        <v>677</v>
      </c>
      <c r="D538" s="37"/>
      <c r="E538" s="47" t="s">
        <v>678</v>
      </c>
      <c r="F538" s="68">
        <f>F539+F541</f>
        <v>2824708.08</v>
      </c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</row>
    <row r="539" spans="1:6" ht="63">
      <c r="A539" s="37" t="s">
        <v>34</v>
      </c>
      <c r="B539" s="37" t="s">
        <v>85</v>
      </c>
      <c r="C539" s="37" t="s">
        <v>679</v>
      </c>
      <c r="D539" s="37"/>
      <c r="E539" s="47" t="s">
        <v>680</v>
      </c>
      <c r="F539" s="68">
        <v>477251.12</v>
      </c>
    </row>
    <row r="540" spans="1:6" ht="31.5">
      <c r="A540" s="39" t="s">
        <v>34</v>
      </c>
      <c r="B540" s="39" t="s">
        <v>85</v>
      </c>
      <c r="C540" s="39" t="s">
        <v>679</v>
      </c>
      <c r="D540" s="39" t="s">
        <v>23</v>
      </c>
      <c r="E540" s="53" t="s">
        <v>921</v>
      </c>
      <c r="F540" s="69">
        <v>477251.12</v>
      </c>
    </row>
    <row r="541" spans="1:6" ht="31.5">
      <c r="A541" s="37" t="s">
        <v>34</v>
      </c>
      <c r="B541" s="37" t="s">
        <v>85</v>
      </c>
      <c r="C541" s="37" t="s">
        <v>681</v>
      </c>
      <c r="D541" s="37"/>
      <c r="E541" s="47" t="s">
        <v>682</v>
      </c>
      <c r="F541" s="68">
        <v>2347456.96</v>
      </c>
    </row>
    <row r="542" spans="1:6" ht="31.5">
      <c r="A542" s="39" t="s">
        <v>34</v>
      </c>
      <c r="B542" s="39" t="s">
        <v>85</v>
      </c>
      <c r="C542" s="39" t="s">
        <v>681</v>
      </c>
      <c r="D542" s="39" t="s">
        <v>23</v>
      </c>
      <c r="E542" s="53" t="s">
        <v>921</v>
      </c>
      <c r="F542" s="69">
        <v>2347456.96</v>
      </c>
    </row>
    <row r="543" spans="1:41" s="45" customFormat="1" ht="47.25">
      <c r="A543" s="37" t="s">
        <v>34</v>
      </c>
      <c r="B543" s="37" t="s">
        <v>85</v>
      </c>
      <c r="C543" s="37" t="s">
        <v>683</v>
      </c>
      <c r="D543" s="37"/>
      <c r="E543" s="47" t="s">
        <v>99</v>
      </c>
      <c r="F543" s="68">
        <f>F544</f>
        <v>11688.12</v>
      </c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</row>
    <row r="544" spans="1:6" ht="31.5">
      <c r="A544" s="37" t="s">
        <v>34</v>
      </c>
      <c r="B544" s="37" t="s">
        <v>85</v>
      </c>
      <c r="C544" s="37" t="s">
        <v>684</v>
      </c>
      <c r="D544" s="37"/>
      <c r="E544" s="47" t="s">
        <v>685</v>
      </c>
      <c r="F544" s="68">
        <v>11688.12</v>
      </c>
    </row>
    <row r="545" spans="1:6" ht="31.5">
      <c r="A545" s="39" t="s">
        <v>34</v>
      </c>
      <c r="B545" s="39" t="s">
        <v>85</v>
      </c>
      <c r="C545" s="39" t="s">
        <v>684</v>
      </c>
      <c r="D545" s="39" t="s">
        <v>23</v>
      </c>
      <c r="E545" s="53" t="s">
        <v>921</v>
      </c>
      <c r="F545" s="69">
        <v>11688.12</v>
      </c>
    </row>
    <row r="546" spans="1:41" s="43" customFormat="1" ht="47.25">
      <c r="A546" s="37" t="s">
        <v>34</v>
      </c>
      <c r="B546" s="37" t="s">
        <v>85</v>
      </c>
      <c r="C546" s="37" t="s">
        <v>686</v>
      </c>
      <c r="D546" s="37"/>
      <c r="E546" s="47" t="s">
        <v>687</v>
      </c>
      <c r="F546" s="68">
        <f>F547</f>
        <v>6528228</v>
      </c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</row>
    <row r="547" spans="1:41" s="45" customFormat="1" ht="31.5">
      <c r="A547" s="37" t="s">
        <v>34</v>
      </c>
      <c r="B547" s="37" t="s">
        <v>85</v>
      </c>
      <c r="C547" s="37" t="s">
        <v>688</v>
      </c>
      <c r="D547" s="37"/>
      <c r="E547" s="47" t="s">
        <v>93</v>
      </c>
      <c r="F547" s="68">
        <f>F548+F550+F552</f>
        <v>6528228</v>
      </c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</row>
    <row r="548" spans="1:6" ht="63">
      <c r="A548" s="37" t="s">
        <v>34</v>
      </c>
      <c r="B548" s="37" t="s">
        <v>85</v>
      </c>
      <c r="C548" s="37" t="s">
        <v>689</v>
      </c>
      <c r="D548" s="37"/>
      <c r="E548" s="47" t="s">
        <v>690</v>
      </c>
      <c r="F548" s="68">
        <v>63590</v>
      </c>
    </row>
    <row r="549" spans="1:6" ht="31.5">
      <c r="A549" s="39" t="s">
        <v>34</v>
      </c>
      <c r="B549" s="39" t="s">
        <v>85</v>
      </c>
      <c r="C549" s="39" t="s">
        <v>689</v>
      </c>
      <c r="D549" s="39" t="s">
        <v>23</v>
      </c>
      <c r="E549" s="53" t="s">
        <v>921</v>
      </c>
      <c r="F549" s="69">
        <v>63590</v>
      </c>
    </row>
    <row r="550" spans="1:6" ht="31.5">
      <c r="A550" s="37" t="s">
        <v>34</v>
      </c>
      <c r="B550" s="37" t="s">
        <v>85</v>
      </c>
      <c r="C550" s="37" t="s">
        <v>691</v>
      </c>
      <c r="D550" s="37"/>
      <c r="E550" s="47" t="s">
        <v>94</v>
      </c>
      <c r="F550" s="68">
        <v>99354</v>
      </c>
    </row>
    <row r="551" spans="1:6" ht="31.5">
      <c r="A551" s="39" t="s">
        <v>34</v>
      </c>
      <c r="B551" s="39" t="s">
        <v>85</v>
      </c>
      <c r="C551" s="39" t="s">
        <v>691</v>
      </c>
      <c r="D551" s="39" t="s">
        <v>23</v>
      </c>
      <c r="E551" s="53" t="s">
        <v>921</v>
      </c>
      <c r="F551" s="69">
        <v>99354</v>
      </c>
    </row>
    <row r="552" spans="1:6" ht="63">
      <c r="A552" s="37" t="s">
        <v>34</v>
      </c>
      <c r="B552" s="37" t="s">
        <v>85</v>
      </c>
      <c r="C552" s="37" t="s">
        <v>692</v>
      </c>
      <c r="D552" s="37"/>
      <c r="E552" s="47" t="s">
        <v>690</v>
      </c>
      <c r="F552" s="68">
        <v>6365284</v>
      </c>
    </row>
    <row r="553" spans="1:6" ht="31.5">
      <c r="A553" s="39" t="s">
        <v>34</v>
      </c>
      <c r="B553" s="39" t="s">
        <v>85</v>
      </c>
      <c r="C553" s="39" t="s">
        <v>692</v>
      </c>
      <c r="D553" s="39" t="s">
        <v>23</v>
      </c>
      <c r="E553" s="53" t="s">
        <v>921</v>
      </c>
      <c r="F553" s="69">
        <v>6365284</v>
      </c>
    </row>
    <row r="554" spans="1:41" s="33" customFormat="1" ht="15.75">
      <c r="A554" s="37" t="s">
        <v>34</v>
      </c>
      <c r="B554" s="37" t="s">
        <v>85</v>
      </c>
      <c r="C554" s="37" t="s">
        <v>160</v>
      </c>
      <c r="D554" s="37"/>
      <c r="E554" s="47" t="s">
        <v>693</v>
      </c>
      <c r="F554" s="68">
        <f>F555</f>
        <v>19218</v>
      </c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</row>
    <row r="555" spans="1:41" s="43" customFormat="1" ht="63">
      <c r="A555" s="37" t="s">
        <v>34</v>
      </c>
      <c r="B555" s="37" t="s">
        <v>85</v>
      </c>
      <c r="C555" s="37" t="s">
        <v>161</v>
      </c>
      <c r="D555" s="37"/>
      <c r="E555" s="47" t="s">
        <v>101</v>
      </c>
      <c r="F555" s="68">
        <f>F556</f>
        <v>19218</v>
      </c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</row>
    <row r="556" spans="1:41" s="45" customFormat="1" ht="63">
      <c r="A556" s="37" t="s">
        <v>34</v>
      </c>
      <c r="B556" s="37" t="s">
        <v>85</v>
      </c>
      <c r="C556" s="37" t="s">
        <v>162</v>
      </c>
      <c r="D556" s="37"/>
      <c r="E556" s="47" t="s">
        <v>694</v>
      </c>
      <c r="F556" s="68">
        <f>F557</f>
        <v>19218</v>
      </c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</row>
    <row r="557" spans="1:6" ht="47.25">
      <c r="A557" s="37" t="s">
        <v>34</v>
      </c>
      <c r="B557" s="37" t="s">
        <v>85</v>
      </c>
      <c r="C557" s="37" t="s">
        <v>695</v>
      </c>
      <c r="D557" s="37"/>
      <c r="E557" s="47" t="s">
        <v>102</v>
      </c>
      <c r="F557" s="68">
        <v>19218</v>
      </c>
    </row>
    <row r="558" spans="1:6" ht="31.5">
      <c r="A558" s="39" t="s">
        <v>34</v>
      </c>
      <c r="B558" s="39" t="s">
        <v>85</v>
      </c>
      <c r="C558" s="39" t="s">
        <v>695</v>
      </c>
      <c r="D558" s="39" t="s">
        <v>23</v>
      </c>
      <c r="E558" s="53" t="s">
        <v>921</v>
      </c>
      <c r="F558" s="69">
        <v>19218</v>
      </c>
    </row>
    <row r="559" spans="1:41" s="33" customFormat="1" ht="15.75">
      <c r="A559" s="37" t="s">
        <v>34</v>
      </c>
      <c r="B559" s="37" t="s">
        <v>85</v>
      </c>
      <c r="C559" s="37" t="s">
        <v>61</v>
      </c>
      <c r="D559" s="37"/>
      <c r="E559" s="47" t="s">
        <v>57</v>
      </c>
      <c r="F559" s="68">
        <f>F560</f>
        <v>284372</v>
      </c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</row>
    <row r="560" spans="1:6" ht="31.5">
      <c r="A560" s="37" t="s">
        <v>34</v>
      </c>
      <c r="B560" s="37" t="s">
        <v>85</v>
      </c>
      <c r="C560" s="37" t="s">
        <v>437</v>
      </c>
      <c r="D560" s="37"/>
      <c r="E560" s="47" t="s">
        <v>438</v>
      </c>
      <c r="F560" s="68">
        <f>F561</f>
        <v>284372</v>
      </c>
    </row>
    <row r="561" spans="1:6" ht="31.5">
      <c r="A561" s="39" t="s">
        <v>34</v>
      </c>
      <c r="B561" s="39" t="s">
        <v>85</v>
      </c>
      <c r="C561" s="39" t="s">
        <v>437</v>
      </c>
      <c r="D561" s="39" t="s">
        <v>23</v>
      </c>
      <c r="E561" s="53" t="s">
        <v>921</v>
      </c>
      <c r="F561" s="69">
        <v>284372</v>
      </c>
    </row>
    <row r="562" spans="1:6" ht="15.75">
      <c r="A562" s="37" t="s">
        <v>34</v>
      </c>
      <c r="B562" s="37" t="s">
        <v>103</v>
      </c>
      <c r="C562" s="37"/>
      <c r="D562" s="37"/>
      <c r="E562" s="47" t="s">
        <v>104</v>
      </c>
      <c r="F562" s="68">
        <f>F563+F619+F624</f>
        <v>483578926.47</v>
      </c>
    </row>
    <row r="563" spans="1:41" s="33" customFormat="1" ht="31.5">
      <c r="A563" s="37" t="s">
        <v>34</v>
      </c>
      <c r="B563" s="37" t="s">
        <v>103</v>
      </c>
      <c r="C563" s="37" t="s">
        <v>184</v>
      </c>
      <c r="D563" s="37"/>
      <c r="E563" s="47" t="s">
        <v>402</v>
      </c>
      <c r="F563" s="68">
        <f>F564+F584+F592+F605</f>
        <v>482463629.47</v>
      </c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</row>
    <row r="564" spans="1:41" s="43" customFormat="1" ht="31.5">
      <c r="A564" s="37" t="s">
        <v>34</v>
      </c>
      <c r="B564" s="37" t="s">
        <v>103</v>
      </c>
      <c r="C564" s="37" t="s">
        <v>188</v>
      </c>
      <c r="D564" s="37"/>
      <c r="E564" s="47" t="s">
        <v>696</v>
      </c>
      <c r="F564" s="68">
        <f>F565+F576+F581</f>
        <v>401482664.27000004</v>
      </c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</row>
    <row r="565" spans="1:41" s="45" customFormat="1" ht="47.25">
      <c r="A565" s="37" t="s">
        <v>34</v>
      </c>
      <c r="B565" s="37" t="s">
        <v>103</v>
      </c>
      <c r="C565" s="37" t="s">
        <v>697</v>
      </c>
      <c r="D565" s="37"/>
      <c r="E565" s="47" t="s">
        <v>698</v>
      </c>
      <c r="F565" s="68">
        <f>F566+F568+F570+F572+F574</f>
        <v>389685425.67</v>
      </c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</row>
    <row r="566" spans="1:6" ht="47.25">
      <c r="A566" s="37" t="s">
        <v>34</v>
      </c>
      <c r="B566" s="37" t="s">
        <v>103</v>
      </c>
      <c r="C566" s="37" t="s">
        <v>699</v>
      </c>
      <c r="D566" s="37"/>
      <c r="E566" s="47" t="s">
        <v>700</v>
      </c>
      <c r="F566" s="68">
        <v>57869265</v>
      </c>
    </row>
    <row r="567" spans="1:6" ht="31.5">
      <c r="A567" s="39" t="s">
        <v>34</v>
      </c>
      <c r="B567" s="39" t="s">
        <v>103</v>
      </c>
      <c r="C567" s="39" t="s">
        <v>699</v>
      </c>
      <c r="D567" s="39" t="s">
        <v>23</v>
      </c>
      <c r="E567" s="53" t="s">
        <v>921</v>
      </c>
      <c r="F567" s="68">
        <v>57869265</v>
      </c>
    </row>
    <row r="568" spans="1:6" ht="47.25">
      <c r="A568" s="37" t="s">
        <v>34</v>
      </c>
      <c r="B568" s="37" t="s">
        <v>103</v>
      </c>
      <c r="C568" s="37" t="s">
        <v>701</v>
      </c>
      <c r="D568" s="37"/>
      <c r="E568" s="47" t="s">
        <v>702</v>
      </c>
      <c r="F568" s="68">
        <v>295170159.86</v>
      </c>
    </row>
    <row r="569" spans="1:6" ht="31.5">
      <c r="A569" s="39" t="s">
        <v>34</v>
      </c>
      <c r="B569" s="39" t="s">
        <v>103</v>
      </c>
      <c r="C569" s="39" t="s">
        <v>701</v>
      </c>
      <c r="D569" s="39" t="s">
        <v>23</v>
      </c>
      <c r="E569" s="53" t="s">
        <v>921</v>
      </c>
      <c r="F569" s="69">
        <v>295170159.86</v>
      </c>
    </row>
    <row r="570" spans="1:6" ht="47.25">
      <c r="A570" s="37" t="s">
        <v>34</v>
      </c>
      <c r="B570" s="37" t="s">
        <v>103</v>
      </c>
      <c r="C570" s="37" t="s">
        <v>703</v>
      </c>
      <c r="D570" s="37"/>
      <c r="E570" s="47" t="s">
        <v>704</v>
      </c>
      <c r="F570" s="68">
        <v>10544500</v>
      </c>
    </row>
    <row r="571" spans="1:6" ht="31.5">
      <c r="A571" s="39" t="s">
        <v>34</v>
      </c>
      <c r="B571" s="39" t="s">
        <v>103</v>
      </c>
      <c r="C571" s="39" t="s">
        <v>703</v>
      </c>
      <c r="D571" s="39" t="s">
        <v>23</v>
      </c>
      <c r="E571" s="53" t="s">
        <v>921</v>
      </c>
      <c r="F571" s="69">
        <v>10544500</v>
      </c>
    </row>
    <row r="572" spans="1:6" ht="47.25">
      <c r="A572" s="37" t="s">
        <v>34</v>
      </c>
      <c r="B572" s="37" t="s">
        <v>103</v>
      </c>
      <c r="C572" s="37" t="s">
        <v>705</v>
      </c>
      <c r="D572" s="37"/>
      <c r="E572" s="47" t="s">
        <v>706</v>
      </c>
      <c r="F572" s="68">
        <v>8610500.81</v>
      </c>
    </row>
    <row r="573" spans="1:6" ht="31.5">
      <c r="A573" s="39" t="s">
        <v>34</v>
      </c>
      <c r="B573" s="39" t="s">
        <v>103</v>
      </c>
      <c r="C573" s="39" t="s">
        <v>705</v>
      </c>
      <c r="D573" s="39" t="s">
        <v>23</v>
      </c>
      <c r="E573" s="53" t="s">
        <v>921</v>
      </c>
      <c r="F573" s="69">
        <v>8610500.81</v>
      </c>
    </row>
    <row r="574" spans="1:6" ht="126">
      <c r="A574" s="37" t="s">
        <v>34</v>
      </c>
      <c r="B574" s="37" t="s">
        <v>103</v>
      </c>
      <c r="C574" s="37" t="s">
        <v>707</v>
      </c>
      <c r="D574" s="37"/>
      <c r="E574" s="54" t="s">
        <v>708</v>
      </c>
      <c r="F574" s="68">
        <v>17491000</v>
      </c>
    </row>
    <row r="575" spans="1:6" ht="31.5">
      <c r="A575" s="39" t="s">
        <v>34</v>
      </c>
      <c r="B575" s="39" t="s">
        <v>103</v>
      </c>
      <c r="C575" s="39" t="s">
        <v>707</v>
      </c>
      <c r="D575" s="39" t="s">
        <v>23</v>
      </c>
      <c r="E575" s="53" t="s">
        <v>921</v>
      </c>
      <c r="F575" s="69">
        <v>17491000</v>
      </c>
    </row>
    <row r="576" spans="1:41" s="45" customFormat="1" ht="31.5">
      <c r="A576" s="37" t="s">
        <v>34</v>
      </c>
      <c r="B576" s="37" t="s">
        <v>103</v>
      </c>
      <c r="C576" s="37" t="s">
        <v>189</v>
      </c>
      <c r="D576" s="37"/>
      <c r="E576" s="47" t="s">
        <v>709</v>
      </c>
      <c r="F576" s="68">
        <f>F577+F579</f>
        <v>11447238.600000001</v>
      </c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</row>
    <row r="577" spans="1:6" ht="31.5">
      <c r="A577" s="37" t="s">
        <v>34</v>
      </c>
      <c r="B577" s="37" t="s">
        <v>103</v>
      </c>
      <c r="C577" s="37" t="s">
        <v>710</v>
      </c>
      <c r="D577" s="37"/>
      <c r="E577" s="47" t="s">
        <v>711</v>
      </c>
      <c r="F577" s="68">
        <v>60116.05</v>
      </c>
    </row>
    <row r="578" spans="1:6" ht="31.5">
      <c r="A578" s="39" t="s">
        <v>34</v>
      </c>
      <c r="B578" s="39" t="s">
        <v>103</v>
      </c>
      <c r="C578" s="39" t="s">
        <v>710</v>
      </c>
      <c r="D578" s="39" t="s">
        <v>23</v>
      </c>
      <c r="E578" s="53" t="s">
        <v>921</v>
      </c>
      <c r="F578" s="69">
        <v>60116.05</v>
      </c>
    </row>
    <row r="579" spans="1:6" ht="31.5">
      <c r="A579" s="37" t="s">
        <v>34</v>
      </c>
      <c r="B579" s="37" t="s">
        <v>103</v>
      </c>
      <c r="C579" s="37" t="s">
        <v>712</v>
      </c>
      <c r="D579" s="37"/>
      <c r="E579" s="47" t="s">
        <v>713</v>
      </c>
      <c r="F579" s="68">
        <v>11387122.55</v>
      </c>
    </row>
    <row r="580" spans="1:6" ht="31.5">
      <c r="A580" s="39" t="s">
        <v>34</v>
      </c>
      <c r="B580" s="39" t="s">
        <v>103</v>
      </c>
      <c r="C580" s="39" t="s">
        <v>712</v>
      </c>
      <c r="D580" s="39" t="s">
        <v>23</v>
      </c>
      <c r="E580" s="53" t="s">
        <v>921</v>
      </c>
      <c r="F580" s="69">
        <v>11387122.55</v>
      </c>
    </row>
    <row r="581" spans="1:41" s="45" customFormat="1" ht="47.25">
      <c r="A581" s="37" t="s">
        <v>34</v>
      </c>
      <c r="B581" s="37" t="s">
        <v>103</v>
      </c>
      <c r="C581" s="37" t="s">
        <v>714</v>
      </c>
      <c r="D581" s="37"/>
      <c r="E581" s="47" t="s">
        <v>115</v>
      </c>
      <c r="F581" s="68">
        <f>F582</f>
        <v>350000</v>
      </c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</row>
    <row r="582" spans="1:6" ht="47.25">
      <c r="A582" s="37" t="s">
        <v>34</v>
      </c>
      <c r="B582" s="37" t="s">
        <v>103</v>
      </c>
      <c r="C582" s="37" t="s">
        <v>715</v>
      </c>
      <c r="D582" s="37"/>
      <c r="E582" s="47" t="s">
        <v>116</v>
      </c>
      <c r="F582" s="68">
        <v>350000</v>
      </c>
    </row>
    <row r="583" spans="1:6" ht="31.5">
      <c r="A583" s="39" t="s">
        <v>34</v>
      </c>
      <c r="B583" s="39" t="s">
        <v>103</v>
      </c>
      <c r="C583" s="39" t="s">
        <v>715</v>
      </c>
      <c r="D583" s="39" t="s">
        <v>23</v>
      </c>
      <c r="E583" s="53" t="s">
        <v>921</v>
      </c>
      <c r="F583" s="69">
        <v>350000</v>
      </c>
    </row>
    <row r="584" spans="1:41" s="43" customFormat="1" ht="47.25">
      <c r="A584" s="37" t="s">
        <v>34</v>
      </c>
      <c r="B584" s="37" t="s">
        <v>103</v>
      </c>
      <c r="C584" s="37" t="s">
        <v>191</v>
      </c>
      <c r="D584" s="37"/>
      <c r="E584" s="47" t="s">
        <v>672</v>
      </c>
      <c r="F584" s="68">
        <f>F585</f>
        <v>246639</v>
      </c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</row>
    <row r="585" spans="1:41" s="45" customFormat="1" ht="47.25">
      <c r="A585" s="37" t="s">
        <v>34</v>
      </c>
      <c r="B585" s="37" t="s">
        <v>103</v>
      </c>
      <c r="C585" s="37" t="s">
        <v>217</v>
      </c>
      <c r="D585" s="37"/>
      <c r="E585" s="47" t="s">
        <v>97</v>
      </c>
      <c r="F585" s="68">
        <f>F586+F588+F590</f>
        <v>246639</v>
      </c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</row>
    <row r="586" spans="1:6" ht="110.25">
      <c r="A586" s="37" t="s">
        <v>34</v>
      </c>
      <c r="B586" s="37" t="s">
        <v>103</v>
      </c>
      <c r="C586" s="37" t="s">
        <v>673</v>
      </c>
      <c r="D586" s="37"/>
      <c r="E586" s="54" t="s">
        <v>118</v>
      </c>
      <c r="F586" s="68">
        <v>76500</v>
      </c>
    </row>
    <row r="587" spans="1:6" ht="31.5">
      <c r="A587" s="39" t="s">
        <v>34</v>
      </c>
      <c r="B587" s="39" t="s">
        <v>103</v>
      </c>
      <c r="C587" s="39" t="s">
        <v>673</v>
      </c>
      <c r="D587" s="39" t="s">
        <v>23</v>
      </c>
      <c r="E587" s="53" t="s">
        <v>921</v>
      </c>
      <c r="F587" s="69">
        <v>76500</v>
      </c>
    </row>
    <row r="588" spans="1:6" ht="47.25">
      <c r="A588" s="37" t="s">
        <v>34</v>
      </c>
      <c r="B588" s="37" t="s">
        <v>103</v>
      </c>
      <c r="C588" s="37" t="s">
        <v>716</v>
      </c>
      <c r="D588" s="37"/>
      <c r="E588" s="47" t="s">
        <v>117</v>
      </c>
      <c r="F588" s="68">
        <v>88549</v>
      </c>
    </row>
    <row r="589" spans="1:6" ht="31.5">
      <c r="A589" s="39" t="s">
        <v>34</v>
      </c>
      <c r="B589" s="39" t="s">
        <v>103</v>
      </c>
      <c r="C589" s="39" t="s">
        <v>716</v>
      </c>
      <c r="D589" s="39" t="s">
        <v>23</v>
      </c>
      <c r="E589" s="53" t="s">
        <v>921</v>
      </c>
      <c r="F589" s="69">
        <v>88549</v>
      </c>
    </row>
    <row r="590" spans="1:6" ht="31.5">
      <c r="A590" s="37" t="s">
        <v>34</v>
      </c>
      <c r="B590" s="37" t="s">
        <v>103</v>
      </c>
      <c r="C590" s="37" t="s">
        <v>717</v>
      </c>
      <c r="D590" s="37"/>
      <c r="E590" s="47" t="s">
        <v>718</v>
      </c>
      <c r="F590" s="68">
        <v>81590</v>
      </c>
    </row>
    <row r="591" spans="1:6" ht="31.5">
      <c r="A591" s="39" t="s">
        <v>34</v>
      </c>
      <c r="B591" s="39" t="s">
        <v>103</v>
      </c>
      <c r="C591" s="39" t="s">
        <v>717</v>
      </c>
      <c r="D591" s="39" t="s">
        <v>23</v>
      </c>
      <c r="E591" s="53" t="s">
        <v>921</v>
      </c>
      <c r="F591" s="69">
        <v>81590</v>
      </c>
    </row>
    <row r="592" spans="1:41" s="43" customFormat="1" ht="15.75">
      <c r="A592" s="37" t="s">
        <v>34</v>
      </c>
      <c r="B592" s="37" t="s">
        <v>103</v>
      </c>
      <c r="C592" s="37" t="s">
        <v>675</v>
      </c>
      <c r="D592" s="37"/>
      <c r="E592" s="47" t="s">
        <v>676</v>
      </c>
      <c r="F592" s="68">
        <f>F593+F602</f>
        <v>11526964.48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</row>
    <row r="593" spans="1:41" s="45" customFormat="1" ht="47.25">
      <c r="A593" s="37" t="s">
        <v>34</v>
      </c>
      <c r="B593" s="37" t="s">
        <v>103</v>
      </c>
      <c r="C593" s="37" t="s">
        <v>677</v>
      </c>
      <c r="D593" s="37"/>
      <c r="E593" s="47" t="s">
        <v>678</v>
      </c>
      <c r="F593" s="68">
        <f>F594+F596+F598+F600</f>
        <v>11427963.48</v>
      </c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</row>
    <row r="594" spans="1:6" ht="63">
      <c r="A594" s="37" t="s">
        <v>34</v>
      </c>
      <c r="B594" s="37" t="s">
        <v>103</v>
      </c>
      <c r="C594" s="37" t="s">
        <v>679</v>
      </c>
      <c r="D594" s="37"/>
      <c r="E594" s="47" t="s">
        <v>680</v>
      </c>
      <c r="F594" s="68">
        <v>4442332.75</v>
      </c>
    </row>
    <row r="595" spans="1:6" ht="31.5">
      <c r="A595" s="39" t="s">
        <v>34</v>
      </c>
      <c r="B595" s="39" t="s">
        <v>103</v>
      </c>
      <c r="C595" s="39" t="s">
        <v>679</v>
      </c>
      <c r="D595" s="39" t="s">
        <v>23</v>
      </c>
      <c r="E595" s="53" t="s">
        <v>921</v>
      </c>
      <c r="F595" s="69">
        <v>4442332.75</v>
      </c>
    </row>
    <row r="596" spans="1:6" ht="31.5">
      <c r="A596" s="37" t="s">
        <v>34</v>
      </c>
      <c r="B596" s="37" t="s">
        <v>103</v>
      </c>
      <c r="C596" s="37" t="s">
        <v>681</v>
      </c>
      <c r="D596" s="37"/>
      <c r="E596" s="47" t="s">
        <v>682</v>
      </c>
      <c r="F596" s="68">
        <v>6511630.73</v>
      </c>
    </row>
    <row r="597" spans="1:6" ht="31.5">
      <c r="A597" s="39" t="s">
        <v>34</v>
      </c>
      <c r="B597" s="39" t="s">
        <v>103</v>
      </c>
      <c r="C597" s="39" t="s">
        <v>681</v>
      </c>
      <c r="D597" s="39" t="s">
        <v>23</v>
      </c>
      <c r="E597" s="53" t="s">
        <v>921</v>
      </c>
      <c r="F597" s="69">
        <v>6511630.73</v>
      </c>
    </row>
    <row r="598" spans="1:6" ht="63">
      <c r="A598" s="37" t="s">
        <v>34</v>
      </c>
      <c r="B598" s="37" t="s">
        <v>103</v>
      </c>
      <c r="C598" s="37" t="s">
        <v>719</v>
      </c>
      <c r="D598" s="37"/>
      <c r="E598" s="47" t="s">
        <v>720</v>
      </c>
      <c r="F598" s="68">
        <v>120000</v>
      </c>
    </row>
    <row r="599" spans="1:6" ht="31.5">
      <c r="A599" s="39" t="s">
        <v>34</v>
      </c>
      <c r="B599" s="39" t="s">
        <v>103</v>
      </c>
      <c r="C599" s="39" t="s">
        <v>719</v>
      </c>
      <c r="D599" s="39" t="s">
        <v>23</v>
      </c>
      <c r="E599" s="53" t="s">
        <v>921</v>
      </c>
      <c r="F599" s="69">
        <v>120000</v>
      </c>
    </row>
    <row r="600" spans="1:6" ht="31.5">
      <c r="A600" s="37" t="s">
        <v>34</v>
      </c>
      <c r="B600" s="37" t="s">
        <v>103</v>
      </c>
      <c r="C600" s="37" t="s">
        <v>721</v>
      </c>
      <c r="D600" s="37"/>
      <c r="E600" s="47" t="s">
        <v>722</v>
      </c>
      <c r="F600" s="68">
        <v>354000</v>
      </c>
    </row>
    <row r="601" spans="1:6" ht="31.5">
      <c r="A601" s="39" t="s">
        <v>34</v>
      </c>
      <c r="B601" s="39" t="s">
        <v>103</v>
      </c>
      <c r="C601" s="39" t="s">
        <v>721</v>
      </c>
      <c r="D601" s="39" t="s">
        <v>23</v>
      </c>
      <c r="E601" s="53" t="s">
        <v>921</v>
      </c>
      <c r="F601" s="69">
        <v>354000</v>
      </c>
    </row>
    <row r="602" spans="1:41" s="45" customFormat="1" ht="47.25">
      <c r="A602" s="37" t="s">
        <v>34</v>
      </c>
      <c r="B602" s="37" t="s">
        <v>103</v>
      </c>
      <c r="C602" s="37" t="s">
        <v>683</v>
      </c>
      <c r="D602" s="37"/>
      <c r="E602" s="47" t="s">
        <v>99</v>
      </c>
      <c r="F602" s="68">
        <f>F603</f>
        <v>99001</v>
      </c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</row>
    <row r="603" spans="1:6" ht="47.25">
      <c r="A603" s="37" t="s">
        <v>34</v>
      </c>
      <c r="B603" s="37" t="s">
        <v>103</v>
      </c>
      <c r="C603" s="37" t="s">
        <v>723</v>
      </c>
      <c r="D603" s="37"/>
      <c r="E603" s="47" t="s">
        <v>724</v>
      </c>
      <c r="F603" s="68">
        <v>99001</v>
      </c>
    </row>
    <row r="604" spans="1:6" ht="31.5">
      <c r="A604" s="39" t="s">
        <v>34</v>
      </c>
      <c r="B604" s="39" t="s">
        <v>103</v>
      </c>
      <c r="C604" s="39" t="s">
        <v>723</v>
      </c>
      <c r="D604" s="39" t="s">
        <v>23</v>
      </c>
      <c r="E604" s="53" t="s">
        <v>921</v>
      </c>
      <c r="F604" s="69">
        <v>99001</v>
      </c>
    </row>
    <row r="605" spans="1:41" s="43" customFormat="1" ht="47.25">
      <c r="A605" s="37" t="s">
        <v>34</v>
      </c>
      <c r="B605" s="37" t="s">
        <v>103</v>
      </c>
      <c r="C605" s="37" t="s">
        <v>686</v>
      </c>
      <c r="D605" s="37"/>
      <c r="E605" s="47" t="s">
        <v>687</v>
      </c>
      <c r="F605" s="68">
        <f>F606+F610</f>
        <v>69207361.72</v>
      </c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</row>
    <row r="606" spans="1:41" s="45" customFormat="1" ht="47.25">
      <c r="A606" s="37" t="s">
        <v>34</v>
      </c>
      <c r="B606" s="37" t="s">
        <v>103</v>
      </c>
      <c r="C606" s="37" t="s">
        <v>725</v>
      </c>
      <c r="D606" s="37"/>
      <c r="E606" s="47" t="s">
        <v>726</v>
      </c>
      <c r="F606" s="68">
        <f>F607</f>
        <v>57399187.269999996</v>
      </c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</row>
    <row r="607" spans="1:6" ht="47.25">
      <c r="A607" s="37" t="s">
        <v>34</v>
      </c>
      <c r="B607" s="37" t="s">
        <v>103</v>
      </c>
      <c r="C607" s="37" t="s">
        <v>727</v>
      </c>
      <c r="D607" s="37"/>
      <c r="E607" s="47" t="s">
        <v>201</v>
      </c>
      <c r="F607" s="68">
        <f>F608+F609</f>
        <v>57399187.269999996</v>
      </c>
    </row>
    <row r="608" spans="1:6" ht="31.5">
      <c r="A608" s="39" t="s">
        <v>34</v>
      </c>
      <c r="B608" s="39" t="s">
        <v>103</v>
      </c>
      <c r="C608" s="39" t="s">
        <v>727</v>
      </c>
      <c r="D608" s="39" t="s">
        <v>92</v>
      </c>
      <c r="E608" s="53" t="s">
        <v>920</v>
      </c>
      <c r="F608" s="69">
        <v>56394378.3</v>
      </c>
    </row>
    <row r="609" spans="1:6" ht="15.75">
      <c r="A609" s="39" t="s">
        <v>34</v>
      </c>
      <c r="B609" s="39" t="s">
        <v>103</v>
      </c>
      <c r="C609" s="39" t="s">
        <v>727</v>
      </c>
      <c r="D609" s="39" t="s">
        <v>24</v>
      </c>
      <c r="E609" s="53" t="s">
        <v>918</v>
      </c>
      <c r="F609" s="69">
        <v>1004808.97</v>
      </c>
    </row>
    <row r="610" spans="1:41" s="45" customFormat="1" ht="31.5">
      <c r="A610" s="37" t="s">
        <v>34</v>
      </c>
      <c r="B610" s="37" t="s">
        <v>103</v>
      </c>
      <c r="C610" s="37" t="s">
        <v>688</v>
      </c>
      <c r="D610" s="37"/>
      <c r="E610" s="47" t="s">
        <v>93</v>
      </c>
      <c r="F610" s="68">
        <f>F611+F613+F615+F617</f>
        <v>11808174.45</v>
      </c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</row>
    <row r="611" spans="1:6" ht="31.5">
      <c r="A611" s="37" t="s">
        <v>34</v>
      </c>
      <c r="B611" s="37" t="s">
        <v>103</v>
      </c>
      <c r="C611" s="37" t="s">
        <v>728</v>
      </c>
      <c r="D611" s="37"/>
      <c r="E611" s="47" t="s">
        <v>94</v>
      </c>
      <c r="F611" s="68">
        <v>8037482.37</v>
      </c>
    </row>
    <row r="612" spans="1:6" ht="31.5">
      <c r="A612" s="39" t="s">
        <v>34</v>
      </c>
      <c r="B612" s="39" t="s">
        <v>103</v>
      </c>
      <c r="C612" s="39" t="s">
        <v>728</v>
      </c>
      <c r="D612" s="39" t="s">
        <v>23</v>
      </c>
      <c r="E612" s="53" t="s">
        <v>921</v>
      </c>
      <c r="F612" s="69">
        <v>8037482.37</v>
      </c>
    </row>
    <row r="613" spans="1:6" ht="47.25">
      <c r="A613" s="37" t="s">
        <v>34</v>
      </c>
      <c r="B613" s="37" t="s">
        <v>103</v>
      </c>
      <c r="C613" s="37" t="s">
        <v>729</v>
      </c>
      <c r="D613" s="37"/>
      <c r="E613" s="47" t="s">
        <v>730</v>
      </c>
      <c r="F613" s="68">
        <v>85000</v>
      </c>
    </row>
    <row r="614" spans="1:6" ht="31.5">
      <c r="A614" s="39" t="s">
        <v>34</v>
      </c>
      <c r="B614" s="39" t="s">
        <v>103</v>
      </c>
      <c r="C614" s="39" t="s">
        <v>729</v>
      </c>
      <c r="D614" s="39" t="s">
        <v>23</v>
      </c>
      <c r="E614" s="53" t="s">
        <v>921</v>
      </c>
      <c r="F614" s="69">
        <v>85000</v>
      </c>
    </row>
    <row r="615" spans="1:6" ht="31.5">
      <c r="A615" s="37" t="s">
        <v>34</v>
      </c>
      <c r="B615" s="37" t="s">
        <v>103</v>
      </c>
      <c r="C615" s="37" t="s">
        <v>691</v>
      </c>
      <c r="D615" s="37"/>
      <c r="E615" s="47" t="s">
        <v>94</v>
      </c>
      <c r="F615" s="68">
        <v>1452248.92</v>
      </c>
    </row>
    <row r="616" spans="1:6" ht="31.5">
      <c r="A616" s="39" t="s">
        <v>34</v>
      </c>
      <c r="B616" s="39" t="s">
        <v>103</v>
      </c>
      <c r="C616" s="39" t="s">
        <v>691</v>
      </c>
      <c r="D616" s="39" t="s">
        <v>23</v>
      </c>
      <c r="E616" s="53" t="s">
        <v>921</v>
      </c>
      <c r="F616" s="69">
        <v>1452248.92</v>
      </c>
    </row>
    <row r="617" spans="1:6" ht="63">
      <c r="A617" s="37" t="s">
        <v>34</v>
      </c>
      <c r="B617" s="37" t="s">
        <v>103</v>
      </c>
      <c r="C617" s="37" t="s">
        <v>731</v>
      </c>
      <c r="D617" s="37"/>
      <c r="E617" s="47" t="s">
        <v>732</v>
      </c>
      <c r="F617" s="68">
        <v>2233443.16</v>
      </c>
    </row>
    <row r="618" spans="1:6" ht="31.5">
      <c r="A618" s="39" t="s">
        <v>34</v>
      </c>
      <c r="B618" s="39" t="s">
        <v>103</v>
      </c>
      <c r="C618" s="39" t="s">
        <v>731</v>
      </c>
      <c r="D618" s="39" t="s">
        <v>23</v>
      </c>
      <c r="E618" s="53" t="s">
        <v>921</v>
      </c>
      <c r="F618" s="69">
        <v>2233443.16</v>
      </c>
    </row>
    <row r="619" spans="1:41" s="33" customFormat="1" ht="15.75">
      <c r="A619" s="37" t="s">
        <v>34</v>
      </c>
      <c r="B619" s="37" t="s">
        <v>103</v>
      </c>
      <c r="C619" s="37" t="s">
        <v>160</v>
      </c>
      <c r="D619" s="37"/>
      <c r="E619" s="47" t="s">
        <v>693</v>
      </c>
      <c r="F619" s="68">
        <f>F620</f>
        <v>281027</v>
      </c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</row>
    <row r="620" spans="1:41" s="43" customFormat="1" ht="63">
      <c r="A620" s="37" t="s">
        <v>34</v>
      </c>
      <c r="B620" s="37" t="s">
        <v>103</v>
      </c>
      <c r="C620" s="37" t="s">
        <v>161</v>
      </c>
      <c r="D620" s="37"/>
      <c r="E620" s="47" t="s">
        <v>101</v>
      </c>
      <c r="F620" s="68">
        <f>F621</f>
        <v>281027</v>
      </c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</row>
    <row r="621" spans="1:41" s="45" customFormat="1" ht="63">
      <c r="A621" s="37" t="s">
        <v>34</v>
      </c>
      <c r="B621" s="37" t="s">
        <v>103</v>
      </c>
      <c r="C621" s="37" t="s">
        <v>162</v>
      </c>
      <c r="D621" s="37"/>
      <c r="E621" s="47" t="s">
        <v>694</v>
      </c>
      <c r="F621" s="68">
        <f>F622</f>
        <v>281027</v>
      </c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</row>
    <row r="622" spans="1:6" ht="47.25">
      <c r="A622" s="37" t="s">
        <v>34</v>
      </c>
      <c r="B622" s="37" t="s">
        <v>103</v>
      </c>
      <c r="C622" s="37" t="s">
        <v>733</v>
      </c>
      <c r="D622" s="37"/>
      <c r="E622" s="47" t="s">
        <v>105</v>
      </c>
      <c r="F622" s="68">
        <v>281027</v>
      </c>
    </row>
    <row r="623" spans="1:6" ht="31.5">
      <c r="A623" s="39" t="s">
        <v>34</v>
      </c>
      <c r="B623" s="39" t="s">
        <v>103</v>
      </c>
      <c r="C623" s="39" t="s">
        <v>733</v>
      </c>
      <c r="D623" s="39" t="s">
        <v>23</v>
      </c>
      <c r="E623" s="53" t="s">
        <v>921</v>
      </c>
      <c r="F623" s="69">
        <v>281027</v>
      </c>
    </row>
    <row r="624" spans="1:41" s="33" customFormat="1" ht="15.75">
      <c r="A624" s="37" t="s">
        <v>34</v>
      </c>
      <c r="B624" s="37" t="s">
        <v>103</v>
      </c>
      <c r="C624" s="37" t="s">
        <v>61</v>
      </c>
      <c r="D624" s="37"/>
      <c r="E624" s="47" t="s">
        <v>57</v>
      </c>
      <c r="F624" s="68">
        <f>F625+F627</f>
        <v>834270</v>
      </c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</row>
    <row r="625" spans="1:6" ht="31.5">
      <c r="A625" s="37" t="s">
        <v>34</v>
      </c>
      <c r="B625" s="37" t="s">
        <v>103</v>
      </c>
      <c r="C625" s="37" t="s">
        <v>437</v>
      </c>
      <c r="D625" s="37"/>
      <c r="E625" s="47" t="s">
        <v>438</v>
      </c>
      <c r="F625" s="68">
        <v>542892</v>
      </c>
    </row>
    <row r="626" spans="1:6" ht="31.5">
      <c r="A626" s="39" t="s">
        <v>34</v>
      </c>
      <c r="B626" s="39" t="s">
        <v>103</v>
      </c>
      <c r="C626" s="39" t="s">
        <v>437</v>
      </c>
      <c r="D626" s="39" t="s">
        <v>23</v>
      </c>
      <c r="E626" s="53" t="s">
        <v>921</v>
      </c>
      <c r="F626" s="69">
        <v>542892</v>
      </c>
    </row>
    <row r="627" spans="1:6" ht="110.25">
      <c r="A627" s="37" t="s">
        <v>34</v>
      </c>
      <c r="B627" s="37" t="s">
        <v>103</v>
      </c>
      <c r="C627" s="37" t="s">
        <v>734</v>
      </c>
      <c r="D627" s="37"/>
      <c r="E627" s="54" t="s">
        <v>735</v>
      </c>
      <c r="F627" s="68">
        <v>291378</v>
      </c>
    </row>
    <row r="628" spans="1:6" ht="31.5">
      <c r="A628" s="39" t="s">
        <v>34</v>
      </c>
      <c r="B628" s="39" t="s">
        <v>103</v>
      </c>
      <c r="C628" s="39" t="s">
        <v>734</v>
      </c>
      <c r="D628" s="39" t="s">
        <v>23</v>
      </c>
      <c r="E628" s="53" t="s">
        <v>921</v>
      </c>
      <c r="F628" s="69">
        <v>291378</v>
      </c>
    </row>
    <row r="629" spans="1:6" ht="15.75">
      <c r="A629" s="37" t="s">
        <v>34</v>
      </c>
      <c r="B629" s="37" t="s">
        <v>106</v>
      </c>
      <c r="C629" s="37"/>
      <c r="D629" s="37"/>
      <c r="E629" s="47" t="s">
        <v>107</v>
      </c>
      <c r="F629" s="68">
        <f>F630+F648</f>
        <v>67828848.68</v>
      </c>
    </row>
    <row r="630" spans="1:41" s="33" customFormat="1" ht="31.5">
      <c r="A630" s="37" t="s">
        <v>34</v>
      </c>
      <c r="B630" s="37" t="s">
        <v>106</v>
      </c>
      <c r="C630" s="37" t="s">
        <v>184</v>
      </c>
      <c r="D630" s="37"/>
      <c r="E630" s="47" t="s">
        <v>402</v>
      </c>
      <c r="F630" s="68">
        <f>F631+F644</f>
        <v>67738366.68</v>
      </c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</row>
    <row r="631" spans="1:41" s="43" customFormat="1" ht="47.25">
      <c r="A631" s="37" t="s">
        <v>34</v>
      </c>
      <c r="B631" s="37" t="s">
        <v>106</v>
      </c>
      <c r="C631" s="37" t="s">
        <v>191</v>
      </c>
      <c r="D631" s="37"/>
      <c r="E631" s="47" t="s">
        <v>672</v>
      </c>
      <c r="F631" s="68">
        <f>F632+F639</f>
        <v>64999300</v>
      </c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</row>
    <row r="632" spans="1:41" s="45" customFormat="1" ht="47.25">
      <c r="A632" s="37" t="s">
        <v>34</v>
      </c>
      <c r="B632" s="37" t="s">
        <v>106</v>
      </c>
      <c r="C632" s="37" t="s">
        <v>736</v>
      </c>
      <c r="D632" s="37"/>
      <c r="E632" s="47" t="s">
        <v>737</v>
      </c>
      <c r="F632" s="68">
        <f>F633+F635+F637</f>
        <v>64781890</v>
      </c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</row>
    <row r="633" spans="1:6" ht="47.25">
      <c r="A633" s="37" t="s">
        <v>34</v>
      </c>
      <c r="B633" s="37" t="s">
        <v>106</v>
      </c>
      <c r="C633" s="37" t="s">
        <v>738</v>
      </c>
      <c r="D633" s="37"/>
      <c r="E633" s="47" t="s">
        <v>739</v>
      </c>
      <c r="F633" s="68">
        <v>64381890</v>
      </c>
    </row>
    <row r="634" spans="1:6" ht="31.5">
      <c r="A634" s="39" t="s">
        <v>34</v>
      </c>
      <c r="B634" s="39" t="s">
        <v>106</v>
      </c>
      <c r="C634" s="39" t="s">
        <v>738</v>
      </c>
      <c r="D634" s="39" t="s">
        <v>23</v>
      </c>
      <c r="E634" s="53" t="s">
        <v>921</v>
      </c>
      <c r="F634" s="69">
        <v>64381890</v>
      </c>
    </row>
    <row r="635" spans="1:6" ht="47.25">
      <c r="A635" s="37" t="s">
        <v>34</v>
      </c>
      <c r="B635" s="37" t="s">
        <v>106</v>
      </c>
      <c r="C635" s="37" t="s">
        <v>740</v>
      </c>
      <c r="D635" s="37"/>
      <c r="E635" s="47" t="s">
        <v>741</v>
      </c>
      <c r="F635" s="68">
        <v>200000</v>
      </c>
    </row>
    <row r="636" spans="1:6" ht="31.5">
      <c r="A636" s="39" t="s">
        <v>34</v>
      </c>
      <c r="B636" s="39" t="s">
        <v>106</v>
      </c>
      <c r="C636" s="39" t="s">
        <v>740</v>
      </c>
      <c r="D636" s="39" t="s">
        <v>23</v>
      </c>
      <c r="E636" s="53" t="s">
        <v>921</v>
      </c>
      <c r="F636" s="69">
        <v>200000</v>
      </c>
    </row>
    <row r="637" spans="1:6" ht="47.25">
      <c r="A637" s="37" t="s">
        <v>34</v>
      </c>
      <c r="B637" s="37" t="s">
        <v>106</v>
      </c>
      <c r="C637" s="37" t="s">
        <v>742</v>
      </c>
      <c r="D637" s="37"/>
      <c r="E637" s="47" t="s">
        <v>743</v>
      </c>
      <c r="F637" s="68">
        <v>200000</v>
      </c>
    </row>
    <row r="638" spans="1:6" ht="31.5">
      <c r="A638" s="39" t="s">
        <v>34</v>
      </c>
      <c r="B638" s="39" t="s">
        <v>106</v>
      </c>
      <c r="C638" s="39" t="s">
        <v>742</v>
      </c>
      <c r="D638" s="39" t="s">
        <v>23</v>
      </c>
      <c r="E638" s="53" t="s">
        <v>921</v>
      </c>
      <c r="F638" s="69">
        <v>200000</v>
      </c>
    </row>
    <row r="639" spans="1:41" s="45" customFormat="1" ht="47.25">
      <c r="A639" s="37" t="s">
        <v>34</v>
      </c>
      <c r="B639" s="37" t="s">
        <v>106</v>
      </c>
      <c r="C639" s="37" t="s">
        <v>217</v>
      </c>
      <c r="D639" s="37"/>
      <c r="E639" s="47" t="s">
        <v>97</v>
      </c>
      <c r="F639" s="68">
        <f>F640+F642</f>
        <v>217410</v>
      </c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</row>
    <row r="640" spans="1:6" ht="110.25">
      <c r="A640" s="37" t="s">
        <v>34</v>
      </c>
      <c r="B640" s="37" t="s">
        <v>106</v>
      </c>
      <c r="C640" s="37" t="s">
        <v>673</v>
      </c>
      <c r="D640" s="37"/>
      <c r="E640" s="54" t="s">
        <v>118</v>
      </c>
      <c r="F640" s="68">
        <v>80100</v>
      </c>
    </row>
    <row r="641" spans="1:6" ht="31.5">
      <c r="A641" s="39" t="s">
        <v>34</v>
      </c>
      <c r="B641" s="39" t="s">
        <v>106</v>
      </c>
      <c r="C641" s="39" t="s">
        <v>673</v>
      </c>
      <c r="D641" s="39" t="s">
        <v>23</v>
      </c>
      <c r="E641" s="53" t="s">
        <v>921</v>
      </c>
      <c r="F641" s="69">
        <v>80100</v>
      </c>
    </row>
    <row r="642" spans="1:6" ht="47.25">
      <c r="A642" s="37" t="s">
        <v>34</v>
      </c>
      <c r="B642" s="37" t="s">
        <v>106</v>
      </c>
      <c r="C642" s="37" t="s">
        <v>716</v>
      </c>
      <c r="D642" s="37"/>
      <c r="E642" s="47" t="s">
        <v>117</v>
      </c>
      <c r="F642" s="68">
        <v>137310</v>
      </c>
    </row>
    <row r="643" spans="1:6" ht="31.5">
      <c r="A643" s="39" t="s">
        <v>34</v>
      </c>
      <c r="B643" s="39" t="s">
        <v>106</v>
      </c>
      <c r="C643" s="39" t="s">
        <v>716</v>
      </c>
      <c r="D643" s="39" t="s">
        <v>23</v>
      </c>
      <c r="E643" s="53" t="s">
        <v>921</v>
      </c>
      <c r="F643" s="69">
        <v>137310</v>
      </c>
    </row>
    <row r="644" spans="1:41" s="43" customFormat="1" ht="47.25">
      <c r="A644" s="37" t="s">
        <v>34</v>
      </c>
      <c r="B644" s="37" t="s">
        <v>106</v>
      </c>
      <c r="C644" s="37" t="s">
        <v>686</v>
      </c>
      <c r="D644" s="37"/>
      <c r="E644" s="47" t="s">
        <v>687</v>
      </c>
      <c r="F644" s="68">
        <f>F645</f>
        <v>2739066.68</v>
      </c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</row>
    <row r="645" spans="1:41" s="45" customFormat="1" ht="31.5">
      <c r="A645" s="37" t="s">
        <v>34</v>
      </c>
      <c r="B645" s="37" t="s">
        <v>106</v>
      </c>
      <c r="C645" s="37" t="s">
        <v>688</v>
      </c>
      <c r="D645" s="37"/>
      <c r="E645" s="47" t="s">
        <v>93</v>
      </c>
      <c r="F645" s="68">
        <f>F646</f>
        <v>2739066.68</v>
      </c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</row>
    <row r="646" spans="1:6" ht="47.25">
      <c r="A646" s="37" t="s">
        <v>34</v>
      </c>
      <c r="B646" s="37" t="s">
        <v>106</v>
      </c>
      <c r="C646" s="37" t="s">
        <v>744</v>
      </c>
      <c r="D646" s="37"/>
      <c r="E646" s="47" t="s">
        <v>745</v>
      </c>
      <c r="F646" s="68">
        <v>2739066.68</v>
      </c>
    </row>
    <row r="647" spans="1:6" ht="15.75">
      <c r="A647" s="39" t="s">
        <v>34</v>
      </c>
      <c r="B647" s="39" t="s">
        <v>106</v>
      </c>
      <c r="C647" s="39" t="s">
        <v>744</v>
      </c>
      <c r="D647" s="39" t="s">
        <v>23</v>
      </c>
      <c r="E647" s="53" t="s">
        <v>914</v>
      </c>
      <c r="F647" s="69">
        <v>2739066.68</v>
      </c>
    </row>
    <row r="648" spans="1:41" s="33" customFormat="1" ht="15.75">
      <c r="A648" s="37" t="s">
        <v>34</v>
      </c>
      <c r="B648" s="37" t="s">
        <v>106</v>
      </c>
      <c r="C648" s="37" t="s">
        <v>61</v>
      </c>
      <c r="D648" s="37"/>
      <c r="E648" s="47" t="s">
        <v>57</v>
      </c>
      <c r="F648" s="68">
        <f>F649</f>
        <v>90482</v>
      </c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</row>
    <row r="649" spans="1:41" s="33" customFormat="1" ht="31.5">
      <c r="A649" s="37" t="s">
        <v>34</v>
      </c>
      <c r="B649" s="37" t="s">
        <v>106</v>
      </c>
      <c r="C649" s="37" t="s">
        <v>437</v>
      </c>
      <c r="D649" s="37"/>
      <c r="E649" s="47" t="s">
        <v>438</v>
      </c>
      <c r="F649" s="68">
        <v>90482</v>
      </c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</row>
    <row r="650" spans="1:41" s="33" customFormat="1" ht="31.5">
      <c r="A650" s="39" t="s">
        <v>34</v>
      </c>
      <c r="B650" s="39" t="s">
        <v>106</v>
      </c>
      <c r="C650" s="39" t="s">
        <v>437</v>
      </c>
      <c r="D650" s="39" t="s">
        <v>23</v>
      </c>
      <c r="E650" s="53" t="s">
        <v>921</v>
      </c>
      <c r="F650" s="69">
        <v>90482</v>
      </c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</row>
    <row r="651" spans="1:41" s="33" customFormat="1" ht="15.75">
      <c r="A651" s="37" t="s">
        <v>34</v>
      </c>
      <c r="B651" s="37" t="s">
        <v>108</v>
      </c>
      <c r="C651" s="37"/>
      <c r="D651" s="37"/>
      <c r="E651" s="47" t="s">
        <v>109</v>
      </c>
      <c r="F651" s="68">
        <f>F652+F661</f>
        <v>3270253.35</v>
      </c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</row>
    <row r="652" spans="1:41" s="33" customFormat="1" ht="31.5">
      <c r="A652" s="37" t="s">
        <v>34</v>
      </c>
      <c r="B652" s="37" t="s">
        <v>108</v>
      </c>
      <c r="C652" s="37" t="s">
        <v>184</v>
      </c>
      <c r="D652" s="37"/>
      <c r="E652" s="47" t="s">
        <v>402</v>
      </c>
      <c r="F652" s="68">
        <f>F653</f>
        <v>2694463.35</v>
      </c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</row>
    <row r="653" spans="1:41" s="43" customFormat="1" ht="31.5">
      <c r="A653" s="37" t="s">
        <v>34</v>
      </c>
      <c r="B653" s="37" t="s">
        <v>108</v>
      </c>
      <c r="C653" s="37" t="s">
        <v>403</v>
      </c>
      <c r="D653" s="37"/>
      <c r="E653" s="47" t="s">
        <v>404</v>
      </c>
      <c r="F653" s="68">
        <f>F654+F657</f>
        <v>2694463.35</v>
      </c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</row>
    <row r="654" spans="1:41" s="45" customFormat="1" ht="63">
      <c r="A654" s="37" t="s">
        <v>34</v>
      </c>
      <c r="B654" s="37" t="s">
        <v>108</v>
      </c>
      <c r="C654" s="37" t="s">
        <v>746</v>
      </c>
      <c r="D654" s="37"/>
      <c r="E654" s="47" t="s">
        <v>747</v>
      </c>
      <c r="F654" s="68">
        <f>F655</f>
        <v>316330</v>
      </c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</row>
    <row r="655" spans="1:41" s="33" customFormat="1" ht="31.5">
      <c r="A655" s="37" t="s">
        <v>34</v>
      </c>
      <c r="B655" s="37" t="s">
        <v>108</v>
      </c>
      <c r="C655" s="37" t="s">
        <v>748</v>
      </c>
      <c r="D655" s="37"/>
      <c r="E655" s="47" t="s">
        <v>749</v>
      </c>
      <c r="F655" s="68">
        <v>316330</v>
      </c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</row>
    <row r="656" spans="1:6" ht="31.5">
      <c r="A656" s="39" t="s">
        <v>34</v>
      </c>
      <c r="B656" s="39" t="s">
        <v>108</v>
      </c>
      <c r="C656" s="39" t="s">
        <v>748</v>
      </c>
      <c r="D656" s="39" t="s">
        <v>23</v>
      </c>
      <c r="E656" s="53" t="s">
        <v>921</v>
      </c>
      <c r="F656" s="69">
        <v>316330</v>
      </c>
    </row>
    <row r="657" spans="1:41" s="45" customFormat="1" ht="47.25">
      <c r="A657" s="37" t="s">
        <v>34</v>
      </c>
      <c r="B657" s="37" t="s">
        <v>108</v>
      </c>
      <c r="C657" s="37" t="s">
        <v>750</v>
      </c>
      <c r="D657" s="37"/>
      <c r="E657" s="47" t="s">
        <v>751</v>
      </c>
      <c r="F657" s="68">
        <f>F658</f>
        <v>2378133.35</v>
      </c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</row>
    <row r="658" spans="1:6" ht="31.5">
      <c r="A658" s="37" t="s">
        <v>34</v>
      </c>
      <c r="B658" s="37" t="s">
        <v>108</v>
      </c>
      <c r="C658" s="37" t="s">
        <v>752</v>
      </c>
      <c r="D658" s="37"/>
      <c r="E658" s="47" t="s">
        <v>110</v>
      </c>
      <c r="F658" s="68">
        <f>F659+F660</f>
        <v>2378133.35</v>
      </c>
    </row>
    <row r="659" spans="1:6" ht="31.5">
      <c r="A659" s="39" t="s">
        <v>34</v>
      </c>
      <c r="B659" s="39" t="s">
        <v>108</v>
      </c>
      <c r="C659" s="39" t="s">
        <v>752</v>
      </c>
      <c r="D659" s="39" t="s">
        <v>22</v>
      </c>
      <c r="E659" s="53" t="s">
        <v>916</v>
      </c>
      <c r="F659" s="69">
        <v>2363761.16</v>
      </c>
    </row>
    <row r="660" spans="1:6" ht="15.75">
      <c r="A660" s="39" t="s">
        <v>34</v>
      </c>
      <c r="B660" s="39" t="s">
        <v>108</v>
      </c>
      <c r="C660" s="39" t="s">
        <v>752</v>
      </c>
      <c r="D660" s="39" t="s">
        <v>34</v>
      </c>
      <c r="E660" s="53" t="s">
        <v>919</v>
      </c>
      <c r="F660" s="69">
        <v>14372.19</v>
      </c>
    </row>
    <row r="661" spans="1:41" s="33" customFormat="1" ht="31.5">
      <c r="A661" s="37" t="s">
        <v>34</v>
      </c>
      <c r="B661" s="37" t="s">
        <v>108</v>
      </c>
      <c r="C661" s="37" t="s">
        <v>130</v>
      </c>
      <c r="D661" s="37"/>
      <c r="E661" s="47" t="s">
        <v>753</v>
      </c>
      <c r="F661" s="68">
        <f>F662</f>
        <v>575790</v>
      </c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</row>
    <row r="662" spans="1:41" s="43" customFormat="1" ht="15.75">
      <c r="A662" s="37" t="s">
        <v>34</v>
      </c>
      <c r="B662" s="37" t="s">
        <v>108</v>
      </c>
      <c r="C662" s="37" t="s">
        <v>147</v>
      </c>
      <c r="D662" s="37"/>
      <c r="E662" s="47" t="s">
        <v>754</v>
      </c>
      <c r="F662" s="68">
        <f>F663</f>
        <v>575790</v>
      </c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</row>
    <row r="663" spans="1:41" s="45" customFormat="1" ht="47.25">
      <c r="A663" s="37" t="s">
        <v>34</v>
      </c>
      <c r="B663" s="37" t="s">
        <v>108</v>
      </c>
      <c r="C663" s="37" t="s">
        <v>148</v>
      </c>
      <c r="D663" s="37"/>
      <c r="E663" s="47" t="s">
        <v>204</v>
      </c>
      <c r="F663" s="68">
        <f>F664+F666</f>
        <v>575790</v>
      </c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</row>
    <row r="664" spans="1:6" ht="31.5">
      <c r="A664" s="37" t="s">
        <v>34</v>
      </c>
      <c r="B664" s="37" t="s">
        <v>108</v>
      </c>
      <c r="C664" s="37" t="s">
        <v>755</v>
      </c>
      <c r="D664" s="37"/>
      <c r="E664" s="47" t="s">
        <v>756</v>
      </c>
      <c r="F664" s="68">
        <v>485790</v>
      </c>
    </row>
    <row r="665" spans="1:6" ht="31.5">
      <c r="A665" s="39" t="s">
        <v>34</v>
      </c>
      <c r="B665" s="39" t="s">
        <v>108</v>
      </c>
      <c r="C665" s="39" t="s">
        <v>755</v>
      </c>
      <c r="D665" s="39" t="s">
        <v>23</v>
      </c>
      <c r="E665" s="53" t="s">
        <v>921</v>
      </c>
      <c r="F665" s="69">
        <v>485790</v>
      </c>
    </row>
    <row r="666" spans="1:6" ht="78.75">
      <c r="A666" s="37" t="s">
        <v>34</v>
      </c>
      <c r="B666" s="37" t="s">
        <v>108</v>
      </c>
      <c r="C666" s="37" t="s">
        <v>757</v>
      </c>
      <c r="D666" s="37"/>
      <c r="E666" s="47" t="s">
        <v>758</v>
      </c>
      <c r="F666" s="68">
        <v>90000</v>
      </c>
    </row>
    <row r="667" spans="1:6" ht="15.75">
      <c r="A667" s="39" t="s">
        <v>34</v>
      </c>
      <c r="B667" s="39" t="s">
        <v>108</v>
      </c>
      <c r="C667" s="39" t="s">
        <v>757</v>
      </c>
      <c r="D667" s="39" t="s">
        <v>34</v>
      </c>
      <c r="E667" s="53" t="s">
        <v>919</v>
      </c>
      <c r="F667" s="69">
        <v>90000</v>
      </c>
    </row>
    <row r="668" spans="1:6" ht="15.75">
      <c r="A668" s="37" t="s">
        <v>34</v>
      </c>
      <c r="B668" s="37" t="s">
        <v>111</v>
      </c>
      <c r="C668" s="37"/>
      <c r="D668" s="37"/>
      <c r="E668" s="47" t="s">
        <v>112</v>
      </c>
      <c r="F668" s="68">
        <f>F669+F688</f>
        <v>2808054.04</v>
      </c>
    </row>
    <row r="669" spans="1:41" s="33" customFormat="1" ht="31.5">
      <c r="A669" s="37" t="s">
        <v>34</v>
      </c>
      <c r="B669" s="37" t="s">
        <v>111</v>
      </c>
      <c r="C669" s="37" t="s">
        <v>141</v>
      </c>
      <c r="D669" s="37"/>
      <c r="E669" s="47" t="s">
        <v>390</v>
      </c>
      <c r="F669" s="68">
        <f>F670+F684</f>
        <v>1430207.13</v>
      </c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</row>
    <row r="670" spans="1:41" s="43" customFormat="1" ht="15.75">
      <c r="A670" s="37" t="s">
        <v>34</v>
      </c>
      <c r="B670" s="37" t="s">
        <v>111</v>
      </c>
      <c r="C670" s="37" t="s">
        <v>517</v>
      </c>
      <c r="D670" s="37"/>
      <c r="E670" s="47" t="s">
        <v>518</v>
      </c>
      <c r="F670" s="68">
        <f>F671</f>
        <v>1410207.13</v>
      </c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</row>
    <row r="671" spans="1:41" s="45" customFormat="1" ht="63">
      <c r="A671" s="37" t="s">
        <v>34</v>
      </c>
      <c r="B671" s="37" t="s">
        <v>111</v>
      </c>
      <c r="C671" s="37" t="s">
        <v>759</v>
      </c>
      <c r="D671" s="37"/>
      <c r="E671" s="47" t="s">
        <v>760</v>
      </c>
      <c r="F671" s="68">
        <f>F672+F674+F676+F678+F680+F682</f>
        <v>1410207.13</v>
      </c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</row>
    <row r="672" spans="1:6" ht="15.75">
      <c r="A672" s="37" t="s">
        <v>34</v>
      </c>
      <c r="B672" s="37" t="s">
        <v>111</v>
      </c>
      <c r="C672" s="37" t="s">
        <v>761</v>
      </c>
      <c r="D672" s="37"/>
      <c r="E672" s="47" t="s">
        <v>120</v>
      </c>
      <c r="F672" s="68">
        <v>15000</v>
      </c>
    </row>
    <row r="673" spans="1:6" ht="31.5">
      <c r="A673" s="39" t="s">
        <v>34</v>
      </c>
      <c r="B673" s="39" t="s">
        <v>111</v>
      </c>
      <c r="C673" s="39" t="s">
        <v>761</v>
      </c>
      <c r="D673" s="39" t="s">
        <v>23</v>
      </c>
      <c r="E673" s="53" t="s">
        <v>921</v>
      </c>
      <c r="F673" s="69">
        <v>15000</v>
      </c>
    </row>
    <row r="674" spans="1:6" ht="47.25">
      <c r="A674" s="37" t="s">
        <v>34</v>
      </c>
      <c r="B674" s="37" t="s">
        <v>111</v>
      </c>
      <c r="C674" s="37" t="s">
        <v>762</v>
      </c>
      <c r="D674" s="37"/>
      <c r="E674" s="47" t="s">
        <v>763</v>
      </c>
      <c r="F674" s="68">
        <v>60897.57</v>
      </c>
    </row>
    <row r="675" spans="1:6" ht="31.5">
      <c r="A675" s="39" t="s">
        <v>34</v>
      </c>
      <c r="B675" s="39" t="s">
        <v>111</v>
      </c>
      <c r="C675" s="39" t="s">
        <v>762</v>
      </c>
      <c r="D675" s="39" t="s">
        <v>23</v>
      </c>
      <c r="E675" s="53" t="s">
        <v>921</v>
      </c>
      <c r="F675" s="69">
        <v>60897.57</v>
      </c>
    </row>
    <row r="676" spans="1:6" ht="63">
      <c r="A676" s="37" t="s">
        <v>34</v>
      </c>
      <c r="B676" s="37" t="s">
        <v>111</v>
      </c>
      <c r="C676" s="37" t="s">
        <v>764</v>
      </c>
      <c r="D676" s="37"/>
      <c r="E676" s="47" t="s">
        <v>765</v>
      </c>
      <c r="F676" s="68">
        <v>20000</v>
      </c>
    </row>
    <row r="677" spans="1:6" ht="31.5">
      <c r="A677" s="39" t="s">
        <v>34</v>
      </c>
      <c r="B677" s="39" t="s">
        <v>111</v>
      </c>
      <c r="C677" s="39" t="s">
        <v>764</v>
      </c>
      <c r="D677" s="39" t="s">
        <v>23</v>
      </c>
      <c r="E677" s="53" t="s">
        <v>921</v>
      </c>
      <c r="F677" s="69">
        <v>20000</v>
      </c>
    </row>
    <row r="678" spans="1:6" ht="47.25">
      <c r="A678" s="37" t="s">
        <v>34</v>
      </c>
      <c r="B678" s="37" t="s">
        <v>111</v>
      </c>
      <c r="C678" s="37" t="s">
        <v>766</v>
      </c>
      <c r="D678" s="37"/>
      <c r="E678" s="47" t="s">
        <v>767</v>
      </c>
      <c r="F678" s="68">
        <v>44328.56</v>
      </c>
    </row>
    <row r="679" spans="1:6" ht="31.5">
      <c r="A679" s="39" t="s">
        <v>34</v>
      </c>
      <c r="B679" s="39" t="s">
        <v>111</v>
      </c>
      <c r="C679" s="39" t="s">
        <v>766</v>
      </c>
      <c r="D679" s="39" t="s">
        <v>23</v>
      </c>
      <c r="E679" s="53" t="s">
        <v>921</v>
      </c>
      <c r="F679" s="69">
        <v>44328.56</v>
      </c>
    </row>
    <row r="680" spans="1:6" ht="47.25">
      <c r="A680" s="37" t="s">
        <v>34</v>
      </c>
      <c r="B680" s="37" t="s">
        <v>111</v>
      </c>
      <c r="C680" s="37" t="s">
        <v>768</v>
      </c>
      <c r="D680" s="37"/>
      <c r="E680" s="47" t="s">
        <v>202</v>
      </c>
      <c r="F680" s="68">
        <v>70000</v>
      </c>
    </row>
    <row r="681" spans="1:6" ht="31.5">
      <c r="A681" s="39" t="s">
        <v>34</v>
      </c>
      <c r="B681" s="39" t="s">
        <v>111</v>
      </c>
      <c r="C681" s="39" t="s">
        <v>768</v>
      </c>
      <c r="D681" s="39" t="s">
        <v>23</v>
      </c>
      <c r="E681" s="53" t="s">
        <v>921</v>
      </c>
      <c r="F681" s="69">
        <v>70000</v>
      </c>
    </row>
    <row r="682" spans="1:6" ht="31.5">
      <c r="A682" s="37" t="s">
        <v>34</v>
      </c>
      <c r="B682" s="37" t="s">
        <v>111</v>
      </c>
      <c r="C682" s="37" t="s">
        <v>769</v>
      </c>
      <c r="D682" s="37"/>
      <c r="E682" s="47" t="s">
        <v>770</v>
      </c>
      <c r="F682" s="68">
        <v>1199981</v>
      </c>
    </row>
    <row r="683" spans="1:6" ht="31.5">
      <c r="A683" s="39" t="s">
        <v>34</v>
      </c>
      <c r="B683" s="39" t="s">
        <v>111</v>
      </c>
      <c r="C683" s="39" t="s">
        <v>769</v>
      </c>
      <c r="D683" s="39" t="s">
        <v>23</v>
      </c>
      <c r="E683" s="53" t="s">
        <v>921</v>
      </c>
      <c r="F683" s="69">
        <v>1199981</v>
      </c>
    </row>
    <row r="684" spans="1:41" s="43" customFormat="1" ht="31.5">
      <c r="A684" s="37" t="s">
        <v>34</v>
      </c>
      <c r="B684" s="37" t="s">
        <v>111</v>
      </c>
      <c r="C684" s="37" t="s">
        <v>771</v>
      </c>
      <c r="D684" s="37"/>
      <c r="E684" s="47" t="s">
        <v>772</v>
      </c>
      <c r="F684" s="68">
        <f>F685</f>
        <v>20000</v>
      </c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</row>
    <row r="685" spans="1:41" s="45" customFormat="1" ht="47.25">
      <c r="A685" s="37" t="s">
        <v>34</v>
      </c>
      <c r="B685" s="37" t="s">
        <v>111</v>
      </c>
      <c r="C685" s="37" t="s">
        <v>773</v>
      </c>
      <c r="D685" s="37"/>
      <c r="E685" s="47" t="s">
        <v>774</v>
      </c>
      <c r="F685" s="68">
        <f>F686</f>
        <v>20000</v>
      </c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</row>
    <row r="686" spans="1:6" ht="63">
      <c r="A686" s="37" t="s">
        <v>34</v>
      </c>
      <c r="B686" s="37" t="s">
        <v>111</v>
      </c>
      <c r="C686" s="37" t="s">
        <v>775</v>
      </c>
      <c r="D686" s="37"/>
      <c r="E686" s="47" t="s">
        <v>776</v>
      </c>
      <c r="F686" s="68">
        <v>20000</v>
      </c>
    </row>
    <row r="687" spans="1:6" ht="31.5">
      <c r="A687" s="39" t="s">
        <v>34</v>
      </c>
      <c r="B687" s="39" t="s">
        <v>111</v>
      </c>
      <c r="C687" s="39" t="s">
        <v>775</v>
      </c>
      <c r="D687" s="39" t="s">
        <v>23</v>
      </c>
      <c r="E687" s="53" t="s">
        <v>921</v>
      </c>
      <c r="F687" s="69">
        <v>20000</v>
      </c>
    </row>
    <row r="688" spans="1:41" s="33" customFormat="1" ht="31.5">
      <c r="A688" s="37" t="s">
        <v>34</v>
      </c>
      <c r="B688" s="37" t="s">
        <v>111</v>
      </c>
      <c r="C688" s="37" t="s">
        <v>184</v>
      </c>
      <c r="D688" s="37"/>
      <c r="E688" s="47" t="s">
        <v>402</v>
      </c>
      <c r="F688" s="68">
        <f>F689+F704</f>
        <v>1377846.9100000001</v>
      </c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</row>
    <row r="689" spans="1:41" s="43" customFormat="1" ht="47.25">
      <c r="A689" s="37" t="s">
        <v>34</v>
      </c>
      <c r="B689" s="37" t="s">
        <v>111</v>
      </c>
      <c r="C689" s="37" t="s">
        <v>191</v>
      </c>
      <c r="D689" s="37"/>
      <c r="E689" s="47" t="s">
        <v>672</v>
      </c>
      <c r="F689" s="68">
        <f>F690+F697</f>
        <v>324980</v>
      </c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</row>
    <row r="690" spans="1:41" s="45" customFormat="1" ht="47.25">
      <c r="A690" s="37" t="s">
        <v>34</v>
      </c>
      <c r="B690" s="37" t="s">
        <v>111</v>
      </c>
      <c r="C690" s="37" t="s">
        <v>217</v>
      </c>
      <c r="D690" s="37"/>
      <c r="E690" s="47" t="s">
        <v>97</v>
      </c>
      <c r="F690" s="68">
        <f>F691+F693+F695</f>
        <v>195000</v>
      </c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</row>
    <row r="691" spans="1:6" ht="31.5">
      <c r="A691" s="37" t="s">
        <v>34</v>
      </c>
      <c r="B691" s="37" t="s">
        <v>111</v>
      </c>
      <c r="C691" s="37" t="s">
        <v>777</v>
      </c>
      <c r="D691" s="37"/>
      <c r="E691" s="47" t="s">
        <v>778</v>
      </c>
      <c r="F691" s="68">
        <v>100000</v>
      </c>
    </row>
    <row r="692" spans="1:6" ht="31.5">
      <c r="A692" s="39" t="s">
        <v>34</v>
      </c>
      <c r="B692" s="39" t="s">
        <v>111</v>
      </c>
      <c r="C692" s="39" t="s">
        <v>777</v>
      </c>
      <c r="D692" s="39" t="s">
        <v>23</v>
      </c>
      <c r="E692" s="53" t="s">
        <v>921</v>
      </c>
      <c r="F692" s="69">
        <v>100000</v>
      </c>
    </row>
    <row r="693" spans="1:6" ht="31.5">
      <c r="A693" s="37" t="s">
        <v>34</v>
      </c>
      <c r="B693" s="37" t="s">
        <v>111</v>
      </c>
      <c r="C693" s="37" t="s">
        <v>779</v>
      </c>
      <c r="D693" s="37"/>
      <c r="E693" s="47" t="s">
        <v>780</v>
      </c>
      <c r="F693" s="68">
        <v>45000</v>
      </c>
    </row>
    <row r="694" spans="1:6" ht="31.5">
      <c r="A694" s="39" t="s">
        <v>34</v>
      </c>
      <c r="B694" s="39" t="s">
        <v>111</v>
      </c>
      <c r="C694" s="39" t="s">
        <v>779</v>
      </c>
      <c r="D694" s="39" t="s">
        <v>23</v>
      </c>
      <c r="E694" s="53" t="s">
        <v>921</v>
      </c>
      <c r="F694" s="69">
        <v>45000</v>
      </c>
    </row>
    <row r="695" spans="1:6" ht="31.5">
      <c r="A695" s="37" t="s">
        <v>34</v>
      </c>
      <c r="B695" s="37" t="s">
        <v>111</v>
      </c>
      <c r="C695" s="37" t="s">
        <v>781</v>
      </c>
      <c r="D695" s="37"/>
      <c r="E695" s="47" t="s">
        <v>782</v>
      </c>
      <c r="F695" s="68">
        <v>50000</v>
      </c>
    </row>
    <row r="696" spans="1:6" ht="31.5">
      <c r="A696" s="39" t="s">
        <v>34</v>
      </c>
      <c r="B696" s="39" t="s">
        <v>111</v>
      </c>
      <c r="C696" s="39" t="s">
        <v>781</v>
      </c>
      <c r="D696" s="39" t="s">
        <v>23</v>
      </c>
      <c r="E696" s="53" t="s">
        <v>921</v>
      </c>
      <c r="F696" s="69">
        <v>50000</v>
      </c>
    </row>
    <row r="697" spans="1:41" s="45" customFormat="1" ht="31.5">
      <c r="A697" s="37" t="s">
        <v>34</v>
      </c>
      <c r="B697" s="37" t="s">
        <v>111</v>
      </c>
      <c r="C697" s="37" t="s">
        <v>192</v>
      </c>
      <c r="D697" s="37"/>
      <c r="E697" s="47" t="s">
        <v>783</v>
      </c>
      <c r="F697" s="68">
        <f>F698+F700+F702</f>
        <v>129980</v>
      </c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</row>
    <row r="698" spans="1:6" ht="31.5">
      <c r="A698" s="37" t="s">
        <v>34</v>
      </c>
      <c r="B698" s="37" t="s">
        <v>111</v>
      </c>
      <c r="C698" s="37" t="s">
        <v>784</v>
      </c>
      <c r="D698" s="37"/>
      <c r="E698" s="47" t="s">
        <v>785</v>
      </c>
      <c r="F698" s="68">
        <v>99980</v>
      </c>
    </row>
    <row r="699" spans="1:6" ht="31.5">
      <c r="A699" s="39" t="s">
        <v>34</v>
      </c>
      <c r="B699" s="39" t="s">
        <v>111</v>
      </c>
      <c r="C699" s="39" t="s">
        <v>784</v>
      </c>
      <c r="D699" s="39" t="s">
        <v>23</v>
      </c>
      <c r="E699" s="53" t="s">
        <v>921</v>
      </c>
      <c r="F699" s="69">
        <v>99980</v>
      </c>
    </row>
    <row r="700" spans="1:6" ht="31.5">
      <c r="A700" s="37" t="s">
        <v>34</v>
      </c>
      <c r="B700" s="37" t="s">
        <v>111</v>
      </c>
      <c r="C700" s="37" t="s">
        <v>786</v>
      </c>
      <c r="D700" s="37"/>
      <c r="E700" s="47" t="s">
        <v>787</v>
      </c>
      <c r="F700" s="68">
        <v>15000</v>
      </c>
    </row>
    <row r="701" spans="1:6" ht="31.5">
      <c r="A701" s="39" t="s">
        <v>34</v>
      </c>
      <c r="B701" s="39" t="s">
        <v>111</v>
      </c>
      <c r="C701" s="39" t="s">
        <v>786</v>
      </c>
      <c r="D701" s="39" t="s">
        <v>23</v>
      </c>
      <c r="E701" s="53" t="s">
        <v>921</v>
      </c>
      <c r="F701" s="69">
        <v>15000</v>
      </c>
    </row>
    <row r="702" spans="1:6" ht="47.25">
      <c r="A702" s="37" t="s">
        <v>34</v>
      </c>
      <c r="B702" s="37" t="s">
        <v>111</v>
      </c>
      <c r="C702" s="37" t="s">
        <v>788</v>
      </c>
      <c r="D702" s="37"/>
      <c r="E702" s="47" t="s">
        <v>789</v>
      </c>
      <c r="F702" s="68">
        <v>15000</v>
      </c>
    </row>
    <row r="703" spans="1:6" ht="31.5">
      <c r="A703" s="39" t="s">
        <v>34</v>
      </c>
      <c r="B703" s="39" t="s">
        <v>111</v>
      </c>
      <c r="C703" s="39" t="s">
        <v>788</v>
      </c>
      <c r="D703" s="39" t="s">
        <v>23</v>
      </c>
      <c r="E703" s="53" t="s">
        <v>921</v>
      </c>
      <c r="F703" s="69">
        <v>15000</v>
      </c>
    </row>
    <row r="704" spans="1:41" s="43" customFormat="1" ht="15.75">
      <c r="A704" s="37" t="s">
        <v>34</v>
      </c>
      <c r="B704" s="37" t="s">
        <v>111</v>
      </c>
      <c r="C704" s="37" t="s">
        <v>675</v>
      </c>
      <c r="D704" s="37"/>
      <c r="E704" s="47" t="s">
        <v>676</v>
      </c>
      <c r="F704" s="68">
        <f>F705</f>
        <v>1052866.9100000001</v>
      </c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</row>
    <row r="705" spans="1:41" s="45" customFormat="1" ht="47.25">
      <c r="A705" s="37" t="s">
        <v>34</v>
      </c>
      <c r="B705" s="37" t="s">
        <v>111</v>
      </c>
      <c r="C705" s="37" t="s">
        <v>683</v>
      </c>
      <c r="D705" s="37"/>
      <c r="E705" s="47" t="s">
        <v>99</v>
      </c>
      <c r="F705" s="68">
        <f>F706+F708+F710</f>
        <v>1052866.9100000001</v>
      </c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</row>
    <row r="706" spans="1:6" ht="31.5">
      <c r="A706" s="37" t="s">
        <v>34</v>
      </c>
      <c r="B706" s="37" t="s">
        <v>111</v>
      </c>
      <c r="C706" s="37" t="s">
        <v>684</v>
      </c>
      <c r="D706" s="37"/>
      <c r="E706" s="47" t="s">
        <v>685</v>
      </c>
      <c r="F706" s="68">
        <v>212555</v>
      </c>
    </row>
    <row r="707" spans="1:6" ht="31.5">
      <c r="A707" s="39" t="s">
        <v>34</v>
      </c>
      <c r="B707" s="39" t="s">
        <v>111</v>
      </c>
      <c r="C707" s="39" t="s">
        <v>684</v>
      </c>
      <c r="D707" s="39" t="s">
        <v>23</v>
      </c>
      <c r="E707" s="53" t="s">
        <v>921</v>
      </c>
      <c r="F707" s="69">
        <v>212555</v>
      </c>
    </row>
    <row r="708" spans="1:6" ht="31.5">
      <c r="A708" s="37" t="s">
        <v>34</v>
      </c>
      <c r="B708" s="37" t="s">
        <v>111</v>
      </c>
      <c r="C708" s="37" t="s">
        <v>790</v>
      </c>
      <c r="D708" s="37"/>
      <c r="E708" s="47" t="s">
        <v>791</v>
      </c>
      <c r="F708" s="68">
        <v>684856.91</v>
      </c>
    </row>
    <row r="709" spans="1:6" ht="31.5">
      <c r="A709" s="39" t="s">
        <v>34</v>
      </c>
      <c r="B709" s="39" t="s">
        <v>111</v>
      </c>
      <c r="C709" s="39" t="s">
        <v>790</v>
      </c>
      <c r="D709" s="39" t="s">
        <v>23</v>
      </c>
      <c r="E709" s="53" t="s">
        <v>921</v>
      </c>
      <c r="F709" s="69">
        <v>684856.91</v>
      </c>
    </row>
    <row r="710" spans="1:6" ht="63">
      <c r="A710" s="37" t="s">
        <v>34</v>
      </c>
      <c r="B710" s="37" t="s">
        <v>111</v>
      </c>
      <c r="C710" s="37" t="s">
        <v>792</v>
      </c>
      <c r="D710" s="37"/>
      <c r="E710" s="47" t="s">
        <v>119</v>
      </c>
      <c r="F710" s="68">
        <v>155455</v>
      </c>
    </row>
    <row r="711" spans="1:6" ht="31.5">
      <c r="A711" s="39" t="s">
        <v>34</v>
      </c>
      <c r="B711" s="39" t="s">
        <v>111</v>
      </c>
      <c r="C711" s="39" t="s">
        <v>792</v>
      </c>
      <c r="D711" s="39" t="s">
        <v>23</v>
      </c>
      <c r="E711" s="53" t="s">
        <v>921</v>
      </c>
      <c r="F711" s="69">
        <v>155455</v>
      </c>
    </row>
    <row r="712" spans="1:6" ht="15.75">
      <c r="A712" s="37" t="s">
        <v>34</v>
      </c>
      <c r="B712" s="37" t="s">
        <v>55</v>
      </c>
      <c r="C712" s="37"/>
      <c r="D712" s="37"/>
      <c r="E712" s="47" t="s">
        <v>62</v>
      </c>
      <c r="F712" s="68">
        <f>F713+F754</f>
        <v>66125560.3</v>
      </c>
    </row>
    <row r="713" spans="1:6" ht="15.75">
      <c r="A713" s="37" t="s">
        <v>34</v>
      </c>
      <c r="B713" s="37" t="s">
        <v>12</v>
      </c>
      <c r="C713" s="37"/>
      <c r="D713" s="37"/>
      <c r="E713" s="47" t="s">
        <v>13</v>
      </c>
      <c r="F713" s="68">
        <f>F714+F744+F749</f>
        <v>66038560.3</v>
      </c>
    </row>
    <row r="714" spans="1:41" s="33" customFormat="1" ht="31.5">
      <c r="A714" s="37" t="s">
        <v>34</v>
      </c>
      <c r="B714" s="37" t="s">
        <v>12</v>
      </c>
      <c r="C714" s="37" t="s">
        <v>130</v>
      </c>
      <c r="D714" s="37"/>
      <c r="E714" s="47" t="s">
        <v>753</v>
      </c>
      <c r="F714" s="68">
        <f>F715</f>
        <v>64051986.73</v>
      </c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</row>
    <row r="715" spans="1:41" s="43" customFormat="1" ht="15.75">
      <c r="A715" s="37" t="s">
        <v>34</v>
      </c>
      <c r="B715" s="37" t="s">
        <v>12</v>
      </c>
      <c r="C715" s="37" t="s">
        <v>131</v>
      </c>
      <c r="D715" s="37"/>
      <c r="E715" s="47" t="s">
        <v>793</v>
      </c>
      <c r="F715" s="68">
        <f>F716+F719+F724+F733+F738+F741</f>
        <v>64051986.73</v>
      </c>
      <c r="G715" s="36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</row>
    <row r="716" spans="1:41" s="45" customFormat="1" ht="31.5">
      <c r="A716" s="37" t="s">
        <v>34</v>
      </c>
      <c r="B716" s="37" t="s">
        <v>12</v>
      </c>
      <c r="C716" s="37" t="s">
        <v>794</v>
      </c>
      <c r="D716" s="37"/>
      <c r="E716" s="47" t="s">
        <v>206</v>
      </c>
      <c r="F716" s="68">
        <f>F717</f>
        <v>21233600</v>
      </c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</row>
    <row r="717" spans="1:6" ht="31.5">
      <c r="A717" s="37" t="s">
        <v>34</v>
      </c>
      <c r="B717" s="37" t="s">
        <v>12</v>
      </c>
      <c r="C717" s="37" t="s">
        <v>795</v>
      </c>
      <c r="D717" s="37"/>
      <c r="E717" s="47" t="s">
        <v>207</v>
      </c>
      <c r="F717" s="68">
        <v>21233600</v>
      </c>
    </row>
    <row r="718" spans="1:6" ht="31.5">
      <c r="A718" s="39" t="s">
        <v>34</v>
      </c>
      <c r="B718" s="39" t="s">
        <v>12</v>
      </c>
      <c r="C718" s="39" t="s">
        <v>795</v>
      </c>
      <c r="D718" s="39" t="s">
        <v>23</v>
      </c>
      <c r="E718" s="53" t="s">
        <v>921</v>
      </c>
      <c r="F718" s="69">
        <v>21233600</v>
      </c>
    </row>
    <row r="719" spans="1:41" s="45" customFormat="1" ht="47.25">
      <c r="A719" s="37" t="s">
        <v>34</v>
      </c>
      <c r="B719" s="37" t="s">
        <v>12</v>
      </c>
      <c r="C719" s="37" t="s">
        <v>796</v>
      </c>
      <c r="D719" s="37"/>
      <c r="E719" s="47" t="s">
        <v>209</v>
      </c>
      <c r="F719" s="68">
        <f>F720+F722</f>
        <v>4929000</v>
      </c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</row>
    <row r="720" spans="1:6" ht="31.5">
      <c r="A720" s="37" t="s">
        <v>34</v>
      </c>
      <c r="B720" s="37" t="s">
        <v>12</v>
      </c>
      <c r="C720" s="37" t="s">
        <v>797</v>
      </c>
      <c r="D720" s="37"/>
      <c r="E720" s="47" t="s">
        <v>210</v>
      </c>
      <c r="F720" s="68">
        <v>4879000</v>
      </c>
    </row>
    <row r="721" spans="1:6" ht="31.5">
      <c r="A721" s="39" t="s">
        <v>34</v>
      </c>
      <c r="B721" s="39" t="s">
        <v>12</v>
      </c>
      <c r="C721" s="39" t="s">
        <v>797</v>
      </c>
      <c r="D721" s="39" t="s">
        <v>23</v>
      </c>
      <c r="E721" s="53" t="s">
        <v>921</v>
      </c>
      <c r="F721" s="69">
        <v>4879000</v>
      </c>
    </row>
    <row r="722" spans="1:6" ht="31.5">
      <c r="A722" s="37" t="s">
        <v>34</v>
      </c>
      <c r="B722" s="37" t="s">
        <v>12</v>
      </c>
      <c r="C722" s="37" t="s">
        <v>798</v>
      </c>
      <c r="D722" s="37"/>
      <c r="E722" s="47" t="s">
        <v>799</v>
      </c>
      <c r="F722" s="68">
        <v>50000</v>
      </c>
    </row>
    <row r="723" spans="1:6" ht="31.5">
      <c r="A723" s="39" t="s">
        <v>34</v>
      </c>
      <c r="B723" s="39" t="s">
        <v>12</v>
      </c>
      <c r="C723" s="39" t="s">
        <v>798</v>
      </c>
      <c r="D723" s="39" t="s">
        <v>23</v>
      </c>
      <c r="E723" s="53" t="s">
        <v>921</v>
      </c>
      <c r="F723" s="69">
        <v>50000</v>
      </c>
    </row>
    <row r="724" spans="1:41" s="45" customFormat="1" ht="31.5">
      <c r="A724" s="37" t="s">
        <v>34</v>
      </c>
      <c r="B724" s="37" t="s">
        <v>12</v>
      </c>
      <c r="C724" s="37" t="s">
        <v>132</v>
      </c>
      <c r="D724" s="37"/>
      <c r="E724" s="47" t="s">
        <v>58</v>
      </c>
      <c r="F724" s="68">
        <f>F725+F727+F729+F731</f>
        <v>35964243.699999996</v>
      </c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</row>
    <row r="725" spans="1:6" ht="31.5">
      <c r="A725" s="37" t="s">
        <v>34</v>
      </c>
      <c r="B725" s="37" t="s">
        <v>12</v>
      </c>
      <c r="C725" s="37" t="s">
        <v>800</v>
      </c>
      <c r="D725" s="37"/>
      <c r="E725" s="47" t="s">
        <v>801</v>
      </c>
      <c r="F725" s="68">
        <v>8776664.77</v>
      </c>
    </row>
    <row r="726" spans="1:6" ht="31.5">
      <c r="A726" s="39" t="s">
        <v>34</v>
      </c>
      <c r="B726" s="39" t="s">
        <v>12</v>
      </c>
      <c r="C726" s="39" t="s">
        <v>800</v>
      </c>
      <c r="D726" s="39" t="s">
        <v>23</v>
      </c>
      <c r="E726" s="53" t="s">
        <v>921</v>
      </c>
      <c r="F726" s="69">
        <v>8776664.77</v>
      </c>
    </row>
    <row r="727" spans="1:6" ht="31.5">
      <c r="A727" s="37" t="s">
        <v>34</v>
      </c>
      <c r="B727" s="37" t="s">
        <v>12</v>
      </c>
      <c r="C727" s="37" t="s">
        <v>802</v>
      </c>
      <c r="D727" s="37"/>
      <c r="E727" s="47" t="s">
        <v>215</v>
      </c>
      <c r="F727" s="68">
        <v>79638.28</v>
      </c>
    </row>
    <row r="728" spans="1:6" ht="31.5">
      <c r="A728" s="39" t="s">
        <v>34</v>
      </c>
      <c r="B728" s="39" t="s">
        <v>12</v>
      </c>
      <c r="C728" s="39" t="s">
        <v>802</v>
      </c>
      <c r="D728" s="39" t="s">
        <v>23</v>
      </c>
      <c r="E728" s="53" t="s">
        <v>921</v>
      </c>
      <c r="F728" s="69">
        <v>79638.28</v>
      </c>
    </row>
    <row r="729" spans="1:6" ht="31.5">
      <c r="A729" s="37" t="s">
        <v>34</v>
      </c>
      <c r="B729" s="37" t="s">
        <v>12</v>
      </c>
      <c r="C729" s="37" t="s">
        <v>803</v>
      </c>
      <c r="D729" s="37"/>
      <c r="E729" s="47" t="s">
        <v>804</v>
      </c>
      <c r="F729" s="68">
        <v>26383066.65</v>
      </c>
    </row>
    <row r="730" spans="1:6" ht="31.5">
      <c r="A730" s="39" t="s">
        <v>34</v>
      </c>
      <c r="B730" s="39" t="s">
        <v>12</v>
      </c>
      <c r="C730" s="39" t="s">
        <v>803</v>
      </c>
      <c r="D730" s="39" t="s">
        <v>23</v>
      </c>
      <c r="E730" s="53" t="s">
        <v>921</v>
      </c>
      <c r="F730" s="69">
        <v>26383066.65</v>
      </c>
    </row>
    <row r="731" spans="1:6" ht="47.25">
      <c r="A731" s="37" t="s">
        <v>34</v>
      </c>
      <c r="B731" s="37" t="s">
        <v>12</v>
      </c>
      <c r="C731" s="37" t="s">
        <v>805</v>
      </c>
      <c r="D731" s="37"/>
      <c r="E731" s="47" t="s">
        <v>806</v>
      </c>
      <c r="F731" s="68">
        <v>724874</v>
      </c>
    </row>
    <row r="732" spans="1:6" ht="31.5">
      <c r="A732" s="39" t="s">
        <v>34</v>
      </c>
      <c r="B732" s="39" t="s">
        <v>12</v>
      </c>
      <c r="C732" s="39" t="s">
        <v>805</v>
      </c>
      <c r="D732" s="39" t="s">
        <v>23</v>
      </c>
      <c r="E732" s="53" t="s">
        <v>921</v>
      </c>
      <c r="F732" s="69">
        <v>724874</v>
      </c>
    </row>
    <row r="733" spans="1:41" s="45" customFormat="1" ht="31.5">
      <c r="A733" s="37" t="s">
        <v>34</v>
      </c>
      <c r="B733" s="37" t="s">
        <v>12</v>
      </c>
      <c r="C733" s="37" t="s">
        <v>807</v>
      </c>
      <c r="D733" s="37"/>
      <c r="E733" s="47" t="s">
        <v>808</v>
      </c>
      <c r="F733" s="68">
        <f>F734+F736</f>
        <v>1778443.03</v>
      </c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</row>
    <row r="734" spans="1:6" ht="31.5">
      <c r="A734" s="37" t="s">
        <v>34</v>
      </c>
      <c r="B734" s="37" t="s">
        <v>12</v>
      </c>
      <c r="C734" s="37" t="s">
        <v>809</v>
      </c>
      <c r="D734" s="37"/>
      <c r="E734" s="47" t="s">
        <v>211</v>
      </c>
      <c r="F734" s="68">
        <v>532718.5</v>
      </c>
    </row>
    <row r="735" spans="1:6" ht="31.5">
      <c r="A735" s="39" t="s">
        <v>34</v>
      </c>
      <c r="B735" s="39" t="s">
        <v>12</v>
      </c>
      <c r="C735" s="39" t="s">
        <v>809</v>
      </c>
      <c r="D735" s="39" t="s">
        <v>23</v>
      </c>
      <c r="E735" s="53" t="s">
        <v>921</v>
      </c>
      <c r="F735" s="69">
        <v>532718.5</v>
      </c>
    </row>
    <row r="736" spans="1:6" ht="47.25">
      <c r="A736" s="37" t="s">
        <v>34</v>
      </c>
      <c r="B736" s="37" t="s">
        <v>12</v>
      </c>
      <c r="C736" s="37" t="s">
        <v>810</v>
      </c>
      <c r="D736" s="37"/>
      <c r="E736" s="47" t="s">
        <v>811</v>
      </c>
      <c r="F736" s="68">
        <v>1245724.53</v>
      </c>
    </row>
    <row r="737" spans="1:6" ht="15.75">
      <c r="A737" s="39" t="s">
        <v>34</v>
      </c>
      <c r="B737" s="39" t="s">
        <v>12</v>
      </c>
      <c r="C737" s="39" t="s">
        <v>810</v>
      </c>
      <c r="D737" s="39" t="s">
        <v>23</v>
      </c>
      <c r="E737" s="53" t="s">
        <v>914</v>
      </c>
      <c r="F737" s="69">
        <v>1245724.53</v>
      </c>
    </row>
    <row r="738" spans="1:41" s="45" customFormat="1" ht="31.5">
      <c r="A738" s="37" t="s">
        <v>34</v>
      </c>
      <c r="B738" s="37" t="s">
        <v>12</v>
      </c>
      <c r="C738" s="37" t="s">
        <v>812</v>
      </c>
      <c r="D738" s="37"/>
      <c r="E738" s="47" t="s">
        <v>813</v>
      </c>
      <c r="F738" s="68">
        <f>F739</f>
        <v>20000</v>
      </c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</row>
    <row r="739" spans="1:6" ht="15.75">
      <c r="A739" s="37" t="s">
        <v>34</v>
      </c>
      <c r="B739" s="37" t="s">
        <v>12</v>
      </c>
      <c r="C739" s="37" t="s">
        <v>814</v>
      </c>
      <c r="D739" s="37"/>
      <c r="E739" s="47" t="s">
        <v>815</v>
      </c>
      <c r="F739" s="68">
        <v>20000</v>
      </c>
    </row>
    <row r="740" spans="1:6" ht="31.5">
      <c r="A740" s="39" t="s">
        <v>34</v>
      </c>
      <c r="B740" s="39" t="s">
        <v>12</v>
      </c>
      <c r="C740" s="39" t="s">
        <v>814</v>
      </c>
      <c r="D740" s="39" t="s">
        <v>22</v>
      </c>
      <c r="E740" s="53" t="s">
        <v>916</v>
      </c>
      <c r="F740" s="69">
        <v>20000</v>
      </c>
    </row>
    <row r="741" spans="1:41" s="45" customFormat="1" ht="15.75">
      <c r="A741" s="37" t="s">
        <v>34</v>
      </c>
      <c r="B741" s="37" t="s">
        <v>12</v>
      </c>
      <c r="C741" s="37" t="s">
        <v>816</v>
      </c>
      <c r="D741" s="37"/>
      <c r="E741" s="47" t="s">
        <v>817</v>
      </c>
      <c r="F741" s="68">
        <f>F742</f>
        <v>126700</v>
      </c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</row>
    <row r="742" spans="1:6" ht="31.5">
      <c r="A742" s="37" t="s">
        <v>34</v>
      </c>
      <c r="B742" s="37" t="s">
        <v>12</v>
      </c>
      <c r="C742" s="37" t="s">
        <v>818</v>
      </c>
      <c r="D742" s="37"/>
      <c r="E742" s="47" t="s">
        <v>819</v>
      </c>
      <c r="F742" s="68">
        <f>F743</f>
        <v>126700</v>
      </c>
    </row>
    <row r="743" spans="1:6" ht="31.5">
      <c r="A743" s="39" t="s">
        <v>34</v>
      </c>
      <c r="B743" s="39" t="s">
        <v>12</v>
      </c>
      <c r="C743" s="39" t="s">
        <v>818</v>
      </c>
      <c r="D743" s="39" t="s">
        <v>22</v>
      </c>
      <c r="E743" s="53" t="s">
        <v>916</v>
      </c>
      <c r="F743" s="69">
        <v>126700</v>
      </c>
    </row>
    <row r="744" spans="1:41" s="33" customFormat="1" ht="15.75">
      <c r="A744" s="37" t="s">
        <v>34</v>
      </c>
      <c r="B744" s="37" t="s">
        <v>12</v>
      </c>
      <c r="C744" s="37" t="s">
        <v>160</v>
      </c>
      <c r="D744" s="37"/>
      <c r="E744" s="47" t="s">
        <v>693</v>
      </c>
      <c r="F744" s="68">
        <f>F745</f>
        <v>657389</v>
      </c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</row>
    <row r="745" spans="1:41" s="43" customFormat="1" ht="63">
      <c r="A745" s="37" t="s">
        <v>34</v>
      </c>
      <c r="B745" s="37" t="s">
        <v>12</v>
      </c>
      <c r="C745" s="37" t="s">
        <v>161</v>
      </c>
      <c r="D745" s="37"/>
      <c r="E745" s="47" t="s">
        <v>101</v>
      </c>
      <c r="F745" s="68">
        <f>F746</f>
        <v>657389</v>
      </c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</row>
    <row r="746" spans="1:41" s="45" customFormat="1" ht="63">
      <c r="A746" s="37" t="s">
        <v>34</v>
      </c>
      <c r="B746" s="37" t="s">
        <v>12</v>
      </c>
      <c r="C746" s="37" t="s">
        <v>162</v>
      </c>
      <c r="D746" s="37"/>
      <c r="E746" s="47" t="s">
        <v>694</v>
      </c>
      <c r="F746" s="68">
        <f>F747</f>
        <v>657389</v>
      </c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</row>
    <row r="747" spans="1:6" ht="47.25">
      <c r="A747" s="37" t="s">
        <v>34</v>
      </c>
      <c r="B747" s="37" t="s">
        <v>12</v>
      </c>
      <c r="C747" s="37" t="s">
        <v>695</v>
      </c>
      <c r="D747" s="37"/>
      <c r="E747" s="47" t="s">
        <v>102</v>
      </c>
      <c r="F747" s="68">
        <v>657389</v>
      </c>
    </row>
    <row r="748" spans="1:6" ht="31.5">
      <c r="A748" s="39" t="s">
        <v>34</v>
      </c>
      <c r="B748" s="39" t="s">
        <v>12</v>
      </c>
      <c r="C748" s="39" t="s">
        <v>695</v>
      </c>
      <c r="D748" s="39" t="s">
        <v>23</v>
      </c>
      <c r="E748" s="53" t="s">
        <v>921</v>
      </c>
      <c r="F748" s="69">
        <v>657389</v>
      </c>
    </row>
    <row r="749" spans="1:41" s="33" customFormat="1" ht="15.75">
      <c r="A749" s="37" t="s">
        <v>34</v>
      </c>
      <c r="B749" s="37" t="s">
        <v>12</v>
      </c>
      <c r="C749" s="37" t="s">
        <v>61</v>
      </c>
      <c r="D749" s="37"/>
      <c r="E749" s="47" t="s">
        <v>57</v>
      </c>
      <c r="F749" s="68">
        <f>F750+F752</f>
        <v>1329184.57</v>
      </c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</row>
    <row r="750" spans="1:6" ht="31.5">
      <c r="A750" s="37" t="s">
        <v>34</v>
      </c>
      <c r="B750" s="37" t="s">
        <v>12</v>
      </c>
      <c r="C750" s="37" t="s">
        <v>437</v>
      </c>
      <c r="D750" s="37"/>
      <c r="E750" s="47" t="s">
        <v>438</v>
      </c>
      <c r="F750" s="68">
        <v>258520</v>
      </c>
    </row>
    <row r="751" spans="1:6" ht="31.5">
      <c r="A751" s="39" t="s">
        <v>34</v>
      </c>
      <c r="B751" s="39" t="s">
        <v>12</v>
      </c>
      <c r="C751" s="39" t="s">
        <v>437</v>
      </c>
      <c r="D751" s="39" t="s">
        <v>23</v>
      </c>
      <c r="E751" s="53" t="s">
        <v>921</v>
      </c>
      <c r="F751" s="69">
        <v>258520</v>
      </c>
    </row>
    <row r="752" spans="1:6" ht="78.75">
      <c r="A752" s="37" t="s">
        <v>34</v>
      </c>
      <c r="B752" s="37" t="s">
        <v>12</v>
      </c>
      <c r="C752" s="37" t="s">
        <v>820</v>
      </c>
      <c r="D752" s="37"/>
      <c r="E752" s="54" t="s">
        <v>821</v>
      </c>
      <c r="F752" s="68">
        <v>1070664.57</v>
      </c>
    </row>
    <row r="753" spans="1:6" ht="31.5">
      <c r="A753" s="39" t="s">
        <v>34</v>
      </c>
      <c r="B753" s="39" t="s">
        <v>12</v>
      </c>
      <c r="C753" s="39" t="s">
        <v>820</v>
      </c>
      <c r="D753" s="39" t="s">
        <v>23</v>
      </c>
      <c r="E753" s="53" t="s">
        <v>921</v>
      </c>
      <c r="F753" s="69">
        <v>1070664.57</v>
      </c>
    </row>
    <row r="754" spans="1:6" ht="15.75">
      <c r="A754" s="37" t="s">
        <v>34</v>
      </c>
      <c r="B754" s="37" t="s">
        <v>213</v>
      </c>
      <c r="C754" s="37"/>
      <c r="D754" s="37"/>
      <c r="E754" s="47" t="s">
        <v>214</v>
      </c>
      <c r="F754" s="68">
        <f>F755+F760</f>
        <v>87000</v>
      </c>
    </row>
    <row r="755" spans="1:41" s="33" customFormat="1" ht="31.5">
      <c r="A755" s="37" t="s">
        <v>34</v>
      </c>
      <c r="B755" s="37" t="s">
        <v>213</v>
      </c>
      <c r="C755" s="37" t="s">
        <v>141</v>
      </c>
      <c r="D755" s="37"/>
      <c r="E755" s="47" t="s">
        <v>390</v>
      </c>
      <c r="F755" s="68">
        <f>F756</f>
        <v>15000</v>
      </c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</row>
    <row r="756" spans="1:41" s="43" customFormat="1" ht="31.5">
      <c r="A756" s="37" t="s">
        <v>34</v>
      </c>
      <c r="B756" s="37" t="s">
        <v>213</v>
      </c>
      <c r="C756" s="37" t="s">
        <v>771</v>
      </c>
      <c r="D756" s="37"/>
      <c r="E756" s="47" t="s">
        <v>772</v>
      </c>
      <c r="F756" s="68">
        <f>F757</f>
        <v>15000</v>
      </c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</row>
    <row r="757" spans="1:41" s="45" customFormat="1" ht="47.25">
      <c r="A757" s="37" t="s">
        <v>34</v>
      </c>
      <c r="B757" s="37" t="s">
        <v>213</v>
      </c>
      <c r="C757" s="37" t="s">
        <v>773</v>
      </c>
      <c r="D757" s="37"/>
      <c r="E757" s="47" t="s">
        <v>774</v>
      </c>
      <c r="F757" s="68">
        <f>F758</f>
        <v>15000</v>
      </c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</row>
    <row r="758" spans="1:6" ht="47.25">
      <c r="A758" s="37" t="s">
        <v>34</v>
      </c>
      <c r="B758" s="37" t="s">
        <v>213</v>
      </c>
      <c r="C758" s="37" t="s">
        <v>822</v>
      </c>
      <c r="D758" s="37"/>
      <c r="E758" s="47" t="s">
        <v>823</v>
      </c>
      <c r="F758" s="68">
        <v>15000</v>
      </c>
    </row>
    <row r="759" spans="1:6" ht="31.5">
      <c r="A759" s="39" t="s">
        <v>34</v>
      </c>
      <c r="B759" s="39" t="s">
        <v>213</v>
      </c>
      <c r="C759" s="39" t="s">
        <v>822</v>
      </c>
      <c r="D759" s="39" t="s">
        <v>23</v>
      </c>
      <c r="E759" s="53" t="s">
        <v>921</v>
      </c>
      <c r="F759" s="69">
        <v>15000</v>
      </c>
    </row>
    <row r="760" spans="1:41" s="33" customFormat="1" ht="31.5">
      <c r="A760" s="37" t="s">
        <v>34</v>
      </c>
      <c r="B760" s="37" t="s">
        <v>213</v>
      </c>
      <c r="C760" s="37" t="s">
        <v>130</v>
      </c>
      <c r="D760" s="37"/>
      <c r="E760" s="47" t="s">
        <v>753</v>
      </c>
      <c r="F760" s="68">
        <f>F761</f>
        <v>72000</v>
      </c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</row>
    <row r="761" spans="1:41" s="43" customFormat="1" ht="15.75">
      <c r="A761" s="37" t="s">
        <v>34</v>
      </c>
      <c r="B761" s="37" t="s">
        <v>213</v>
      </c>
      <c r="C761" s="37" t="s">
        <v>151</v>
      </c>
      <c r="D761" s="37"/>
      <c r="E761" s="47" t="s">
        <v>824</v>
      </c>
      <c r="F761" s="68">
        <f>F762</f>
        <v>72000</v>
      </c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</row>
    <row r="762" spans="1:41" s="45" customFormat="1" ht="31.5">
      <c r="A762" s="37" t="s">
        <v>34</v>
      </c>
      <c r="B762" s="37" t="s">
        <v>213</v>
      </c>
      <c r="C762" s="37" t="s">
        <v>152</v>
      </c>
      <c r="D762" s="37"/>
      <c r="E762" s="47" t="s">
        <v>825</v>
      </c>
      <c r="F762" s="68">
        <f>F763</f>
        <v>72000</v>
      </c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</row>
    <row r="763" spans="1:6" ht="15.75">
      <c r="A763" s="37" t="s">
        <v>34</v>
      </c>
      <c r="B763" s="37" t="s">
        <v>213</v>
      </c>
      <c r="C763" s="37" t="s">
        <v>826</v>
      </c>
      <c r="D763" s="37"/>
      <c r="E763" s="47" t="s">
        <v>827</v>
      </c>
      <c r="F763" s="68">
        <v>72000</v>
      </c>
    </row>
    <row r="764" spans="1:6" ht="31.5">
      <c r="A764" s="39" t="s">
        <v>34</v>
      </c>
      <c r="B764" s="39" t="s">
        <v>213</v>
      </c>
      <c r="C764" s="39" t="s">
        <v>826</v>
      </c>
      <c r="D764" s="39" t="s">
        <v>23</v>
      </c>
      <c r="E764" s="53" t="s">
        <v>921</v>
      </c>
      <c r="F764" s="69">
        <v>72000</v>
      </c>
    </row>
    <row r="765" spans="1:6" ht="15.75">
      <c r="A765" s="37" t="s">
        <v>34</v>
      </c>
      <c r="B765" s="37" t="s">
        <v>26</v>
      </c>
      <c r="C765" s="37"/>
      <c r="D765" s="37"/>
      <c r="E765" s="47" t="s">
        <v>14</v>
      </c>
      <c r="F765" s="68">
        <f>F766+F772+F800</f>
        <v>54272029.940000005</v>
      </c>
    </row>
    <row r="766" spans="1:6" ht="15.75">
      <c r="A766" s="37" t="s">
        <v>34</v>
      </c>
      <c r="B766" s="37" t="s">
        <v>15</v>
      </c>
      <c r="C766" s="37"/>
      <c r="D766" s="37"/>
      <c r="E766" s="47" t="s">
        <v>16</v>
      </c>
      <c r="F766" s="68">
        <f>F767</f>
        <v>6762422.84</v>
      </c>
    </row>
    <row r="767" spans="1:41" s="33" customFormat="1" ht="15.75">
      <c r="A767" s="37" t="s">
        <v>34</v>
      </c>
      <c r="B767" s="37" t="s">
        <v>15</v>
      </c>
      <c r="C767" s="37" t="s">
        <v>87</v>
      </c>
      <c r="D767" s="37"/>
      <c r="E767" s="47" t="s">
        <v>364</v>
      </c>
      <c r="F767" s="68">
        <f>F768</f>
        <v>6762422.84</v>
      </c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</row>
    <row r="768" spans="1:41" s="43" customFormat="1" ht="31.5">
      <c r="A768" s="37" t="s">
        <v>34</v>
      </c>
      <c r="B768" s="37" t="s">
        <v>15</v>
      </c>
      <c r="C768" s="37" t="s">
        <v>88</v>
      </c>
      <c r="D768" s="37"/>
      <c r="E768" s="47" t="s">
        <v>370</v>
      </c>
      <c r="F768" s="68">
        <f>F769</f>
        <v>6762422.84</v>
      </c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</row>
    <row r="769" spans="1:41" s="45" customFormat="1" ht="47.25">
      <c r="A769" s="37" t="s">
        <v>34</v>
      </c>
      <c r="B769" s="37" t="s">
        <v>15</v>
      </c>
      <c r="C769" s="37" t="s">
        <v>90</v>
      </c>
      <c r="D769" s="37"/>
      <c r="E769" s="47" t="s">
        <v>828</v>
      </c>
      <c r="F769" s="68">
        <f>F770</f>
        <v>6762422.84</v>
      </c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</row>
    <row r="770" spans="1:6" ht="47.25">
      <c r="A770" s="37" t="s">
        <v>34</v>
      </c>
      <c r="B770" s="37" t="s">
        <v>15</v>
      </c>
      <c r="C770" s="37" t="s">
        <v>829</v>
      </c>
      <c r="D770" s="37"/>
      <c r="E770" s="47" t="s">
        <v>830</v>
      </c>
      <c r="F770" s="68">
        <v>6762422.84</v>
      </c>
    </row>
    <row r="771" spans="1:6" ht="15.75">
      <c r="A771" s="39" t="s">
        <v>34</v>
      </c>
      <c r="B771" s="39" t="s">
        <v>15</v>
      </c>
      <c r="C771" s="39" t="s">
        <v>829</v>
      </c>
      <c r="D771" s="39" t="s">
        <v>34</v>
      </c>
      <c r="E771" s="53" t="s">
        <v>919</v>
      </c>
      <c r="F771" s="69">
        <v>6762422.84</v>
      </c>
    </row>
    <row r="772" spans="1:6" ht="15.75">
      <c r="A772" s="37" t="s">
        <v>34</v>
      </c>
      <c r="B772" s="37" t="s">
        <v>17</v>
      </c>
      <c r="C772" s="37"/>
      <c r="D772" s="37"/>
      <c r="E772" s="47" t="s">
        <v>18</v>
      </c>
      <c r="F772" s="68">
        <f>F773+F778+F795</f>
        <v>42390904.7</v>
      </c>
    </row>
    <row r="773" spans="1:41" s="33" customFormat="1" ht="31.5">
      <c r="A773" s="37" t="s">
        <v>34</v>
      </c>
      <c r="B773" s="37" t="s">
        <v>17</v>
      </c>
      <c r="C773" s="37" t="s">
        <v>198</v>
      </c>
      <c r="D773" s="37"/>
      <c r="E773" s="47" t="s">
        <v>315</v>
      </c>
      <c r="F773" s="68">
        <f>F774</f>
        <v>171211.71</v>
      </c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</row>
    <row r="774" spans="1:41" s="43" customFormat="1" ht="15.75">
      <c r="A774" s="37" t="s">
        <v>34</v>
      </c>
      <c r="B774" s="37" t="s">
        <v>17</v>
      </c>
      <c r="C774" s="37" t="s">
        <v>397</v>
      </c>
      <c r="D774" s="37"/>
      <c r="E774" s="47" t="s">
        <v>398</v>
      </c>
      <c r="F774" s="68">
        <f>F775</f>
        <v>171211.71</v>
      </c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</row>
    <row r="775" spans="1:41" s="45" customFormat="1" ht="31.5">
      <c r="A775" s="37" t="s">
        <v>34</v>
      </c>
      <c r="B775" s="37" t="s">
        <v>17</v>
      </c>
      <c r="C775" s="37" t="s">
        <v>537</v>
      </c>
      <c r="D775" s="37"/>
      <c r="E775" s="47" t="s">
        <v>538</v>
      </c>
      <c r="F775" s="68">
        <f>F776</f>
        <v>171211.71</v>
      </c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</row>
    <row r="776" spans="1:6" ht="110.25">
      <c r="A776" s="37" t="s">
        <v>34</v>
      </c>
      <c r="B776" s="37" t="s">
        <v>17</v>
      </c>
      <c r="C776" s="37" t="s">
        <v>831</v>
      </c>
      <c r="D776" s="37"/>
      <c r="E776" s="54" t="s">
        <v>832</v>
      </c>
      <c r="F776" s="68">
        <v>171211.71</v>
      </c>
    </row>
    <row r="777" spans="1:6" ht="15.75">
      <c r="A777" s="39" t="s">
        <v>34</v>
      </c>
      <c r="B777" s="39" t="s">
        <v>17</v>
      </c>
      <c r="C777" s="39" t="s">
        <v>831</v>
      </c>
      <c r="D777" s="39" t="s">
        <v>24</v>
      </c>
      <c r="E777" s="53" t="s">
        <v>918</v>
      </c>
      <c r="F777" s="69">
        <v>171211.71</v>
      </c>
    </row>
    <row r="778" spans="1:41" s="33" customFormat="1" ht="31.5">
      <c r="A778" s="37" t="s">
        <v>34</v>
      </c>
      <c r="B778" s="37" t="s">
        <v>17</v>
      </c>
      <c r="C778" s="37" t="s">
        <v>184</v>
      </c>
      <c r="D778" s="37"/>
      <c r="E778" s="47" t="s">
        <v>402</v>
      </c>
      <c r="F778" s="68">
        <v>42186197.99</v>
      </c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</row>
    <row r="779" spans="1:41" s="43" customFormat="1" ht="31.5">
      <c r="A779" s="37" t="s">
        <v>34</v>
      </c>
      <c r="B779" s="37" t="s">
        <v>17</v>
      </c>
      <c r="C779" s="37" t="s">
        <v>188</v>
      </c>
      <c r="D779" s="37"/>
      <c r="E779" s="47" t="s">
        <v>696</v>
      </c>
      <c r="F779" s="68">
        <f>F780</f>
        <v>32956359.189999998</v>
      </c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</row>
    <row r="780" spans="1:41" s="45" customFormat="1" ht="31.5">
      <c r="A780" s="37" t="s">
        <v>34</v>
      </c>
      <c r="B780" s="37" t="s">
        <v>17</v>
      </c>
      <c r="C780" s="37" t="s">
        <v>189</v>
      </c>
      <c r="D780" s="37"/>
      <c r="E780" s="47" t="s">
        <v>709</v>
      </c>
      <c r="F780" s="68">
        <f>F781+F783</f>
        <v>32956359.189999998</v>
      </c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</row>
    <row r="781" spans="1:6" ht="31.5">
      <c r="A781" s="37" t="s">
        <v>34</v>
      </c>
      <c r="B781" s="37" t="s">
        <v>17</v>
      </c>
      <c r="C781" s="37" t="s">
        <v>833</v>
      </c>
      <c r="D781" s="37"/>
      <c r="E781" s="47" t="s">
        <v>122</v>
      </c>
      <c r="F781" s="68">
        <v>3316005.65</v>
      </c>
    </row>
    <row r="782" spans="1:6" ht="31.5">
      <c r="A782" s="39" t="s">
        <v>34</v>
      </c>
      <c r="B782" s="39" t="s">
        <v>17</v>
      </c>
      <c r="C782" s="39" t="s">
        <v>833</v>
      </c>
      <c r="D782" s="39" t="s">
        <v>23</v>
      </c>
      <c r="E782" s="53" t="s">
        <v>921</v>
      </c>
      <c r="F782" s="69">
        <v>3316005.65</v>
      </c>
    </row>
    <row r="783" spans="1:6" ht="31.5">
      <c r="A783" s="37" t="s">
        <v>34</v>
      </c>
      <c r="B783" s="37" t="s">
        <v>17</v>
      </c>
      <c r="C783" s="37" t="s">
        <v>834</v>
      </c>
      <c r="D783" s="37"/>
      <c r="E783" s="47" t="s">
        <v>835</v>
      </c>
      <c r="F783" s="68">
        <f>F784+F785</f>
        <v>29640353.54</v>
      </c>
    </row>
    <row r="784" spans="1:6" ht="15.75">
      <c r="A784" s="39" t="s">
        <v>34</v>
      </c>
      <c r="B784" s="39" t="s">
        <v>17</v>
      </c>
      <c r="C784" s="39" t="s">
        <v>834</v>
      </c>
      <c r="D784" s="39" t="s">
        <v>34</v>
      </c>
      <c r="E784" s="53" t="s">
        <v>919</v>
      </c>
      <c r="F784" s="69">
        <v>4244879</v>
      </c>
    </row>
    <row r="785" spans="1:6" ht="31.5">
      <c r="A785" s="39" t="s">
        <v>34</v>
      </c>
      <c r="B785" s="39" t="s">
        <v>17</v>
      </c>
      <c r="C785" s="39" t="s">
        <v>834</v>
      </c>
      <c r="D785" s="39" t="s">
        <v>23</v>
      </c>
      <c r="E785" s="53" t="s">
        <v>921</v>
      </c>
      <c r="F785" s="69">
        <v>25395474.54</v>
      </c>
    </row>
    <row r="786" spans="1:41" s="43" customFormat="1" ht="15.75">
      <c r="A786" s="37" t="s">
        <v>34</v>
      </c>
      <c r="B786" s="37" t="s">
        <v>17</v>
      </c>
      <c r="C786" s="37" t="s">
        <v>675</v>
      </c>
      <c r="D786" s="37"/>
      <c r="E786" s="47" t="s">
        <v>676</v>
      </c>
      <c r="F786" s="68">
        <f>F787</f>
        <v>9229838.8</v>
      </c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</row>
    <row r="787" spans="1:41" s="45" customFormat="1" ht="47.25">
      <c r="A787" s="37" t="s">
        <v>34</v>
      </c>
      <c r="B787" s="37" t="s">
        <v>17</v>
      </c>
      <c r="C787" s="37" t="s">
        <v>677</v>
      </c>
      <c r="D787" s="37"/>
      <c r="E787" s="47" t="s">
        <v>678</v>
      </c>
      <c r="F787" s="68">
        <f>F788+F790+F793</f>
        <v>9229838.8</v>
      </c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</row>
    <row r="788" spans="1:6" ht="31.5">
      <c r="A788" s="37" t="s">
        <v>34</v>
      </c>
      <c r="B788" s="37" t="s">
        <v>17</v>
      </c>
      <c r="C788" s="37" t="s">
        <v>681</v>
      </c>
      <c r="D788" s="37"/>
      <c r="E788" s="47" t="s">
        <v>682</v>
      </c>
      <c r="F788" s="68">
        <v>260000</v>
      </c>
    </row>
    <row r="789" spans="1:6" ht="31.5">
      <c r="A789" s="39" t="s">
        <v>34</v>
      </c>
      <c r="B789" s="39" t="s">
        <v>17</v>
      </c>
      <c r="C789" s="39" t="s">
        <v>681</v>
      </c>
      <c r="D789" s="39" t="s">
        <v>23</v>
      </c>
      <c r="E789" s="53" t="s">
        <v>921</v>
      </c>
      <c r="F789" s="69">
        <v>260000</v>
      </c>
    </row>
    <row r="790" spans="1:6" ht="78.75">
      <c r="A790" s="37" t="s">
        <v>34</v>
      </c>
      <c r="B790" s="37" t="s">
        <v>17</v>
      </c>
      <c r="C790" s="37" t="s">
        <v>836</v>
      </c>
      <c r="D790" s="37"/>
      <c r="E790" s="47" t="s">
        <v>837</v>
      </c>
      <c r="F790" s="68">
        <f>F791+F792</f>
        <v>8548998.8</v>
      </c>
    </row>
    <row r="791" spans="1:6" ht="15.75">
      <c r="A791" s="39" t="s">
        <v>34</v>
      </c>
      <c r="B791" s="39" t="s">
        <v>17</v>
      </c>
      <c r="C791" s="39" t="s">
        <v>836</v>
      </c>
      <c r="D791" s="39" t="s">
        <v>34</v>
      </c>
      <c r="E791" s="53" t="s">
        <v>919</v>
      </c>
      <c r="F791" s="69">
        <v>3287330.22</v>
      </c>
    </row>
    <row r="792" spans="1:6" ht="31.5">
      <c r="A792" s="39" t="s">
        <v>34</v>
      </c>
      <c r="B792" s="39" t="s">
        <v>17</v>
      </c>
      <c r="C792" s="39" t="s">
        <v>836</v>
      </c>
      <c r="D792" s="39" t="s">
        <v>23</v>
      </c>
      <c r="E792" s="53" t="s">
        <v>921</v>
      </c>
      <c r="F792" s="69">
        <v>5261668.58</v>
      </c>
    </row>
    <row r="793" spans="1:6" ht="47.25">
      <c r="A793" s="37" t="s">
        <v>34</v>
      </c>
      <c r="B793" s="37" t="s">
        <v>17</v>
      </c>
      <c r="C793" s="37" t="s">
        <v>838</v>
      </c>
      <c r="D793" s="37"/>
      <c r="E793" s="47" t="s">
        <v>123</v>
      </c>
      <c r="F793" s="68">
        <v>420840</v>
      </c>
    </row>
    <row r="794" spans="1:6" ht="31.5">
      <c r="A794" s="39" t="s">
        <v>34</v>
      </c>
      <c r="B794" s="39" t="s">
        <v>17</v>
      </c>
      <c r="C794" s="39" t="s">
        <v>838</v>
      </c>
      <c r="D794" s="39" t="s">
        <v>22</v>
      </c>
      <c r="E794" s="53" t="s">
        <v>916</v>
      </c>
      <c r="F794" s="69">
        <v>420840</v>
      </c>
    </row>
    <row r="795" spans="1:41" s="33" customFormat="1" ht="31.5">
      <c r="A795" s="37" t="s">
        <v>34</v>
      </c>
      <c r="B795" s="37" t="s">
        <v>17</v>
      </c>
      <c r="C795" s="37" t="s">
        <v>130</v>
      </c>
      <c r="D795" s="37"/>
      <c r="E795" s="47" t="s">
        <v>753</v>
      </c>
      <c r="F795" s="68">
        <f>F796</f>
        <v>33495</v>
      </c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</row>
    <row r="796" spans="1:41" s="43" customFormat="1" ht="15.75">
      <c r="A796" s="37" t="s">
        <v>34</v>
      </c>
      <c r="B796" s="37" t="s">
        <v>17</v>
      </c>
      <c r="C796" s="37" t="s">
        <v>131</v>
      </c>
      <c r="D796" s="37"/>
      <c r="E796" s="47" t="s">
        <v>793</v>
      </c>
      <c r="F796" s="68">
        <f>F797</f>
        <v>33495</v>
      </c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</row>
    <row r="797" spans="1:41" s="45" customFormat="1" ht="15.75">
      <c r="A797" s="37" t="s">
        <v>34</v>
      </c>
      <c r="B797" s="37" t="s">
        <v>17</v>
      </c>
      <c r="C797" s="37" t="s">
        <v>816</v>
      </c>
      <c r="D797" s="37"/>
      <c r="E797" s="47" t="s">
        <v>817</v>
      </c>
      <c r="F797" s="68">
        <f>F798</f>
        <v>33495</v>
      </c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</row>
    <row r="798" spans="1:6" ht="47.25">
      <c r="A798" s="37" t="s">
        <v>34</v>
      </c>
      <c r="B798" s="37" t="s">
        <v>17</v>
      </c>
      <c r="C798" s="37" t="s">
        <v>839</v>
      </c>
      <c r="D798" s="37"/>
      <c r="E798" s="47" t="s">
        <v>123</v>
      </c>
      <c r="F798" s="68">
        <v>33495</v>
      </c>
    </row>
    <row r="799" spans="1:6" ht="31.5">
      <c r="A799" s="39" t="s">
        <v>34</v>
      </c>
      <c r="B799" s="39" t="s">
        <v>17</v>
      </c>
      <c r="C799" s="39" t="s">
        <v>839</v>
      </c>
      <c r="D799" s="39" t="s">
        <v>22</v>
      </c>
      <c r="E799" s="53" t="s">
        <v>916</v>
      </c>
      <c r="F799" s="69">
        <v>33495</v>
      </c>
    </row>
    <row r="800" spans="1:6" ht="15.75">
      <c r="A800" s="37" t="s">
        <v>34</v>
      </c>
      <c r="B800" s="37" t="s">
        <v>124</v>
      </c>
      <c r="C800" s="37"/>
      <c r="D800" s="37"/>
      <c r="E800" s="47" t="s">
        <v>125</v>
      </c>
      <c r="F800" s="68">
        <f>F801</f>
        <v>5118702.399999999</v>
      </c>
    </row>
    <row r="801" spans="1:41" s="33" customFormat="1" ht="31.5">
      <c r="A801" s="37" t="s">
        <v>34</v>
      </c>
      <c r="B801" s="37" t="s">
        <v>124</v>
      </c>
      <c r="C801" s="37" t="s">
        <v>184</v>
      </c>
      <c r="D801" s="37"/>
      <c r="E801" s="47" t="s">
        <v>402</v>
      </c>
      <c r="F801" s="68">
        <f>F802</f>
        <v>5118702.399999999</v>
      </c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</row>
    <row r="802" spans="1:41" s="43" customFormat="1" ht="31.5">
      <c r="A802" s="37" t="s">
        <v>34</v>
      </c>
      <c r="B802" s="37" t="s">
        <v>124</v>
      </c>
      <c r="C802" s="37" t="s">
        <v>185</v>
      </c>
      <c r="D802" s="37"/>
      <c r="E802" s="47" t="s">
        <v>656</v>
      </c>
      <c r="F802" s="68">
        <f>F803</f>
        <v>5118702.399999999</v>
      </c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</row>
    <row r="803" spans="1:41" s="45" customFormat="1" ht="31.5">
      <c r="A803" s="37" t="s">
        <v>34</v>
      </c>
      <c r="B803" s="37" t="s">
        <v>124</v>
      </c>
      <c r="C803" s="37" t="s">
        <v>657</v>
      </c>
      <c r="D803" s="37"/>
      <c r="E803" s="47" t="s">
        <v>658</v>
      </c>
      <c r="F803" s="68">
        <f>F804</f>
        <v>5118702.399999999</v>
      </c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</row>
    <row r="804" spans="1:6" ht="47.25">
      <c r="A804" s="37" t="s">
        <v>34</v>
      </c>
      <c r="B804" s="37" t="s">
        <v>124</v>
      </c>
      <c r="C804" s="37" t="s">
        <v>840</v>
      </c>
      <c r="D804" s="37"/>
      <c r="E804" s="47" t="s">
        <v>841</v>
      </c>
      <c r="F804" s="68">
        <f>F805+F806</f>
        <v>5118702.399999999</v>
      </c>
    </row>
    <row r="805" spans="1:6" ht="15.75">
      <c r="A805" s="39" t="s">
        <v>34</v>
      </c>
      <c r="B805" s="39" t="s">
        <v>124</v>
      </c>
      <c r="C805" s="39" t="s">
        <v>840</v>
      </c>
      <c r="D805" s="39" t="s">
        <v>34</v>
      </c>
      <c r="E805" s="53" t="s">
        <v>919</v>
      </c>
      <c r="F805" s="69">
        <v>191588.97</v>
      </c>
    </row>
    <row r="806" spans="1:6" ht="31.5">
      <c r="A806" s="39" t="s">
        <v>34</v>
      </c>
      <c r="B806" s="39" t="s">
        <v>124</v>
      </c>
      <c r="C806" s="39" t="s">
        <v>840</v>
      </c>
      <c r="D806" s="39" t="s">
        <v>23</v>
      </c>
      <c r="E806" s="53" t="s">
        <v>921</v>
      </c>
      <c r="F806" s="69">
        <v>4927113.43</v>
      </c>
    </row>
    <row r="807" spans="1:6" ht="15.75">
      <c r="A807" s="37" t="s">
        <v>34</v>
      </c>
      <c r="B807" s="37" t="s">
        <v>56</v>
      </c>
      <c r="C807" s="37"/>
      <c r="D807" s="37"/>
      <c r="E807" s="47" t="s">
        <v>19</v>
      </c>
      <c r="F807" s="68">
        <v>33270801.08</v>
      </c>
    </row>
    <row r="808" spans="1:6" ht="15.75">
      <c r="A808" s="37" t="s">
        <v>34</v>
      </c>
      <c r="B808" s="37" t="s">
        <v>20</v>
      </c>
      <c r="C808" s="37"/>
      <c r="D808" s="37"/>
      <c r="E808" s="47" t="s">
        <v>48</v>
      </c>
      <c r="F808" s="68">
        <f>F809</f>
        <v>397562.45</v>
      </c>
    </row>
    <row r="809" spans="1:41" s="33" customFormat="1" ht="31.5">
      <c r="A809" s="37" t="s">
        <v>34</v>
      </c>
      <c r="B809" s="37" t="s">
        <v>20</v>
      </c>
      <c r="C809" s="37" t="s">
        <v>842</v>
      </c>
      <c r="D809" s="37"/>
      <c r="E809" s="47" t="s">
        <v>843</v>
      </c>
      <c r="F809" s="68">
        <f>F810</f>
        <v>397562.45</v>
      </c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</row>
    <row r="810" spans="1:41" s="43" customFormat="1" ht="15.75">
      <c r="A810" s="37" t="s">
        <v>34</v>
      </c>
      <c r="B810" s="37" t="s">
        <v>20</v>
      </c>
      <c r="C810" s="37" t="s">
        <v>844</v>
      </c>
      <c r="D810" s="37"/>
      <c r="E810" s="47" t="s">
        <v>845</v>
      </c>
      <c r="F810" s="68">
        <f>F811</f>
        <v>397562.45</v>
      </c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</row>
    <row r="811" spans="1:41" s="45" customFormat="1" ht="31.5">
      <c r="A811" s="37" t="s">
        <v>34</v>
      </c>
      <c r="B811" s="37" t="s">
        <v>20</v>
      </c>
      <c r="C811" s="37" t="s">
        <v>846</v>
      </c>
      <c r="D811" s="37"/>
      <c r="E811" s="47" t="s">
        <v>847</v>
      </c>
      <c r="F811" s="68">
        <f>F812</f>
        <v>397562.45</v>
      </c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</row>
    <row r="812" spans="1:6" ht="31.5">
      <c r="A812" s="37" t="s">
        <v>34</v>
      </c>
      <c r="B812" s="37" t="s">
        <v>20</v>
      </c>
      <c r="C812" s="37" t="s">
        <v>848</v>
      </c>
      <c r="D812" s="37"/>
      <c r="E812" s="47" t="s">
        <v>127</v>
      </c>
      <c r="F812" s="68">
        <v>397562.45</v>
      </c>
    </row>
    <row r="813" spans="1:6" ht="31.5">
      <c r="A813" s="39" t="s">
        <v>34</v>
      </c>
      <c r="B813" s="39" t="s">
        <v>20</v>
      </c>
      <c r="C813" s="39" t="s">
        <v>848</v>
      </c>
      <c r="D813" s="39" t="s">
        <v>23</v>
      </c>
      <c r="E813" s="53" t="s">
        <v>921</v>
      </c>
      <c r="F813" s="69">
        <v>397562.45</v>
      </c>
    </row>
    <row r="814" spans="1:6" ht="15.75">
      <c r="A814" s="37" t="s">
        <v>34</v>
      </c>
      <c r="B814" s="37" t="s">
        <v>128</v>
      </c>
      <c r="C814" s="37"/>
      <c r="D814" s="37"/>
      <c r="E814" s="47" t="s">
        <v>129</v>
      </c>
      <c r="F814" s="68">
        <f>F815</f>
        <v>32873238.63</v>
      </c>
    </row>
    <row r="815" spans="1:41" s="33" customFormat="1" ht="31.5">
      <c r="A815" s="37" t="s">
        <v>34</v>
      </c>
      <c r="B815" s="37" t="s">
        <v>128</v>
      </c>
      <c r="C815" s="37" t="s">
        <v>842</v>
      </c>
      <c r="D815" s="37"/>
      <c r="E815" s="47" t="s">
        <v>843</v>
      </c>
      <c r="F815" s="68">
        <f>F816+F827+F846</f>
        <v>32873238.63</v>
      </c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</row>
    <row r="816" spans="1:41" s="43" customFormat="1" ht="15.75">
      <c r="A816" s="37" t="s">
        <v>34</v>
      </c>
      <c r="B816" s="37" t="s">
        <v>128</v>
      </c>
      <c r="C816" s="37" t="s">
        <v>849</v>
      </c>
      <c r="D816" s="37"/>
      <c r="E816" s="47" t="s">
        <v>850</v>
      </c>
      <c r="F816" s="68">
        <f>F817+F824</f>
        <v>27984861.259999998</v>
      </c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</row>
    <row r="817" spans="1:41" s="45" customFormat="1" ht="31.5">
      <c r="A817" s="37" t="s">
        <v>34</v>
      </c>
      <c r="B817" s="37" t="s">
        <v>128</v>
      </c>
      <c r="C817" s="37" t="s">
        <v>851</v>
      </c>
      <c r="D817" s="37"/>
      <c r="E817" s="47" t="s">
        <v>852</v>
      </c>
      <c r="F817" s="68">
        <f>F818+F820+F822</f>
        <v>25269478</v>
      </c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</row>
    <row r="818" spans="1:6" ht="47.25">
      <c r="A818" s="37" t="s">
        <v>34</v>
      </c>
      <c r="B818" s="37" t="s">
        <v>128</v>
      </c>
      <c r="C818" s="37" t="s">
        <v>853</v>
      </c>
      <c r="D818" s="37"/>
      <c r="E818" s="47" t="s">
        <v>854</v>
      </c>
      <c r="F818" s="68">
        <v>17799890</v>
      </c>
    </row>
    <row r="819" spans="1:6" ht="31.5">
      <c r="A819" s="39" t="s">
        <v>34</v>
      </c>
      <c r="B819" s="39" t="s">
        <v>128</v>
      </c>
      <c r="C819" s="39" t="s">
        <v>853</v>
      </c>
      <c r="D819" s="39" t="s">
        <v>92</v>
      </c>
      <c r="E819" s="53" t="s">
        <v>920</v>
      </c>
      <c r="F819" s="69">
        <v>17799890</v>
      </c>
    </row>
    <row r="820" spans="1:6" ht="63">
      <c r="A820" s="37" t="s">
        <v>34</v>
      </c>
      <c r="B820" s="37" t="s">
        <v>128</v>
      </c>
      <c r="C820" s="37" t="s">
        <v>855</v>
      </c>
      <c r="D820" s="37"/>
      <c r="E820" s="47" t="s">
        <v>856</v>
      </c>
      <c r="F820" s="68">
        <v>3735000</v>
      </c>
    </row>
    <row r="821" spans="1:6" ht="31.5">
      <c r="A821" s="39" t="s">
        <v>34</v>
      </c>
      <c r="B821" s="39" t="s">
        <v>128</v>
      </c>
      <c r="C821" s="39" t="s">
        <v>855</v>
      </c>
      <c r="D821" s="39" t="s">
        <v>23</v>
      </c>
      <c r="E821" s="53" t="s">
        <v>921</v>
      </c>
      <c r="F821" s="69">
        <v>3735000</v>
      </c>
    </row>
    <row r="822" spans="1:6" ht="78.75">
      <c r="A822" s="37" t="s">
        <v>34</v>
      </c>
      <c r="B822" s="37" t="s">
        <v>128</v>
      </c>
      <c r="C822" s="37" t="s">
        <v>857</v>
      </c>
      <c r="D822" s="37"/>
      <c r="E822" s="47" t="s">
        <v>858</v>
      </c>
      <c r="F822" s="68">
        <v>3734588</v>
      </c>
    </row>
    <row r="823" spans="1:6" ht="31.5">
      <c r="A823" s="39" t="s">
        <v>34</v>
      </c>
      <c r="B823" s="39" t="s">
        <v>128</v>
      </c>
      <c r="C823" s="39" t="s">
        <v>857</v>
      </c>
      <c r="D823" s="39" t="s">
        <v>23</v>
      </c>
      <c r="E823" s="53" t="s">
        <v>921</v>
      </c>
      <c r="F823" s="69">
        <v>3734588</v>
      </c>
    </row>
    <row r="824" spans="1:41" s="45" customFormat="1" ht="31.5">
      <c r="A824" s="37" t="s">
        <v>34</v>
      </c>
      <c r="B824" s="37" t="s">
        <v>128</v>
      </c>
      <c r="C824" s="37" t="s">
        <v>859</v>
      </c>
      <c r="D824" s="37"/>
      <c r="E824" s="47" t="s">
        <v>860</v>
      </c>
      <c r="F824" s="68">
        <f>F825</f>
        <v>2715383.26</v>
      </c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</row>
    <row r="825" spans="1:6" ht="31.5">
      <c r="A825" s="37" t="s">
        <v>34</v>
      </c>
      <c r="B825" s="37" t="s">
        <v>128</v>
      </c>
      <c r="C825" s="37" t="s">
        <v>861</v>
      </c>
      <c r="D825" s="37"/>
      <c r="E825" s="47" t="s">
        <v>862</v>
      </c>
      <c r="F825" s="68">
        <v>2715383.26</v>
      </c>
    </row>
    <row r="826" spans="1:6" ht="31.5">
      <c r="A826" s="39" t="s">
        <v>34</v>
      </c>
      <c r="B826" s="39" t="s">
        <v>128</v>
      </c>
      <c r="C826" s="39" t="s">
        <v>861</v>
      </c>
      <c r="D826" s="39" t="s">
        <v>23</v>
      </c>
      <c r="E826" s="53" t="s">
        <v>921</v>
      </c>
      <c r="F826" s="69">
        <v>2715383.26</v>
      </c>
    </row>
    <row r="827" spans="1:41" s="43" customFormat="1" ht="15.75">
      <c r="A827" s="37" t="s">
        <v>34</v>
      </c>
      <c r="B827" s="37" t="s">
        <v>128</v>
      </c>
      <c r="C827" s="37" t="s">
        <v>844</v>
      </c>
      <c r="D827" s="37"/>
      <c r="E827" s="47" t="s">
        <v>845</v>
      </c>
      <c r="F827" s="68">
        <f>F828+F835+F838+F841</f>
        <v>1181076.93</v>
      </c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</row>
    <row r="828" spans="1:41" s="45" customFormat="1" ht="31.5">
      <c r="A828" s="37" t="s">
        <v>34</v>
      </c>
      <c r="B828" s="37" t="s">
        <v>128</v>
      </c>
      <c r="C828" s="37" t="s">
        <v>846</v>
      </c>
      <c r="D828" s="37"/>
      <c r="E828" s="47" t="s">
        <v>847</v>
      </c>
      <c r="F828" s="68">
        <f>F829+F831+F833</f>
        <v>840300.63</v>
      </c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</row>
    <row r="829" spans="1:6" ht="31.5">
      <c r="A829" s="37" t="s">
        <v>34</v>
      </c>
      <c r="B829" s="37" t="s">
        <v>128</v>
      </c>
      <c r="C829" s="37" t="s">
        <v>863</v>
      </c>
      <c r="D829" s="37"/>
      <c r="E829" s="47" t="s">
        <v>864</v>
      </c>
      <c r="F829" s="68">
        <v>369875.24</v>
      </c>
    </row>
    <row r="830" spans="1:6" ht="31.5">
      <c r="A830" s="39" t="s">
        <v>34</v>
      </c>
      <c r="B830" s="39" t="s">
        <v>128</v>
      </c>
      <c r="C830" s="39" t="s">
        <v>863</v>
      </c>
      <c r="D830" s="39" t="s">
        <v>23</v>
      </c>
      <c r="E830" s="53" t="s">
        <v>921</v>
      </c>
      <c r="F830" s="69">
        <v>369875.24</v>
      </c>
    </row>
    <row r="831" spans="1:6" ht="31.5">
      <c r="A831" s="37" t="s">
        <v>34</v>
      </c>
      <c r="B831" s="37" t="s">
        <v>128</v>
      </c>
      <c r="C831" s="37" t="s">
        <v>865</v>
      </c>
      <c r="D831" s="37"/>
      <c r="E831" s="47" t="s">
        <v>866</v>
      </c>
      <c r="F831" s="68">
        <v>450425.39</v>
      </c>
    </row>
    <row r="832" spans="1:6" ht="31.5">
      <c r="A832" s="39" t="s">
        <v>34</v>
      </c>
      <c r="B832" s="39" t="s">
        <v>128</v>
      </c>
      <c r="C832" s="39" t="s">
        <v>865</v>
      </c>
      <c r="D832" s="39" t="s">
        <v>23</v>
      </c>
      <c r="E832" s="53" t="s">
        <v>921</v>
      </c>
      <c r="F832" s="69">
        <v>450425.39</v>
      </c>
    </row>
    <row r="833" spans="1:6" ht="47.25">
      <c r="A833" s="37" t="s">
        <v>34</v>
      </c>
      <c r="B833" s="37" t="s">
        <v>128</v>
      </c>
      <c r="C833" s="37" t="s">
        <v>867</v>
      </c>
      <c r="D833" s="37"/>
      <c r="E833" s="47" t="s">
        <v>868</v>
      </c>
      <c r="F833" s="68">
        <v>20000</v>
      </c>
    </row>
    <row r="834" spans="1:6" ht="15.75">
      <c r="A834" s="39" t="s">
        <v>34</v>
      </c>
      <c r="B834" s="39" t="s">
        <v>128</v>
      </c>
      <c r="C834" s="39" t="s">
        <v>867</v>
      </c>
      <c r="D834" s="39" t="s">
        <v>22</v>
      </c>
      <c r="E834" s="53" t="s">
        <v>913</v>
      </c>
      <c r="F834" s="69">
        <v>20000</v>
      </c>
    </row>
    <row r="835" spans="1:41" s="45" customFormat="1" ht="47.25">
      <c r="A835" s="37" t="s">
        <v>34</v>
      </c>
      <c r="B835" s="37" t="s">
        <v>128</v>
      </c>
      <c r="C835" s="37" t="s">
        <v>869</v>
      </c>
      <c r="D835" s="37"/>
      <c r="E835" s="47" t="s">
        <v>870</v>
      </c>
      <c r="F835" s="68">
        <f>F836</f>
        <v>51201.22</v>
      </c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</row>
    <row r="836" spans="1:6" ht="31.5">
      <c r="A836" s="37" t="s">
        <v>34</v>
      </c>
      <c r="B836" s="37" t="s">
        <v>128</v>
      </c>
      <c r="C836" s="37" t="s">
        <v>871</v>
      </c>
      <c r="D836" s="37"/>
      <c r="E836" s="47" t="s">
        <v>872</v>
      </c>
      <c r="F836" s="68">
        <v>51201.22</v>
      </c>
    </row>
    <row r="837" spans="1:6" ht="31.5">
      <c r="A837" s="39" t="s">
        <v>34</v>
      </c>
      <c r="B837" s="39" t="s">
        <v>128</v>
      </c>
      <c r="C837" s="39" t="s">
        <v>871</v>
      </c>
      <c r="D837" s="39" t="s">
        <v>23</v>
      </c>
      <c r="E837" s="53" t="s">
        <v>921</v>
      </c>
      <c r="F837" s="69">
        <v>51201.22</v>
      </c>
    </row>
    <row r="838" spans="1:41" s="45" customFormat="1" ht="47.25">
      <c r="A838" s="37" t="s">
        <v>34</v>
      </c>
      <c r="B838" s="37" t="s">
        <v>128</v>
      </c>
      <c r="C838" s="37" t="s">
        <v>873</v>
      </c>
      <c r="D838" s="37"/>
      <c r="E838" s="47" t="s">
        <v>874</v>
      </c>
      <c r="F838" s="68">
        <f>F839</f>
        <v>31030.12</v>
      </c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</row>
    <row r="839" spans="1:6" ht="63">
      <c r="A839" s="37" t="s">
        <v>34</v>
      </c>
      <c r="B839" s="37" t="s">
        <v>128</v>
      </c>
      <c r="C839" s="37" t="s">
        <v>875</v>
      </c>
      <c r="D839" s="37"/>
      <c r="E839" s="47" t="s">
        <v>876</v>
      </c>
      <c r="F839" s="68">
        <v>31030.12</v>
      </c>
    </row>
    <row r="840" spans="1:6" ht="31.5">
      <c r="A840" s="39" t="s">
        <v>34</v>
      </c>
      <c r="B840" s="39" t="s">
        <v>128</v>
      </c>
      <c r="C840" s="39" t="s">
        <v>875</v>
      </c>
      <c r="D840" s="39" t="s">
        <v>23</v>
      </c>
      <c r="E840" s="53" t="s">
        <v>921</v>
      </c>
      <c r="F840" s="69">
        <v>31030.12</v>
      </c>
    </row>
    <row r="841" spans="1:41" s="45" customFormat="1" ht="47.25">
      <c r="A841" s="37" t="s">
        <v>34</v>
      </c>
      <c r="B841" s="37" t="s">
        <v>128</v>
      </c>
      <c r="C841" s="37" t="s">
        <v>877</v>
      </c>
      <c r="D841" s="37"/>
      <c r="E841" s="47" t="s">
        <v>878</v>
      </c>
      <c r="F841" s="68">
        <f>F842+F844</f>
        <v>258544.96</v>
      </c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</row>
    <row r="842" spans="1:6" ht="47.25">
      <c r="A842" s="37" t="s">
        <v>34</v>
      </c>
      <c r="B842" s="37" t="s">
        <v>128</v>
      </c>
      <c r="C842" s="37" t="s">
        <v>879</v>
      </c>
      <c r="D842" s="37"/>
      <c r="E842" s="47" t="s">
        <v>880</v>
      </c>
      <c r="F842" s="68">
        <v>228332.58</v>
      </c>
    </row>
    <row r="843" spans="1:6" ht="31.5">
      <c r="A843" s="39" t="s">
        <v>34</v>
      </c>
      <c r="B843" s="39" t="s">
        <v>128</v>
      </c>
      <c r="C843" s="39" t="s">
        <v>879</v>
      </c>
      <c r="D843" s="39" t="s">
        <v>23</v>
      </c>
      <c r="E843" s="53" t="s">
        <v>921</v>
      </c>
      <c r="F843" s="69">
        <v>228332.58</v>
      </c>
    </row>
    <row r="844" spans="1:6" ht="63">
      <c r="A844" s="37" t="s">
        <v>34</v>
      </c>
      <c r="B844" s="37" t="s">
        <v>128</v>
      </c>
      <c r="C844" s="37" t="s">
        <v>881</v>
      </c>
      <c r="D844" s="37"/>
      <c r="E844" s="47" t="s">
        <v>882</v>
      </c>
      <c r="F844" s="68">
        <v>30212.38</v>
      </c>
    </row>
    <row r="845" spans="1:6" ht="31.5">
      <c r="A845" s="39" t="s">
        <v>34</v>
      </c>
      <c r="B845" s="39" t="s">
        <v>128</v>
      </c>
      <c r="C845" s="39" t="s">
        <v>881</v>
      </c>
      <c r="D845" s="39" t="s">
        <v>23</v>
      </c>
      <c r="E845" s="53" t="s">
        <v>921</v>
      </c>
      <c r="F845" s="69">
        <v>30212.38</v>
      </c>
    </row>
    <row r="846" spans="1:41" s="43" customFormat="1" ht="15.75">
      <c r="A846" s="37" t="s">
        <v>34</v>
      </c>
      <c r="B846" s="37" t="s">
        <v>128</v>
      </c>
      <c r="C846" s="37" t="s">
        <v>883</v>
      </c>
      <c r="D846" s="37"/>
      <c r="E846" s="47" t="s">
        <v>884</v>
      </c>
      <c r="F846" s="68">
        <f>F847</f>
        <v>3707300.44</v>
      </c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</row>
    <row r="847" spans="1:41" s="45" customFormat="1" ht="31.5">
      <c r="A847" s="37" t="s">
        <v>34</v>
      </c>
      <c r="B847" s="37" t="s">
        <v>128</v>
      </c>
      <c r="C847" s="37" t="s">
        <v>885</v>
      </c>
      <c r="D847" s="37"/>
      <c r="E847" s="47" t="s">
        <v>886</v>
      </c>
      <c r="F847" s="68">
        <f>F848+F850</f>
        <v>3707300.44</v>
      </c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</row>
    <row r="848" spans="1:6" ht="31.5">
      <c r="A848" s="37" t="s">
        <v>34</v>
      </c>
      <c r="B848" s="37" t="s">
        <v>128</v>
      </c>
      <c r="C848" s="37" t="s">
        <v>887</v>
      </c>
      <c r="D848" s="37"/>
      <c r="E848" s="47" t="s">
        <v>888</v>
      </c>
      <c r="F848" s="68">
        <v>2916600</v>
      </c>
    </row>
    <row r="849" spans="1:6" ht="31.5">
      <c r="A849" s="39" t="s">
        <v>34</v>
      </c>
      <c r="B849" s="39" t="s">
        <v>128</v>
      </c>
      <c r="C849" s="39" t="s">
        <v>887</v>
      </c>
      <c r="D849" s="39" t="s">
        <v>23</v>
      </c>
      <c r="E849" s="53" t="s">
        <v>921</v>
      </c>
      <c r="F849" s="69">
        <v>2916600</v>
      </c>
    </row>
    <row r="850" spans="1:6" ht="63">
      <c r="A850" s="37" t="s">
        <v>34</v>
      </c>
      <c r="B850" s="37" t="s">
        <v>128</v>
      </c>
      <c r="C850" s="37" t="s">
        <v>889</v>
      </c>
      <c r="D850" s="37"/>
      <c r="E850" s="47" t="s">
        <v>890</v>
      </c>
      <c r="F850" s="68">
        <v>790700.44</v>
      </c>
    </row>
    <row r="851" spans="1:6" ht="31.5">
      <c r="A851" s="39" t="s">
        <v>34</v>
      </c>
      <c r="B851" s="39" t="s">
        <v>128</v>
      </c>
      <c r="C851" s="39" t="s">
        <v>889</v>
      </c>
      <c r="D851" s="39" t="s">
        <v>23</v>
      </c>
      <c r="E851" s="53" t="s">
        <v>921</v>
      </c>
      <c r="F851" s="69">
        <v>790700.44</v>
      </c>
    </row>
    <row r="852" spans="1:6" ht="15.75">
      <c r="A852" s="37" t="s">
        <v>34</v>
      </c>
      <c r="B852" s="37" t="s">
        <v>218</v>
      </c>
      <c r="C852" s="37"/>
      <c r="D852" s="37"/>
      <c r="E852" s="47" t="s">
        <v>219</v>
      </c>
      <c r="F852" s="68">
        <f>F853</f>
        <v>695594</v>
      </c>
    </row>
    <row r="853" spans="1:6" ht="15.75">
      <c r="A853" s="37" t="s">
        <v>34</v>
      </c>
      <c r="B853" s="37" t="s">
        <v>220</v>
      </c>
      <c r="C853" s="37"/>
      <c r="D853" s="37"/>
      <c r="E853" s="47" t="s">
        <v>221</v>
      </c>
      <c r="F853" s="68">
        <f>F854+F859</f>
        <v>695594</v>
      </c>
    </row>
    <row r="854" spans="1:41" s="33" customFormat="1" ht="31.5">
      <c r="A854" s="37" t="s">
        <v>34</v>
      </c>
      <c r="B854" s="37" t="s">
        <v>220</v>
      </c>
      <c r="C854" s="37" t="s">
        <v>126</v>
      </c>
      <c r="D854" s="37"/>
      <c r="E854" s="47" t="s">
        <v>413</v>
      </c>
      <c r="F854" s="68">
        <f>F855</f>
        <v>693200</v>
      </c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</row>
    <row r="855" spans="1:41" s="43" customFormat="1" ht="47.25">
      <c r="A855" s="37" t="s">
        <v>34</v>
      </c>
      <c r="B855" s="37" t="s">
        <v>220</v>
      </c>
      <c r="C855" s="37" t="s">
        <v>203</v>
      </c>
      <c r="D855" s="37"/>
      <c r="E855" s="47" t="s">
        <v>414</v>
      </c>
      <c r="F855" s="68">
        <f>F856</f>
        <v>693200</v>
      </c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</row>
    <row r="856" spans="1:41" s="45" customFormat="1" ht="47.25">
      <c r="A856" s="37" t="s">
        <v>34</v>
      </c>
      <c r="B856" s="37" t="s">
        <v>220</v>
      </c>
      <c r="C856" s="37" t="s">
        <v>208</v>
      </c>
      <c r="D856" s="37"/>
      <c r="E856" s="47" t="s">
        <v>420</v>
      </c>
      <c r="F856" s="68">
        <f>F857</f>
        <v>693200</v>
      </c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</row>
    <row r="857" spans="1:6" ht="47.25">
      <c r="A857" s="37" t="s">
        <v>34</v>
      </c>
      <c r="B857" s="37" t="s">
        <v>220</v>
      </c>
      <c r="C857" s="37" t="s">
        <v>891</v>
      </c>
      <c r="D857" s="37"/>
      <c r="E857" s="47" t="s">
        <v>892</v>
      </c>
      <c r="F857" s="68">
        <v>693200</v>
      </c>
    </row>
    <row r="858" spans="1:6" ht="31.5">
      <c r="A858" s="39" t="s">
        <v>34</v>
      </c>
      <c r="B858" s="39" t="s">
        <v>220</v>
      </c>
      <c r="C858" s="39" t="s">
        <v>891</v>
      </c>
      <c r="D858" s="39" t="s">
        <v>23</v>
      </c>
      <c r="E858" s="53" t="s">
        <v>921</v>
      </c>
      <c r="F858" s="69">
        <v>693200</v>
      </c>
    </row>
    <row r="859" spans="1:41" s="33" customFormat="1" ht="15.75">
      <c r="A859" s="37" t="s">
        <v>34</v>
      </c>
      <c r="B859" s="37" t="s">
        <v>220</v>
      </c>
      <c r="C859" s="37" t="s">
        <v>61</v>
      </c>
      <c r="D859" s="37"/>
      <c r="E859" s="47" t="s">
        <v>57</v>
      </c>
      <c r="F859" s="68">
        <f>F860</f>
        <v>2394</v>
      </c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</row>
    <row r="860" spans="1:6" ht="47.25">
      <c r="A860" s="37" t="s">
        <v>34</v>
      </c>
      <c r="B860" s="37" t="s">
        <v>220</v>
      </c>
      <c r="C860" s="37" t="s">
        <v>893</v>
      </c>
      <c r="D860" s="37"/>
      <c r="E860" s="47" t="s">
        <v>894</v>
      </c>
      <c r="F860" s="68">
        <v>2394</v>
      </c>
    </row>
    <row r="861" spans="1:6" ht="31.5">
      <c r="A861" s="39" t="s">
        <v>34</v>
      </c>
      <c r="B861" s="39" t="s">
        <v>220</v>
      </c>
      <c r="C861" s="39" t="s">
        <v>893</v>
      </c>
      <c r="D861" s="39" t="s">
        <v>23</v>
      </c>
      <c r="E861" s="53" t="s">
        <v>921</v>
      </c>
      <c r="F861" s="69">
        <v>2394</v>
      </c>
    </row>
    <row r="862" spans="1:7" ht="31.5">
      <c r="A862" s="37" t="s">
        <v>35</v>
      </c>
      <c r="B862" s="37"/>
      <c r="C862" s="37"/>
      <c r="D862" s="37"/>
      <c r="E862" s="47" t="s">
        <v>911</v>
      </c>
      <c r="F862" s="68">
        <f>F863</f>
        <v>42890805.84</v>
      </c>
      <c r="G862" s="70"/>
    </row>
    <row r="863" spans="1:6" ht="15.75">
      <c r="A863" s="37" t="s">
        <v>35</v>
      </c>
      <c r="B863" s="37" t="s">
        <v>27</v>
      </c>
      <c r="C863" s="37"/>
      <c r="D863" s="37"/>
      <c r="E863" s="47" t="s">
        <v>37</v>
      </c>
      <c r="F863" s="68">
        <f>F864+F878</f>
        <v>42890805.84</v>
      </c>
    </row>
    <row r="864" spans="1:7" ht="47.25">
      <c r="A864" s="37" t="s">
        <v>35</v>
      </c>
      <c r="B864" s="37" t="s">
        <v>6</v>
      </c>
      <c r="C864" s="37"/>
      <c r="D864" s="37"/>
      <c r="E864" s="47" t="s">
        <v>7</v>
      </c>
      <c r="F864" s="68">
        <f>F865+F875</f>
        <v>10997569.780000001</v>
      </c>
      <c r="G864" s="70"/>
    </row>
    <row r="865" spans="1:6" ht="31.5">
      <c r="A865" s="37" t="s">
        <v>35</v>
      </c>
      <c r="B865" s="37" t="s">
        <v>6</v>
      </c>
      <c r="C865" s="37" t="s">
        <v>895</v>
      </c>
      <c r="D865" s="37"/>
      <c r="E865" s="47" t="s">
        <v>896</v>
      </c>
      <c r="F865" s="68">
        <f>F866</f>
        <v>10734044.780000001</v>
      </c>
    </row>
    <row r="866" spans="1:6" ht="31.5">
      <c r="A866" s="37" t="s">
        <v>35</v>
      </c>
      <c r="B866" s="37" t="s">
        <v>6</v>
      </c>
      <c r="C866" s="37" t="s">
        <v>897</v>
      </c>
      <c r="D866" s="37"/>
      <c r="E866" s="47" t="s">
        <v>121</v>
      </c>
      <c r="F866" s="68">
        <f>F867</f>
        <v>10734044.780000001</v>
      </c>
    </row>
    <row r="867" spans="1:6" ht="78.75">
      <c r="A867" s="37" t="s">
        <v>35</v>
      </c>
      <c r="B867" s="37" t="s">
        <v>6</v>
      </c>
      <c r="C867" s="37" t="s">
        <v>898</v>
      </c>
      <c r="D867" s="37"/>
      <c r="E867" s="47" t="s">
        <v>899</v>
      </c>
      <c r="F867" s="68">
        <f>F868+F871+F873</f>
        <v>10734044.780000001</v>
      </c>
    </row>
    <row r="868" spans="1:6" ht="31.5">
      <c r="A868" s="37" t="s">
        <v>35</v>
      </c>
      <c r="B868" s="37" t="s">
        <v>6</v>
      </c>
      <c r="C868" s="37" t="s">
        <v>900</v>
      </c>
      <c r="D868" s="37"/>
      <c r="E868" s="47" t="s">
        <v>304</v>
      </c>
      <c r="F868" s="68">
        <f>F869+F870</f>
        <v>10631144.780000001</v>
      </c>
    </row>
    <row r="869" spans="1:6" ht="63">
      <c r="A869" s="39" t="s">
        <v>35</v>
      </c>
      <c r="B869" s="39" t="s">
        <v>6</v>
      </c>
      <c r="C869" s="39" t="s">
        <v>900</v>
      </c>
      <c r="D869" s="39" t="s">
        <v>25</v>
      </c>
      <c r="E869" s="53" t="s">
        <v>917</v>
      </c>
      <c r="F869" s="69">
        <v>10098128.21</v>
      </c>
    </row>
    <row r="870" spans="1:6" ht="31.5">
      <c r="A870" s="39" t="s">
        <v>35</v>
      </c>
      <c r="B870" s="39" t="s">
        <v>6</v>
      </c>
      <c r="C870" s="39" t="s">
        <v>900</v>
      </c>
      <c r="D870" s="39" t="s">
        <v>22</v>
      </c>
      <c r="E870" s="53" t="s">
        <v>916</v>
      </c>
      <c r="F870" s="69">
        <v>533016.57</v>
      </c>
    </row>
    <row r="871" spans="1:6" ht="31.5">
      <c r="A871" s="37" t="s">
        <v>35</v>
      </c>
      <c r="B871" s="37" t="s">
        <v>6</v>
      </c>
      <c r="C871" s="37" t="s">
        <v>901</v>
      </c>
      <c r="D871" s="37"/>
      <c r="E871" s="47" t="s">
        <v>902</v>
      </c>
      <c r="F871" s="68">
        <f>F872</f>
        <v>21500</v>
      </c>
    </row>
    <row r="872" spans="1:6" ht="31.5">
      <c r="A872" s="39" t="s">
        <v>35</v>
      </c>
      <c r="B872" s="39" t="s">
        <v>6</v>
      </c>
      <c r="C872" s="39" t="s">
        <v>901</v>
      </c>
      <c r="D872" s="39" t="s">
        <v>22</v>
      </c>
      <c r="E872" s="53" t="s">
        <v>916</v>
      </c>
      <c r="F872" s="69">
        <v>21500</v>
      </c>
    </row>
    <row r="873" spans="1:6" ht="63">
      <c r="A873" s="37" t="s">
        <v>35</v>
      </c>
      <c r="B873" s="37" t="s">
        <v>6</v>
      </c>
      <c r="C873" s="37" t="s">
        <v>903</v>
      </c>
      <c r="D873" s="37"/>
      <c r="E873" s="47" t="s">
        <v>223</v>
      </c>
      <c r="F873" s="68">
        <f>F874</f>
        <v>81400</v>
      </c>
    </row>
    <row r="874" spans="1:6" ht="31.5">
      <c r="A874" s="39" t="s">
        <v>35</v>
      </c>
      <c r="B874" s="39" t="s">
        <v>6</v>
      </c>
      <c r="C874" s="39" t="s">
        <v>903</v>
      </c>
      <c r="D874" s="39" t="s">
        <v>22</v>
      </c>
      <c r="E874" s="53" t="s">
        <v>916</v>
      </c>
      <c r="F874" s="69">
        <v>81400</v>
      </c>
    </row>
    <row r="875" spans="1:6" ht="15.75">
      <c r="A875" s="37" t="s">
        <v>35</v>
      </c>
      <c r="B875" s="37" t="s">
        <v>6</v>
      </c>
      <c r="C875" s="37" t="s">
        <v>61</v>
      </c>
      <c r="D875" s="37"/>
      <c r="E875" s="47" t="s">
        <v>57</v>
      </c>
      <c r="F875" s="68">
        <f>F876</f>
        <v>263525</v>
      </c>
    </row>
    <row r="876" spans="1:6" ht="31.5">
      <c r="A876" s="37" t="s">
        <v>35</v>
      </c>
      <c r="B876" s="37" t="s">
        <v>6</v>
      </c>
      <c r="C876" s="37" t="s">
        <v>408</v>
      </c>
      <c r="D876" s="37"/>
      <c r="E876" s="47" t="s">
        <v>409</v>
      </c>
      <c r="F876" s="68">
        <f>F877</f>
        <v>263525</v>
      </c>
    </row>
    <row r="877" spans="1:6" ht="63">
      <c r="A877" s="39" t="s">
        <v>35</v>
      </c>
      <c r="B877" s="39" t="s">
        <v>6</v>
      </c>
      <c r="C877" s="39" t="s">
        <v>408</v>
      </c>
      <c r="D877" s="39" t="s">
        <v>25</v>
      </c>
      <c r="E877" s="53" t="s">
        <v>917</v>
      </c>
      <c r="F877" s="68">
        <v>263525</v>
      </c>
    </row>
    <row r="878" spans="1:7" ht="15.75">
      <c r="A878" s="37" t="s">
        <v>35</v>
      </c>
      <c r="B878" s="37" t="s">
        <v>38</v>
      </c>
      <c r="C878" s="37"/>
      <c r="D878" s="37"/>
      <c r="E878" s="47" t="s">
        <v>11</v>
      </c>
      <c r="F878" s="68">
        <f>F879+F896</f>
        <v>31893236.060000002</v>
      </c>
      <c r="G878" s="70"/>
    </row>
    <row r="879" spans="1:6" ht="31.5">
      <c r="A879" s="37" t="s">
        <v>35</v>
      </c>
      <c r="B879" s="37" t="s">
        <v>38</v>
      </c>
      <c r="C879" s="37" t="s">
        <v>184</v>
      </c>
      <c r="D879" s="37"/>
      <c r="E879" s="47" t="s">
        <v>402</v>
      </c>
      <c r="F879" s="68">
        <f>F880+F886+F890</f>
        <v>15932904.33</v>
      </c>
    </row>
    <row r="880" spans="1:6" ht="31.5">
      <c r="A880" s="37" t="s">
        <v>35</v>
      </c>
      <c r="B880" s="37" t="s">
        <v>38</v>
      </c>
      <c r="C880" s="37" t="s">
        <v>185</v>
      </c>
      <c r="D880" s="37"/>
      <c r="E880" s="47" t="s">
        <v>656</v>
      </c>
      <c r="F880" s="68">
        <f>F881</f>
        <v>6285083.01</v>
      </c>
    </row>
    <row r="881" spans="1:6" ht="31.5">
      <c r="A881" s="37" t="s">
        <v>35</v>
      </c>
      <c r="B881" s="37" t="s">
        <v>38</v>
      </c>
      <c r="C881" s="37" t="s">
        <v>657</v>
      </c>
      <c r="D881" s="37"/>
      <c r="E881" s="47" t="s">
        <v>658</v>
      </c>
      <c r="F881" s="68">
        <f>F882+F884</f>
        <v>6285083.01</v>
      </c>
    </row>
    <row r="882" spans="1:6" ht="47.25">
      <c r="A882" s="37" t="s">
        <v>35</v>
      </c>
      <c r="B882" s="37" t="s">
        <v>38</v>
      </c>
      <c r="C882" s="37" t="s">
        <v>665</v>
      </c>
      <c r="D882" s="37"/>
      <c r="E882" s="47" t="s">
        <v>666</v>
      </c>
      <c r="F882" s="68">
        <f>F883</f>
        <v>6132200</v>
      </c>
    </row>
    <row r="883" spans="1:6" ht="63">
      <c r="A883" s="39" t="s">
        <v>35</v>
      </c>
      <c r="B883" s="39" t="s">
        <v>38</v>
      </c>
      <c r="C883" s="39" t="s">
        <v>665</v>
      </c>
      <c r="D883" s="39" t="s">
        <v>25</v>
      </c>
      <c r="E883" s="53" t="s">
        <v>917</v>
      </c>
      <c r="F883" s="69">
        <v>6132200</v>
      </c>
    </row>
    <row r="884" spans="1:6" ht="47.25">
      <c r="A884" s="37" t="s">
        <v>35</v>
      </c>
      <c r="B884" s="37" t="s">
        <v>38</v>
      </c>
      <c r="C884" s="37" t="s">
        <v>840</v>
      </c>
      <c r="D884" s="37"/>
      <c r="E884" s="47" t="s">
        <v>841</v>
      </c>
      <c r="F884" s="68">
        <f>F885</f>
        <v>152883.01</v>
      </c>
    </row>
    <row r="885" spans="1:6" ht="63">
      <c r="A885" s="39" t="s">
        <v>35</v>
      </c>
      <c r="B885" s="39" t="s">
        <v>38</v>
      </c>
      <c r="C885" s="39" t="s">
        <v>840</v>
      </c>
      <c r="D885" s="39" t="s">
        <v>25</v>
      </c>
      <c r="E885" s="53" t="s">
        <v>917</v>
      </c>
      <c r="F885" s="69">
        <v>152883.01</v>
      </c>
    </row>
    <row r="886" spans="1:6" ht="31.5">
      <c r="A886" s="37" t="s">
        <v>35</v>
      </c>
      <c r="B886" s="37" t="s">
        <v>38</v>
      </c>
      <c r="C886" s="37" t="s">
        <v>188</v>
      </c>
      <c r="D886" s="37"/>
      <c r="E886" s="47" t="s">
        <v>696</v>
      </c>
      <c r="F886" s="68">
        <f>F887</f>
        <v>9508000</v>
      </c>
    </row>
    <row r="887" spans="1:6" ht="47.25">
      <c r="A887" s="37" t="s">
        <v>35</v>
      </c>
      <c r="B887" s="37" t="s">
        <v>38</v>
      </c>
      <c r="C887" s="37" t="s">
        <v>697</v>
      </c>
      <c r="D887" s="37"/>
      <c r="E887" s="47" t="s">
        <v>698</v>
      </c>
      <c r="F887" s="68">
        <f>F888</f>
        <v>9508000</v>
      </c>
    </row>
    <row r="888" spans="1:6" ht="47.25">
      <c r="A888" s="37" t="s">
        <v>35</v>
      </c>
      <c r="B888" s="37" t="s">
        <v>38</v>
      </c>
      <c r="C888" s="37" t="s">
        <v>701</v>
      </c>
      <c r="D888" s="37"/>
      <c r="E888" s="47" t="s">
        <v>702</v>
      </c>
      <c r="F888" s="68">
        <f>F889</f>
        <v>9508000</v>
      </c>
    </row>
    <row r="889" spans="1:6" ht="63">
      <c r="A889" s="39" t="s">
        <v>35</v>
      </c>
      <c r="B889" s="39" t="s">
        <v>38</v>
      </c>
      <c r="C889" s="39" t="s">
        <v>701</v>
      </c>
      <c r="D889" s="39" t="s">
        <v>25</v>
      </c>
      <c r="E889" s="53" t="s">
        <v>917</v>
      </c>
      <c r="F889" s="69">
        <v>9508000</v>
      </c>
    </row>
    <row r="890" spans="1:6" ht="15.75">
      <c r="A890" s="37" t="s">
        <v>35</v>
      </c>
      <c r="B890" s="37" t="s">
        <v>38</v>
      </c>
      <c r="C890" s="37" t="s">
        <v>675</v>
      </c>
      <c r="D890" s="37"/>
      <c r="E890" s="47" t="s">
        <v>676</v>
      </c>
      <c r="F890" s="68">
        <f>F891</f>
        <v>139821.31999999998</v>
      </c>
    </row>
    <row r="891" spans="1:6" ht="47.25">
      <c r="A891" s="37" t="s">
        <v>35</v>
      </c>
      <c r="B891" s="37" t="s">
        <v>38</v>
      </c>
      <c r="C891" s="37" t="s">
        <v>677</v>
      </c>
      <c r="D891" s="37"/>
      <c r="E891" s="47" t="s">
        <v>678</v>
      </c>
      <c r="F891" s="68">
        <f>F892+F894</f>
        <v>139821.31999999998</v>
      </c>
    </row>
    <row r="892" spans="1:6" ht="31.5">
      <c r="A892" s="37" t="s">
        <v>35</v>
      </c>
      <c r="B892" s="37" t="s">
        <v>38</v>
      </c>
      <c r="C892" s="37" t="s">
        <v>681</v>
      </c>
      <c r="D892" s="37"/>
      <c r="E892" s="47" t="s">
        <v>682</v>
      </c>
      <c r="F892" s="68">
        <f>F893</f>
        <v>138021.58</v>
      </c>
    </row>
    <row r="893" spans="1:6" ht="63">
      <c r="A893" s="39" t="s">
        <v>35</v>
      </c>
      <c r="B893" s="39" t="s">
        <v>38</v>
      </c>
      <c r="C893" s="39" t="s">
        <v>681</v>
      </c>
      <c r="D893" s="39" t="s">
        <v>25</v>
      </c>
      <c r="E893" s="53" t="s">
        <v>917</v>
      </c>
      <c r="F893" s="69">
        <v>138021.58</v>
      </c>
    </row>
    <row r="894" spans="1:6" ht="63">
      <c r="A894" s="37" t="s">
        <v>35</v>
      </c>
      <c r="B894" s="37" t="s">
        <v>38</v>
      </c>
      <c r="C894" s="37" t="s">
        <v>719</v>
      </c>
      <c r="D894" s="37"/>
      <c r="E894" s="47" t="s">
        <v>720</v>
      </c>
      <c r="F894" s="68">
        <f>F895</f>
        <v>1799.74</v>
      </c>
    </row>
    <row r="895" spans="1:6" ht="63">
      <c r="A895" s="39" t="s">
        <v>35</v>
      </c>
      <c r="B895" s="39" t="s">
        <v>38</v>
      </c>
      <c r="C895" s="39" t="s">
        <v>719</v>
      </c>
      <c r="D895" s="39" t="s">
        <v>25</v>
      </c>
      <c r="E895" s="53" t="s">
        <v>917</v>
      </c>
      <c r="F895" s="69">
        <v>1799.74</v>
      </c>
    </row>
    <row r="896" spans="1:6" ht="15.75">
      <c r="A896" s="37" t="s">
        <v>35</v>
      </c>
      <c r="B896" s="37" t="s">
        <v>38</v>
      </c>
      <c r="C896" s="37" t="s">
        <v>61</v>
      </c>
      <c r="D896" s="37"/>
      <c r="E896" s="47" t="s">
        <v>57</v>
      </c>
      <c r="F896" s="68">
        <f>F897+F900</f>
        <v>15960331.73</v>
      </c>
    </row>
    <row r="897" spans="1:6" ht="31.5">
      <c r="A897" s="37" t="s">
        <v>35</v>
      </c>
      <c r="B897" s="37" t="s">
        <v>38</v>
      </c>
      <c r="C897" s="37" t="s">
        <v>435</v>
      </c>
      <c r="D897" s="37"/>
      <c r="E897" s="47" t="s">
        <v>436</v>
      </c>
      <c r="F897" s="68">
        <f>F898+F899</f>
        <v>15724181.73</v>
      </c>
    </row>
    <row r="898" spans="1:6" ht="63">
      <c r="A898" s="39" t="s">
        <v>35</v>
      </c>
      <c r="B898" s="39" t="s">
        <v>38</v>
      </c>
      <c r="C898" s="39" t="s">
        <v>435</v>
      </c>
      <c r="D898" s="39" t="s">
        <v>25</v>
      </c>
      <c r="E898" s="53" t="s">
        <v>917</v>
      </c>
      <c r="F898" s="69">
        <v>13724193.73</v>
      </c>
    </row>
    <row r="899" spans="1:6" ht="31.5">
      <c r="A899" s="39" t="s">
        <v>35</v>
      </c>
      <c r="B899" s="39" t="s">
        <v>38</v>
      </c>
      <c r="C899" s="39" t="s">
        <v>435</v>
      </c>
      <c r="D899" s="39" t="s">
        <v>22</v>
      </c>
      <c r="E899" s="53" t="s">
        <v>916</v>
      </c>
      <c r="F899" s="69">
        <v>1999988</v>
      </c>
    </row>
    <row r="900" spans="1:6" ht="31.5">
      <c r="A900" s="37" t="s">
        <v>35</v>
      </c>
      <c r="B900" s="37" t="s">
        <v>38</v>
      </c>
      <c r="C900" s="37" t="s">
        <v>308</v>
      </c>
      <c r="D900" s="37"/>
      <c r="E900" s="47" t="s">
        <v>309</v>
      </c>
      <c r="F900" s="68">
        <f>F901+F902</f>
        <v>236150</v>
      </c>
    </row>
    <row r="901" spans="1:6" ht="31.5">
      <c r="A901" s="39" t="s">
        <v>35</v>
      </c>
      <c r="B901" s="39" t="s">
        <v>38</v>
      </c>
      <c r="C901" s="39" t="s">
        <v>308</v>
      </c>
      <c r="D901" s="39" t="s">
        <v>22</v>
      </c>
      <c r="E901" s="53" t="s">
        <v>916</v>
      </c>
      <c r="F901" s="69">
        <v>2622</v>
      </c>
    </row>
    <row r="902" spans="1:6" ht="15.75">
      <c r="A902" s="39" t="s">
        <v>35</v>
      </c>
      <c r="B902" s="39" t="s">
        <v>38</v>
      </c>
      <c r="C902" s="39" t="s">
        <v>308</v>
      </c>
      <c r="D902" s="39" t="s">
        <v>34</v>
      </c>
      <c r="E902" s="53" t="s">
        <v>919</v>
      </c>
      <c r="F902" s="69">
        <v>233528</v>
      </c>
    </row>
    <row r="903" spans="1:6" ht="15.75">
      <c r="A903" s="37" t="s">
        <v>224</v>
      </c>
      <c r="B903" s="37"/>
      <c r="C903" s="37"/>
      <c r="D903" s="37"/>
      <c r="E903" s="47" t="s">
        <v>912</v>
      </c>
      <c r="F903" s="68">
        <f>F904</f>
        <v>4922944.08</v>
      </c>
    </row>
    <row r="904" spans="1:6" ht="15.75">
      <c r="A904" s="37" t="s">
        <v>224</v>
      </c>
      <c r="B904" s="37" t="s">
        <v>27</v>
      </c>
      <c r="C904" s="37"/>
      <c r="D904" s="37"/>
      <c r="E904" s="47" t="s">
        <v>37</v>
      </c>
      <c r="F904" s="68">
        <f>F905+F914+F921</f>
        <v>4922944.08</v>
      </c>
    </row>
    <row r="905" spans="1:6" ht="47.25">
      <c r="A905" s="37" t="s">
        <v>224</v>
      </c>
      <c r="B905" s="37" t="s">
        <v>8</v>
      </c>
      <c r="C905" s="37"/>
      <c r="D905" s="37"/>
      <c r="E905" s="47" t="s">
        <v>9</v>
      </c>
      <c r="F905" s="68">
        <f>F906</f>
        <v>2261147.58</v>
      </c>
    </row>
    <row r="906" spans="1:6" ht="15.75">
      <c r="A906" s="37" t="s">
        <v>224</v>
      </c>
      <c r="B906" s="37" t="s">
        <v>8</v>
      </c>
      <c r="C906" s="37" t="s">
        <v>61</v>
      </c>
      <c r="D906" s="37"/>
      <c r="E906" s="47" t="s">
        <v>57</v>
      </c>
      <c r="F906" s="68">
        <f>F907+F910+F912</f>
        <v>2261147.58</v>
      </c>
    </row>
    <row r="907" spans="1:6" ht="31.5">
      <c r="A907" s="37" t="s">
        <v>224</v>
      </c>
      <c r="B907" s="37" t="s">
        <v>8</v>
      </c>
      <c r="C907" s="37" t="s">
        <v>904</v>
      </c>
      <c r="D907" s="37"/>
      <c r="E907" s="47" t="s">
        <v>304</v>
      </c>
      <c r="F907" s="68">
        <f>F908+F909</f>
        <v>962580.2999999999</v>
      </c>
    </row>
    <row r="908" spans="1:6" ht="63">
      <c r="A908" s="39" t="s">
        <v>224</v>
      </c>
      <c r="B908" s="39" t="s">
        <v>8</v>
      </c>
      <c r="C908" s="39" t="s">
        <v>904</v>
      </c>
      <c r="D908" s="39" t="s">
        <v>25</v>
      </c>
      <c r="E908" s="53" t="s">
        <v>917</v>
      </c>
      <c r="F908" s="69">
        <v>868693.21</v>
      </c>
    </row>
    <row r="909" spans="1:6" ht="31.5">
      <c r="A909" s="39" t="s">
        <v>224</v>
      </c>
      <c r="B909" s="39" t="s">
        <v>8</v>
      </c>
      <c r="C909" s="39" t="s">
        <v>904</v>
      </c>
      <c r="D909" s="39" t="s">
        <v>22</v>
      </c>
      <c r="E909" s="53" t="s">
        <v>916</v>
      </c>
      <c r="F909" s="69">
        <v>93887.09</v>
      </c>
    </row>
    <row r="910" spans="1:6" ht="31.5">
      <c r="A910" s="37" t="s">
        <v>224</v>
      </c>
      <c r="B910" s="37" t="s">
        <v>8</v>
      </c>
      <c r="C910" s="37" t="s">
        <v>905</v>
      </c>
      <c r="D910" s="37"/>
      <c r="E910" s="47" t="s">
        <v>906</v>
      </c>
      <c r="F910" s="68">
        <f>F911</f>
        <v>1263579.28</v>
      </c>
    </row>
    <row r="911" spans="1:6" ht="63">
      <c r="A911" s="39" t="s">
        <v>224</v>
      </c>
      <c r="B911" s="39" t="s">
        <v>8</v>
      </c>
      <c r="C911" s="39" t="s">
        <v>905</v>
      </c>
      <c r="D911" s="39" t="s">
        <v>25</v>
      </c>
      <c r="E911" s="53" t="s">
        <v>917</v>
      </c>
      <c r="F911" s="69">
        <v>1263579.28</v>
      </c>
    </row>
    <row r="912" spans="1:6" ht="15.75">
      <c r="A912" s="37" t="s">
        <v>224</v>
      </c>
      <c r="B912" s="37" t="s">
        <v>8</v>
      </c>
      <c r="C912" s="37" t="s">
        <v>907</v>
      </c>
      <c r="D912" s="37"/>
      <c r="E912" s="47" t="s">
        <v>376</v>
      </c>
      <c r="F912" s="68">
        <f>F913</f>
        <v>34988</v>
      </c>
    </row>
    <row r="913" spans="1:6" ht="31.5">
      <c r="A913" s="39" t="s">
        <v>224</v>
      </c>
      <c r="B913" s="39" t="s">
        <v>8</v>
      </c>
      <c r="C913" s="39" t="s">
        <v>907</v>
      </c>
      <c r="D913" s="39" t="s">
        <v>22</v>
      </c>
      <c r="E913" s="53" t="s">
        <v>916</v>
      </c>
      <c r="F913" s="69">
        <v>34988</v>
      </c>
    </row>
    <row r="914" spans="1:6" ht="47.25">
      <c r="A914" s="37" t="s">
        <v>224</v>
      </c>
      <c r="B914" s="37" t="s">
        <v>6</v>
      </c>
      <c r="C914" s="37"/>
      <c r="D914" s="37"/>
      <c r="E914" s="47" t="s">
        <v>7</v>
      </c>
      <c r="F914" s="68">
        <f>F915</f>
        <v>2657902.5</v>
      </c>
    </row>
    <row r="915" spans="1:7" ht="15.75">
      <c r="A915" s="37" t="s">
        <v>224</v>
      </c>
      <c r="B915" s="37" t="s">
        <v>6</v>
      </c>
      <c r="C915" s="37" t="s">
        <v>61</v>
      </c>
      <c r="D915" s="37"/>
      <c r="E915" s="47" t="s">
        <v>57</v>
      </c>
      <c r="F915" s="68">
        <f>F916+F919</f>
        <v>2657902.5</v>
      </c>
      <c r="G915" s="36"/>
    </row>
    <row r="916" spans="1:6" ht="31.5">
      <c r="A916" s="37" t="s">
        <v>224</v>
      </c>
      <c r="B916" s="37" t="s">
        <v>6</v>
      </c>
      <c r="C916" s="37" t="s">
        <v>904</v>
      </c>
      <c r="D916" s="37"/>
      <c r="E916" s="47" t="s">
        <v>304</v>
      </c>
      <c r="F916" s="68">
        <f>F917+F918</f>
        <v>1328235.65</v>
      </c>
    </row>
    <row r="917" spans="1:6" ht="63">
      <c r="A917" s="39" t="s">
        <v>224</v>
      </c>
      <c r="B917" s="39" t="s">
        <v>6</v>
      </c>
      <c r="C917" s="39" t="s">
        <v>904</v>
      </c>
      <c r="D917" s="39" t="s">
        <v>25</v>
      </c>
      <c r="E917" s="53" t="s">
        <v>917</v>
      </c>
      <c r="F917" s="69">
        <v>1259593.22</v>
      </c>
    </row>
    <row r="918" spans="1:6" ht="31.5">
      <c r="A918" s="39" t="s">
        <v>224</v>
      </c>
      <c r="B918" s="39" t="s">
        <v>6</v>
      </c>
      <c r="C918" s="39" t="s">
        <v>904</v>
      </c>
      <c r="D918" s="39" t="s">
        <v>22</v>
      </c>
      <c r="E918" s="53" t="s">
        <v>916</v>
      </c>
      <c r="F918" s="69">
        <v>68642.43</v>
      </c>
    </row>
    <row r="919" spans="1:6" ht="31.5">
      <c r="A919" s="37" t="s">
        <v>224</v>
      </c>
      <c r="B919" s="37" t="s">
        <v>6</v>
      </c>
      <c r="C919" s="37" t="s">
        <v>908</v>
      </c>
      <c r="D919" s="37"/>
      <c r="E919" s="47" t="s">
        <v>909</v>
      </c>
      <c r="F919" s="68">
        <v>1329666.85</v>
      </c>
    </row>
    <row r="920" spans="1:6" ht="63">
      <c r="A920" s="39" t="s">
        <v>224</v>
      </c>
      <c r="B920" s="39" t="s">
        <v>6</v>
      </c>
      <c r="C920" s="39" t="s">
        <v>908</v>
      </c>
      <c r="D920" s="39" t="s">
        <v>25</v>
      </c>
      <c r="E920" s="53" t="s">
        <v>917</v>
      </c>
      <c r="F920" s="69">
        <v>1329666.85</v>
      </c>
    </row>
    <row r="921" spans="1:6" ht="15.75">
      <c r="A921" s="37" t="s">
        <v>224</v>
      </c>
      <c r="B921" s="37" t="s">
        <v>38</v>
      </c>
      <c r="C921" s="37"/>
      <c r="D921" s="37"/>
      <c r="E921" s="47" t="s">
        <v>11</v>
      </c>
      <c r="F921" s="68">
        <f>F922</f>
        <v>3894</v>
      </c>
    </row>
    <row r="922" spans="1:6" ht="15.75">
      <c r="A922" s="37" t="s">
        <v>224</v>
      </c>
      <c r="B922" s="37" t="s">
        <v>38</v>
      </c>
      <c r="C922" s="37" t="s">
        <v>61</v>
      </c>
      <c r="D922" s="37"/>
      <c r="E922" s="47" t="s">
        <v>57</v>
      </c>
      <c r="F922" s="68">
        <f>F923</f>
        <v>3894</v>
      </c>
    </row>
    <row r="923" spans="1:6" ht="31.5">
      <c r="A923" s="37" t="s">
        <v>224</v>
      </c>
      <c r="B923" s="37" t="s">
        <v>38</v>
      </c>
      <c r="C923" s="37" t="s">
        <v>308</v>
      </c>
      <c r="D923" s="37"/>
      <c r="E923" s="47" t="s">
        <v>309</v>
      </c>
      <c r="F923" s="68">
        <v>3894</v>
      </c>
    </row>
    <row r="924" spans="1:6" ht="31.5">
      <c r="A924" s="39" t="s">
        <v>224</v>
      </c>
      <c r="B924" s="39" t="s">
        <v>38</v>
      </c>
      <c r="C924" s="39" t="s">
        <v>308</v>
      </c>
      <c r="D924" s="39" t="s">
        <v>22</v>
      </c>
      <c r="E924" s="53" t="s">
        <v>916</v>
      </c>
      <c r="F924" s="69">
        <v>3894</v>
      </c>
    </row>
    <row r="925" spans="1:6" ht="15.75">
      <c r="A925" s="72" t="s">
        <v>51</v>
      </c>
      <c r="B925" s="72"/>
      <c r="C925" s="72"/>
      <c r="D925" s="72"/>
      <c r="E925" s="72"/>
      <c r="F925" s="71">
        <f>F11+F136+F862+F903</f>
        <v>1491583194.75</v>
      </c>
    </row>
  </sheetData>
  <sheetProtection/>
  <mergeCells count="2">
    <mergeCell ref="A6:F7"/>
    <mergeCell ref="A925:E925"/>
  </mergeCells>
  <printOptions/>
  <pageMargins left="0.984251968503937" right="0.3937007874015748" top="0.5905511811023623" bottom="0.5905511811023623" header="0.31496062992125984" footer="0.31496062992125984"/>
  <pageSetup fitToHeight="0" fitToWidth="1" horizontalDpi="600" verticalDpi="600" orientation="portrait" paperSize="9" scale="75" r:id="rId1"/>
  <headerFooter differentFirst="1">
    <oddFooter>&amp;R&amp;"Times New Roman,обычный"&amp;10&amp;P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C14" sqref="C14"/>
    </sheetView>
  </sheetViews>
  <sheetFormatPr defaultColWidth="9.140625" defaultRowHeight="12.75"/>
  <cols>
    <col min="1" max="1" width="8.57421875" style="20" customWidth="1"/>
    <col min="2" max="2" width="8.28125" style="20" customWidth="1"/>
    <col min="3" max="3" width="82.7109375" style="20" customWidth="1"/>
    <col min="4" max="4" width="19.140625" style="20" customWidth="1"/>
    <col min="5" max="5" width="9.8515625" style="19" bestFit="1" customWidth="1"/>
    <col min="6" max="16384" width="9.140625" style="19" customWidth="1"/>
  </cols>
  <sheetData>
    <row r="1" spans="1:4" s="13" customFormat="1" ht="15.75">
      <c r="A1" s="16"/>
      <c r="D1" s="12" t="s">
        <v>30</v>
      </c>
    </row>
    <row r="2" s="13" customFormat="1" ht="15.75">
      <c r="D2" s="12" t="s">
        <v>66</v>
      </c>
    </row>
    <row r="3" spans="1:4" s="13" customFormat="1" ht="15.75">
      <c r="A3" s="12"/>
      <c r="B3" s="12"/>
      <c r="D3" s="12" t="s">
        <v>67</v>
      </c>
    </row>
    <row r="4" spans="1:4" s="13" customFormat="1" ht="15.75">
      <c r="A4" s="17"/>
      <c r="B4" s="18"/>
      <c r="D4" s="12" t="s">
        <v>1102</v>
      </c>
    </row>
    <row r="6" spans="1:4" ht="15.75">
      <c r="A6" s="64" t="s">
        <v>1103</v>
      </c>
      <c r="B6" s="64"/>
      <c r="C6" s="64"/>
      <c r="D6" s="64"/>
    </row>
    <row r="7" spans="1:4" ht="15.75">
      <c r="A7" s="64"/>
      <c r="B7" s="64"/>
      <c r="C7" s="64"/>
      <c r="D7" s="64"/>
    </row>
    <row r="8" ht="15.75">
      <c r="D8" s="21"/>
    </row>
    <row r="9" spans="1:4" ht="47.25">
      <c r="A9" s="57" t="s">
        <v>76</v>
      </c>
      <c r="B9" s="57" t="s">
        <v>54</v>
      </c>
      <c r="C9" s="57" t="s">
        <v>65</v>
      </c>
      <c r="D9" s="57" t="s">
        <v>68</v>
      </c>
    </row>
    <row r="10" spans="1:4" ht="15.75">
      <c r="A10" s="57" t="s">
        <v>4</v>
      </c>
      <c r="B10" s="57" t="s">
        <v>5</v>
      </c>
      <c r="C10" s="57" t="s">
        <v>36</v>
      </c>
      <c r="D10" s="57" t="s">
        <v>10</v>
      </c>
    </row>
    <row r="11" spans="1:4" ht="15.75">
      <c r="A11" s="14" t="s">
        <v>27</v>
      </c>
      <c r="B11" s="37"/>
      <c r="C11" s="38" t="s">
        <v>37</v>
      </c>
      <c r="D11" s="41">
        <f>D12+D13+D14+D15+D16+D17</f>
        <v>158887213.4</v>
      </c>
    </row>
    <row r="12" spans="1:4" ht="31.5">
      <c r="A12" s="15"/>
      <c r="B12" s="39" t="s">
        <v>0</v>
      </c>
      <c r="C12" s="40" t="s">
        <v>1</v>
      </c>
      <c r="D12" s="56">
        <v>2647000</v>
      </c>
    </row>
    <row r="13" spans="1:4" ht="47.25">
      <c r="A13" s="15"/>
      <c r="B13" s="39" t="s">
        <v>8</v>
      </c>
      <c r="C13" s="40" t="s">
        <v>9</v>
      </c>
      <c r="D13" s="56">
        <v>2261147.58</v>
      </c>
    </row>
    <row r="14" spans="1:4" ht="47.25">
      <c r="A14" s="15"/>
      <c r="B14" s="39" t="s">
        <v>2</v>
      </c>
      <c r="C14" s="40" t="s">
        <v>3</v>
      </c>
      <c r="D14" s="56">
        <v>46832749.61</v>
      </c>
    </row>
    <row r="15" spans="1:4" ht="15.75">
      <c r="A15" s="15"/>
      <c r="B15" s="39" t="s">
        <v>168</v>
      </c>
      <c r="C15" s="40" t="s">
        <v>169</v>
      </c>
      <c r="D15" s="56">
        <v>26100</v>
      </c>
    </row>
    <row r="16" spans="1:4" ht="31.5">
      <c r="A16" s="15"/>
      <c r="B16" s="39" t="s">
        <v>6</v>
      </c>
      <c r="C16" s="40" t="s">
        <v>7</v>
      </c>
      <c r="D16" s="56">
        <v>13655472.28</v>
      </c>
    </row>
    <row r="17" spans="1:4" ht="15.75">
      <c r="A17" s="14"/>
      <c r="B17" s="39" t="s">
        <v>38</v>
      </c>
      <c r="C17" s="40" t="s">
        <v>11</v>
      </c>
      <c r="D17" s="56">
        <v>93464743.93</v>
      </c>
    </row>
    <row r="18" spans="1:4" ht="31.5">
      <c r="A18" s="14" t="s">
        <v>72</v>
      </c>
      <c r="B18" s="37"/>
      <c r="C18" s="38" t="s">
        <v>73</v>
      </c>
      <c r="D18" s="41">
        <f>D19+D20+D21</f>
        <v>9831281.16</v>
      </c>
    </row>
    <row r="19" spans="1:4" ht="31.5">
      <c r="A19" s="14"/>
      <c r="B19" s="39" t="s">
        <v>175</v>
      </c>
      <c r="C19" s="40" t="s">
        <v>176</v>
      </c>
      <c r="D19" s="56">
        <v>1965292.17</v>
      </c>
    </row>
    <row r="20" spans="1:4" ht="15.75">
      <c r="A20" s="14"/>
      <c r="B20" s="39" t="s">
        <v>262</v>
      </c>
      <c r="C20" s="40" t="s">
        <v>263</v>
      </c>
      <c r="D20" s="56">
        <v>3868155.46</v>
      </c>
    </row>
    <row r="21" spans="1:4" ht="31.5">
      <c r="A21" s="15"/>
      <c r="B21" s="39" t="s">
        <v>264</v>
      </c>
      <c r="C21" s="40" t="s">
        <v>265</v>
      </c>
      <c r="D21" s="56">
        <v>3997833.53</v>
      </c>
    </row>
    <row r="22" spans="1:4" ht="15.75">
      <c r="A22" s="14" t="s">
        <v>28</v>
      </c>
      <c r="B22" s="37"/>
      <c r="C22" s="38" t="s">
        <v>39</v>
      </c>
      <c r="D22" s="41">
        <f>D23+D24+D25+D26</f>
        <v>183024557.45000002</v>
      </c>
    </row>
    <row r="23" spans="1:4" ht="15.75">
      <c r="A23" s="15"/>
      <c r="B23" s="39" t="s">
        <v>182</v>
      </c>
      <c r="C23" s="40" t="s">
        <v>183</v>
      </c>
      <c r="D23" s="56">
        <v>119569.9</v>
      </c>
    </row>
    <row r="24" spans="1:4" ht="15.75">
      <c r="A24" s="14"/>
      <c r="B24" s="39" t="s">
        <v>139</v>
      </c>
      <c r="C24" s="40" t="s">
        <v>140</v>
      </c>
      <c r="D24" s="56">
        <v>8186400</v>
      </c>
    </row>
    <row r="25" spans="1:4" ht="15.75">
      <c r="A25" s="14"/>
      <c r="B25" s="39" t="s">
        <v>40</v>
      </c>
      <c r="C25" s="40" t="s">
        <v>21</v>
      </c>
      <c r="D25" s="56">
        <v>171473815.25</v>
      </c>
    </row>
    <row r="26" spans="1:4" ht="15.75">
      <c r="A26" s="15"/>
      <c r="B26" s="39" t="s">
        <v>145</v>
      </c>
      <c r="C26" s="40" t="s">
        <v>146</v>
      </c>
      <c r="D26" s="56">
        <v>3244772.3</v>
      </c>
    </row>
    <row r="27" spans="1:4" ht="15.75">
      <c r="A27" s="14" t="s">
        <v>29</v>
      </c>
      <c r="B27" s="37"/>
      <c r="C27" s="38" t="s">
        <v>41</v>
      </c>
      <c r="D27" s="41">
        <f>D28+D29+D30</f>
        <v>109041772.19</v>
      </c>
    </row>
    <row r="28" spans="1:4" ht="15.75">
      <c r="A28" s="14"/>
      <c r="B28" s="39" t="s">
        <v>154</v>
      </c>
      <c r="C28" s="40" t="s">
        <v>155</v>
      </c>
      <c r="D28" s="56">
        <v>10757380.9</v>
      </c>
    </row>
    <row r="29" spans="1:4" ht="15.75">
      <c r="A29" s="15"/>
      <c r="B29" s="39" t="s">
        <v>42</v>
      </c>
      <c r="C29" s="40" t="s">
        <v>43</v>
      </c>
      <c r="D29" s="56">
        <v>31500305.59</v>
      </c>
    </row>
    <row r="30" spans="1:4" ht="15.75">
      <c r="A30" s="14"/>
      <c r="B30" s="39" t="s">
        <v>44</v>
      </c>
      <c r="C30" s="40" t="s">
        <v>45</v>
      </c>
      <c r="D30" s="56">
        <v>66784085.7</v>
      </c>
    </row>
    <row r="31" spans="1:4" ht="15.75">
      <c r="A31" s="14" t="s">
        <v>193</v>
      </c>
      <c r="B31" s="37"/>
      <c r="C31" s="38" t="s">
        <v>194</v>
      </c>
      <c r="D31" s="41">
        <f>D32+D33</f>
        <v>170000</v>
      </c>
    </row>
    <row r="32" spans="1:4" ht="15.75">
      <c r="A32" s="25"/>
      <c r="B32" s="39" t="s">
        <v>195</v>
      </c>
      <c r="C32" s="40" t="s">
        <v>196</v>
      </c>
      <c r="D32" s="56">
        <v>120000</v>
      </c>
    </row>
    <row r="33" spans="1:4" ht="15.75">
      <c r="A33" s="31"/>
      <c r="B33" s="39" t="s">
        <v>266</v>
      </c>
      <c r="C33" s="40" t="s">
        <v>267</v>
      </c>
      <c r="D33" s="56">
        <v>50000</v>
      </c>
    </row>
    <row r="34" spans="1:4" ht="15.75">
      <c r="A34" s="14" t="s">
        <v>83</v>
      </c>
      <c r="B34" s="37"/>
      <c r="C34" s="38" t="s">
        <v>84</v>
      </c>
      <c r="D34" s="41">
        <f>D35+D36+D37+D38+D39</f>
        <v>798652657.4399999</v>
      </c>
    </row>
    <row r="35" spans="1:4" ht="15.75">
      <c r="A35" s="31"/>
      <c r="B35" s="39" t="s">
        <v>85</v>
      </c>
      <c r="C35" s="40" t="s">
        <v>86</v>
      </c>
      <c r="D35" s="56">
        <v>241166574.9</v>
      </c>
    </row>
    <row r="36" spans="1:4" ht="15.75">
      <c r="A36" s="31"/>
      <c r="B36" s="39" t="s">
        <v>103</v>
      </c>
      <c r="C36" s="40" t="s">
        <v>104</v>
      </c>
      <c r="D36" s="56">
        <v>483578926.47</v>
      </c>
    </row>
    <row r="37" spans="1:4" ht="15.75">
      <c r="A37" s="14"/>
      <c r="B37" s="39" t="s">
        <v>106</v>
      </c>
      <c r="C37" s="40" t="s">
        <v>107</v>
      </c>
      <c r="D37" s="56">
        <v>67828848.68</v>
      </c>
    </row>
    <row r="38" spans="1:4" ht="15.75">
      <c r="A38" s="31"/>
      <c r="B38" s="39" t="s">
        <v>108</v>
      </c>
      <c r="C38" s="40" t="s">
        <v>109</v>
      </c>
      <c r="D38" s="56">
        <v>3270253.35</v>
      </c>
    </row>
    <row r="39" spans="1:4" ht="15.75">
      <c r="A39" s="31"/>
      <c r="B39" s="39" t="s">
        <v>111</v>
      </c>
      <c r="C39" s="40" t="s">
        <v>112</v>
      </c>
      <c r="D39" s="56">
        <v>2808054.04</v>
      </c>
    </row>
    <row r="40" spans="1:4" ht="15.75">
      <c r="A40" s="14" t="s">
        <v>55</v>
      </c>
      <c r="B40" s="37"/>
      <c r="C40" s="38" t="s">
        <v>62</v>
      </c>
      <c r="D40" s="41">
        <f>D41+D42</f>
        <v>66125560.3</v>
      </c>
    </row>
    <row r="41" spans="1:4" ht="15.75">
      <c r="A41" s="31"/>
      <c r="B41" s="39" t="s">
        <v>12</v>
      </c>
      <c r="C41" s="40" t="s">
        <v>13</v>
      </c>
      <c r="D41" s="56">
        <v>66038560.3</v>
      </c>
    </row>
    <row r="42" spans="1:4" ht="15.75">
      <c r="A42" s="14"/>
      <c r="B42" s="39" t="s">
        <v>213</v>
      </c>
      <c r="C42" s="40" t="s">
        <v>214</v>
      </c>
      <c r="D42" s="56">
        <v>87000</v>
      </c>
    </row>
    <row r="43" spans="1:4" ht="15.75">
      <c r="A43" s="14" t="s">
        <v>26</v>
      </c>
      <c r="B43" s="37"/>
      <c r="C43" s="38" t="s">
        <v>14</v>
      </c>
      <c r="D43" s="41">
        <f>D44+D45+D46</f>
        <v>131883757.73</v>
      </c>
    </row>
    <row r="44" spans="1:4" ht="15.75">
      <c r="A44" s="31"/>
      <c r="B44" s="39" t="s">
        <v>15</v>
      </c>
      <c r="C44" s="40" t="s">
        <v>16</v>
      </c>
      <c r="D44" s="56">
        <v>6762422.84</v>
      </c>
    </row>
    <row r="45" spans="1:4" ht="15.75">
      <c r="A45" s="14"/>
      <c r="B45" s="39" t="s">
        <v>17</v>
      </c>
      <c r="C45" s="40" t="s">
        <v>18</v>
      </c>
      <c r="D45" s="56">
        <v>97213857.63</v>
      </c>
    </row>
    <row r="46" spans="1:4" ht="15.75">
      <c r="A46" s="31"/>
      <c r="B46" s="39" t="s">
        <v>124</v>
      </c>
      <c r="C46" s="40" t="s">
        <v>125</v>
      </c>
      <c r="D46" s="56">
        <v>27907477.26</v>
      </c>
    </row>
    <row r="47" spans="1:4" ht="15.75">
      <c r="A47" s="14" t="s">
        <v>56</v>
      </c>
      <c r="B47" s="37"/>
      <c r="C47" s="38" t="s">
        <v>19</v>
      </c>
      <c r="D47" s="41">
        <f>D48+D49</f>
        <v>33270801.08</v>
      </c>
    </row>
    <row r="48" spans="1:4" ht="15.75">
      <c r="A48" s="14"/>
      <c r="B48" s="39" t="s">
        <v>20</v>
      </c>
      <c r="C48" s="40" t="s">
        <v>48</v>
      </c>
      <c r="D48" s="56">
        <v>397562.45</v>
      </c>
    </row>
    <row r="49" spans="1:4" ht="15.75">
      <c r="A49" s="31"/>
      <c r="B49" s="39" t="s">
        <v>128</v>
      </c>
      <c r="C49" s="40" t="s">
        <v>129</v>
      </c>
      <c r="D49" s="56">
        <v>32873238.63</v>
      </c>
    </row>
    <row r="50" spans="1:4" ht="15.75">
      <c r="A50" s="14" t="s">
        <v>218</v>
      </c>
      <c r="B50" s="37"/>
      <c r="C50" s="38" t="s">
        <v>219</v>
      </c>
      <c r="D50" s="41">
        <f>D51</f>
        <v>695594</v>
      </c>
    </row>
    <row r="51" spans="1:4" ht="15.75">
      <c r="A51" s="31"/>
      <c r="B51" s="39" t="s">
        <v>220</v>
      </c>
      <c r="C51" s="40" t="s">
        <v>221</v>
      </c>
      <c r="D51" s="56">
        <v>695594</v>
      </c>
    </row>
    <row r="52" spans="1:4" ht="15.75">
      <c r="A52" s="31"/>
      <c r="B52" s="75" t="s">
        <v>51</v>
      </c>
      <c r="C52" s="25"/>
      <c r="D52" s="76">
        <f>D11+D18+D22+D27+D31+D34+D40+D43+D47+D50</f>
        <v>1491583194.7499998</v>
      </c>
    </row>
  </sheetData>
  <sheetProtection/>
  <mergeCells count="1">
    <mergeCell ref="A6:D7"/>
  </mergeCells>
  <printOptions/>
  <pageMargins left="0.984251968503937" right="0.3937007874015748" top="0.5905511811023623" bottom="0.5905511811023623" header="0.31496062992125984" footer="0.31496062992125984"/>
  <pageSetup fitToHeight="0" horizontalDpi="600" verticalDpi="600" orientation="portrait" paperSize="9" scale="75" r:id="rId1"/>
  <headerFooter differentFirst="1">
    <oddFooter>&amp;R&amp;"Times New Roman,обычный"&amp;10&amp;P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6" sqref="A26:C26"/>
    </sheetView>
  </sheetViews>
  <sheetFormatPr defaultColWidth="9.140625" defaultRowHeight="12.75"/>
  <cols>
    <col min="1" max="1" width="19.00390625" style="27" customWidth="1"/>
    <col min="2" max="2" width="31.140625" style="30" customWidth="1"/>
    <col min="3" max="3" width="51.140625" style="27" customWidth="1"/>
    <col min="4" max="4" width="18.140625" style="27" customWidth="1"/>
    <col min="5" max="16384" width="9.140625" style="27" customWidth="1"/>
  </cols>
  <sheetData>
    <row r="1" spans="1:4" s="13" customFormat="1" ht="15.75">
      <c r="A1" s="16"/>
      <c r="D1" s="12" t="s">
        <v>261</v>
      </c>
    </row>
    <row r="2" s="13" customFormat="1" ht="15.75">
      <c r="D2" s="12" t="s">
        <v>66</v>
      </c>
    </row>
    <row r="3" spans="1:4" s="13" customFormat="1" ht="15.75">
      <c r="A3" s="12"/>
      <c r="B3" s="12"/>
      <c r="C3" s="12"/>
      <c r="D3" s="12" t="s">
        <v>67</v>
      </c>
    </row>
    <row r="4" spans="1:7" s="13" customFormat="1" ht="15.75">
      <c r="A4" s="17"/>
      <c r="B4" s="18"/>
      <c r="C4" s="18"/>
      <c r="D4" s="12" t="s">
        <v>1102</v>
      </c>
      <c r="F4" s="17"/>
      <c r="G4" s="17"/>
    </row>
    <row r="5" spans="1:7" s="13" customFormat="1" ht="15.75">
      <c r="A5" s="22"/>
      <c r="B5" s="23"/>
      <c r="C5" s="23"/>
      <c r="D5" s="17"/>
      <c r="E5" s="17"/>
      <c r="F5" s="24"/>
      <c r="G5" s="17"/>
    </row>
    <row r="6" spans="1:5" s="13" customFormat="1" ht="15.75">
      <c r="A6" s="63" t="s">
        <v>930</v>
      </c>
      <c r="B6" s="63"/>
      <c r="C6" s="63"/>
      <c r="D6" s="63"/>
      <c r="E6" s="26"/>
    </row>
    <row r="7" spans="1:5" s="13" customFormat="1" ht="15.75">
      <c r="A7" s="63"/>
      <c r="B7" s="63"/>
      <c r="C7" s="63"/>
      <c r="D7" s="63"/>
      <c r="E7" s="26"/>
    </row>
    <row r="8" spans="1:5" s="13" customFormat="1" ht="15.75">
      <c r="A8" s="63"/>
      <c r="B8" s="63"/>
      <c r="C8" s="63"/>
      <c r="D8" s="63"/>
      <c r="E8" s="26"/>
    </row>
    <row r="9" spans="1:5" s="13" customFormat="1" ht="15.75">
      <c r="A9" s="16"/>
      <c r="E9" s="12"/>
    </row>
    <row r="10" spans="1:4" ht="15.75">
      <c r="A10" s="77" t="s">
        <v>50</v>
      </c>
      <c r="B10" s="77"/>
      <c r="C10" s="74" t="s">
        <v>46</v>
      </c>
      <c r="D10" s="78" t="s">
        <v>68</v>
      </c>
    </row>
    <row r="11" spans="1:4" s="11" customFormat="1" ht="63">
      <c r="A11" s="79" t="s">
        <v>47</v>
      </c>
      <c r="B11" s="79" t="s">
        <v>50</v>
      </c>
      <c r="C11" s="74"/>
      <c r="D11" s="78"/>
    </row>
    <row r="12" spans="1:4" s="11" customFormat="1" ht="15.75">
      <c r="A12" s="79" t="s">
        <v>4</v>
      </c>
      <c r="B12" s="79" t="s">
        <v>5</v>
      </c>
      <c r="C12" s="9" t="s">
        <v>36</v>
      </c>
      <c r="D12" s="80">
        <v>4</v>
      </c>
    </row>
    <row r="13" spans="1:4" s="28" customFormat="1" ht="47.25">
      <c r="A13" s="5">
        <v>301</v>
      </c>
      <c r="B13" s="81" t="s">
        <v>225</v>
      </c>
      <c r="C13" s="4" t="s">
        <v>911</v>
      </c>
      <c r="D13" s="82">
        <v>23680987.66</v>
      </c>
    </row>
    <row r="14" spans="1:4" s="28" customFormat="1" ht="47.25">
      <c r="A14" s="5"/>
      <c r="B14" s="83" t="s">
        <v>225</v>
      </c>
      <c r="C14" s="84" t="s">
        <v>232</v>
      </c>
      <c r="D14" s="85">
        <v>23680987.66</v>
      </c>
    </row>
    <row r="15" spans="1:4" ht="15.75">
      <c r="A15" s="29"/>
      <c r="B15" s="83" t="s">
        <v>226</v>
      </c>
      <c r="C15" s="84" t="s">
        <v>227</v>
      </c>
      <c r="D15" s="85">
        <v>23680987.66</v>
      </c>
    </row>
    <row r="16" spans="1:4" ht="15.75">
      <c r="A16" s="29"/>
      <c r="B16" s="83" t="s">
        <v>228</v>
      </c>
      <c r="C16" s="84" t="s">
        <v>924</v>
      </c>
      <c r="D16" s="85">
        <v>-1586963597.96</v>
      </c>
    </row>
    <row r="17" spans="1:4" ht="15.75">
      <c r="A17" s="29"/>
      <c r="B17" s="83" t="s">
        <v>77</v>
      </c>
      <c r="C17" s="84" t="s">
        <v>925</v>
      </c>
      <c r="D17" s="85">
        <v>-1586963597.96</v>
      </c>
    </row>
    <row r="18" spans="1:4" ht="15.75">
      <c r="A18" s="29"/>
      <c r="B18" s="83" t="s">
        <v>78</v>
      </c>
      <c r="C18" s="84" t="s">
        <v>59</v>
      </c>
      <c r="D18" s="85">
        <v>-1586963597.96</v>
      </c>
    </row>
    <row r="19" spans="1:4" ht="31.5">
      <c r="A19" s="29"/>
      <c r="B19" s="83" t="s">
        <v>79</v>
      </c>
      <c r="C19" s="84" t="s">
        <v>229</v>
      </c>
      <c r="D19" s="85">
        <v>-1586963597.96</v>
      </c>
    </row>
    <row r="20" spans="1:4" ht="31.5">
      <c r="A20" s="29"/>
      <c r="B20" s="83" t="s">
        <v>922</v>
      </c>
      <c r="C20" s="84" t="s">
        <v>926</v>
      </c>
      <c r="D20" s="85">
        <v>-1586963597.96</v>
      </c>
    </row>
    <row r="21" spans="1:4" ht="15.75">
      <c r="A21" s="29"/>
      <c r="B21" s="83" t="s">
        <v>230</v>
      </c>
      <c r="C21" s="84" t="s">
        <v>927</v>
      </c>
      <c r="D21" s="85">
        <v>1610644585.62</v>
      </c>
    </row>
    <row r="22" spans="1:4" ht="15.75">
      <c r="A22" s="29"/>
      <c r="B22" s="83" t="s">
        <v>80</v>
      </c>
      <c r="C22" s="84" t="s">
        <v>928</v>
      </c>
      <c r="D22" s="85">
        <v>1610644585.62</v>
      </c>
    </row>
    <row r="23" spans="1:4" ht="15.75">
      <c r="A23" s="29"/>
      <c r="B23" s="83" t="s">
        <v>81</v>
      </c>
      <c r="C23" s="84" t="s">
        <v>60</v>
      </c>
      <c r="D23" s="85">
        <v>1610644585.62</v>
      </c>
    </row>
    <row r="24" spans="1:4" ht="31.5">
      <c r="A24" s="29"/>
      <c r="B24" s="83" t="s">
        <v>82</v>
      </c>
      <c r="C24" s="84" t="s">
        <v>231</v>
      </c>
      <c r="D24" s="85">
        <v>1610644585.62</v>
      </c>
    </row>
    <row r="25" spans="1:4" ht="31.5">
      <c r="A25" s="29"/>
      <c r="B25" s="83" t="s">
        <v>923</v>
      </c>
      <c r="C25" s="84" t="s">
        <v>929</v>
      </c>
      <c r="D25" s="85">
        <v>1610644585.62</v>
      </c>
    </row>
    <row r="26" spans="1:4" ht="15.75">
      <c r="A26" s="86" t="s">
        <v>233</v>
      </c>
      <c r="B26" s="86"/>
      <c r="C26" s="86"/>
      <c r="D26" s="82">
        <v>23680987.66</v>
      </c>
    </row>
  </sheetData>
  <sheetProtection/>
  <mergeCells count="5">
    <mergeCell ref="A10:B10"/>
    <mergeCell ref="C10:C11"/>
    <mergeCell ref="D10:D11"/>
    <mergeCell ref="A6:D8"/>
    <mergeCell ref="A26:C26"/>
  </mergeCells>
  <printOptions/>
  <pageMargins left="0.984251968503937" right="0.3937007874015748" top="0.5905511811023623" bottom="0.5905511811023623" header="0.5118110236220472" footer="0.511811023622047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2021-04-26T13:35:53Z</cp:lastPrinted>
  <dcterms:created xsi:type="dcterms:W3CDTF">2002-03-11T10:22:12Z</dcterms:created>
  <dcterms:modified xsi:type="dcterms:W3CDTF">2021-04-26T13:37:34Z</dcterms:modified>
  <cp:category/>
  <cp:version/>
  <cp:contentType/>
  <cp:contentStatus/>
</cp:coreProperties>
</file>