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<sst xmlns="http://schemas.openxmlformats.org/spreadsheetml/2006/main" count="26" uniqueCount="21">
  <si>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</si>
  <si>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</si>
  <si>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</si>
  <si>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</si>
  <si>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</si>
  <si>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</si>
  <si>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</si>
  <si>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</si>
  <si>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</si>
  <si>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</si>
  <si>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</si>
  <si>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</si>
  <si>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</si>
  <si>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</si>
  <si>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</si>
  <si>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</si>
  <si>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</si>
  <si>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</si>
  <si>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</si>
  <si>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</si>
  <si>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 xml:space="preserve"> по Верещагинскому городскому округу Пермского края на 01.07.2022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</si>
</sst>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1" fontId="48" fillId="0" borderId="11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1" fontId="49" fillId="0" borderId="14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8"/>
  <sheetViews>
    <sheetView tabSelected="1" view="pageBreakPreview" zoomScaleSheetLayoutView="100" workbookViewId="0" topLeftCell="A2">
      <selection activeCell="K14" sqref="K14"/>
    </sheetView>
  </sheetViews>
  <sheetFormatPr defaultColWidth="9.00390625" defaultRowHeight="12.75"/>
  <cols>
    <col min="1" max="1" width="32.75390625" style="0" customWidth="1"/>
    <col min="2" max="2" width="9.125" style="0" hidden="1" customWidth="1"/>
    <col min="3" max="5" width="9.25390625" style="0" customWidth="1"/>
    <col min="6" max="6" width="0.12890625" style="0" hidden="1" customWidth="1"/>
    <col min="7" max="10" width="9.25390625" style="0" customWidth="1"/>
    <col min="11" max="11" width="8.25390625" style="0" customWidth="1"/>
    <col min="12" max="13" width="9.25390625" style="0" customWidth="1"/>
    <col min="14" max="14" width="7.875" style="0" customWidth="1"/>
    <col min="15" max="15" width="8.00390625" style="0" customWidth="1"/>
    <col min="16" max="16" width="7.875" style="0" customWidth="1"/>
  </cols>
  <sheetData>
    <row r="2" spans="1:13" ht="27">
      <c r="A2" s="56" t="s">
        <v>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4" ht="23.25" customHeight="1">
      <c r="A3" s="57" t="s">
        <v>20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2"/>
    </row>
    <row r="4" spans="1:13" ht="13.5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35.25" customHeight="1">
      <c r="A5" s="65" t="s">
        <v>11</v>
      </c>
      <c r="B5" s="52" t="s">
        <v>12</v>
      </c>
      <c r="C5" s="59"/>
      <c r="D5" s="60"/>
      <c r="E5" s="52" t="s">
        <v>18</v>
      </c>
      <c r="F5" s="59"/>
      <c r="G5" s="52" t="s">
        <v>16</v>
      </c>
      <c r="H5" s="60"/>
      <c r="I5" s="47" t="s">
        <v>17</v>
      </c>
      <c r="J5" s="47" t="s">
        <v>13</v>
      </c>
      <c r="K5" s="47" t="s">
        <v>14</v>
      </c>
      <c r="L5" s="52" t="s">
        <v>15</v>
      </c>
      <c r="M5" s="53"/>
    </row>
    <row r="6" spans="1:36" ht="30.75" customHeight="1">
      <c r="A6" s="66"/>
      <c r="B6" s="54"/>
      <c r="C6" s="61"/>
      <c r="D6" s="62"/>
      <c r="E6" s="63"/>
      <c r="F6" s="64"/>
      <c r="G6" s="54"/>
      <c r="H6" s="62"/>
      <c r="I6" s="51"/>
      <c r="J6" s="48"/>
      <c r="K6" s="51"/>
      <c r="L6" s="54"/>
      <c r="M6" s="55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t="20.25" customHeight="1">
      <c r="A7" s="66"/>
      <c r="B7" s="7"/>
      <c r="C7" s="7" t="s">
        <v>5</v>
      </c>
      <c r="D7" s="7" t="s">
        <v>5</v>
      </c>
      <c r="E7" s="63"/>
      <c r="F7" s="64"/>
      <c r="G7" s="7" t="s">
        <v>5</v>
      </c>
      <c r="H7" s="7" t="s">
        <v>5</v>
      </c>
      <c r="I7" s="51"/>
      <c r="J7" s="49" t="s">
        <v>5</v>
      </c>
      <c r="K7" s="51"/>
      <c r="L7" s="7" t="s">
        <v>8</v>
      </c>
      <c r="M7" s="8" t="s">
        <v>8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6" ht="18" customHeight="1">
      <c r="A8" s="67"/>
      <c r="B8" s="7"/>
      <c r="C8" s="7">
        <v>2021</v>
      </c>
      <c r="D8" s="7">
        <v>2022</v>
      </c>
      <c r="E8" s="54"/>
      <c r="F8" s="61"/>
      <c r="G8" s="9">
        <v>2021</v>
      </c>
      <c r="H8" s="9">
        <v>2022</v>
      </c>
      <c r="I8" s="48"/>
      <c r="J8" s="50"/>
      <c r="K8" s="48"/>
      <c r="L8" s="7">
        <v>2021</v>
      </c>
      <c r="M8" s="8">
        <v>2022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36" ht="18" customHeight="1">
      <c r="A9" s="5" t="s">
        <v>10</v>
      </c>
      <c r="B9" s="10"/>
      <c r="C9" s="11">
        <f>G9/L9</f>
        <v>10.674418604651162</v>
      </c>
      <c r="D9" s="12">
        <v>0</v>
      </c>
      <c r="E9" s="12">
        <f>D9-C9</f>
        <v>-10.674418604651162</v>
      </c>
      <c r="F9" s="13"/>
      <c r="G9" s="13">
        <v>459</v>
      </c>
      <c r="H9" s="36">
        <v>0</v>
      </c>
      <c r="I9" s="36">
        <f>(H9-G9)</f>
        <v>-459</v>
      </c>
      <c r="J9" s="36">
        <v>0</v>
      </c>
      <c r="K9" s="37" t="e">
        <f>(J9/H9)*100</f>
        <v>#DIV/0!</v>
      </c>
      <c r="L9" s="13">
        <v>43</v>
      </c>
      <c r="M9" s="30">
        <v>0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</row>
    <row r="10" spans="1:36" ht="18" customHeight="1">
      <c r="A10" s="5" t="s">
        <v>7</v>
      </c>
      <c r="B10" s="10"/>
      <c r="C10" s="11">
        <f aca="true" t="shared" si="0" ref="C10:C15">G10/L10</f>
        <v>11.482142857142858</v>
      </c>
      <c r="D10" s="12">
        <f aca="true" t="shared" si="1" ref="D10:D16">H10/M10</f>
        <v>21.409448818897637</v>
      </c>
      <c r="E10" s="12">
        <f aca="true" t="shared" si="2" ref="E10:E16">D10-C10</f>
        <v>9.92730596175478</v>
      </c>
      <c r="F10" s="13"/>
      <c r="G10" s="13">
        <v>1286</v>
      </c>
      <c r="H10" s="36">
        <v>2719</v>
      </c>
      <c r="I10" s="36">
        <f>(H10-G10)</f>
        <v>1433</v>
      </c>
      <c r="J10" s="36">
        <v>2400</v>
      </c>
      <c r="K10" s="37">
        <f aca="true" t="shared" si="3" ref="K10:K15">(J10/H10)*100</f>
        <v>88.26774549466717</v>
      </c>
      <c r="L10" s="13">
        <v>112</v>
      </c>
      <c r="M10" s="30">
        <v>127</v>
      </c>
      <c r="N10" t="s">
        <v>19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</row>
    <row r="11" spans="1:36" s="4" customFormat="1" ht="18" customHeight="1">
      <c r="A11" s="6" t="s">
        <v>0</v>
      </c>
      <c r="B11" s="14"/>
      <c r="C11" s="11">
        <f t="shared" si="0"/>
        <v>10.587644787644788</v>
      </c>
      <c r="D11" s="12">
        <f t="shared" si="1"/>
        <v>7.361788617886178</v>
      </c>
      <c r="E11" s="12">
        <f t="shared" si="2"/>
        <v>-3.2258561697586092</v>
      </c>
      <c r="F11" s="15"/>
      <c r="G11" s="15">
        <v>13711</v>
      </c>
      <c r="H11" s="36">
        <v>5433</v>
      </c>
      <c r="I11" s="36">
        <f aca="true" t="shared" si="4" ref="I11:I16">(H11-G11)</f>
        <v>-8278</v>
      </c>
      <c r="J11" s="36">
        <v>5412</v>
      </c>
      <c r="K11" s="37">
        <f t="shared" si="3"/>
        <v>99.6134732192159</v>
      </c>
      <c r="L11" s="13">
        <v>1295</v>
      </c>
      <c r="M11" s="30">
        <v>738</v>
      </c>
      <c r="N11" s="31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6" ht="18" customHeight="1">
      <c r="A12" s="5" t="s">
        <v>1</v>
      </c>
      <c r="B12" s="10"/>
      <c r="C12" s="11">
        <f t="shared" si="0"/>
        <v>19.645320197044335</v>
      </c>
      <c r="D12" s="12">
        <f t="shared" si="1"/>
        <v>17.02888888888889</v>
      </c>
      <c r="E12" s="12">
        <f t="shared" si="2"/>
        <v>-2.6164313081554447</v>
      </c>
      <c r="F12" s="13"/>
      <c r="G12" s="13">
        <v>7976</v>
      </c>
      <c r="H12" s="36">
        <v>7663</v>
      </c>
      <c r="I12" s="36">
        <f t="shared" si="4"/>
        <v>-313</v>
      </c>
      <c r="J12" s="36">
        <v>7525</v>
      </c>
      <c r="K12" s="37">
        <f t="shared" si="3"/>
        <v>98.19913871851756</v>
      </c>
      <c r="L12" s="13">
        <v>406</v>
      </c>
      <c r="M12" s="30">
        <v>450</v>
      </c>
      <c r="N12" s="31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</row>
    <row r="13" spans="1:36" ht="18" customHeight="1">
      <c r="A13" s="5" t="s">
        <v>9</v>
      </c>
      <c r="B13" s="10"/>
      <c r="C13" s="11">
        <f t="shared" si="0"/>
        <v>11.575342465753424</v>
      </c>
      <c r="D13" s="12">
        <f t="shared" si="1"/>
        <v>15.424657534246576</v>
      </c>
      <c r="E13" s="12">
        <f t="shared" si="2"/>
        <v>3.8493150684931514</v>
      </c>
      <c r="F13" s="13"/>
      <c r="G13" s="13">
        <v>4225</v>
      </c>
      <c r="H13" s="36">
        <v>5630</v>
      </c>
      <c r="I13" s="36">
        <f t="shared" si="4"/>
        <v>1405</v>
      </c>
      <c r="J13" s="36">
        <v>5040</v>
      </c>
      <c r="K13" s="37">
        <f t="shared" si="3"/>
        <v>89.52042628774423</v>
      </c>
      <c r="L13" s="13">
        <v>365</v>
      </c>
      <c r="M13" s="30">
        <v>365</v>
      </c>
      <c r="N13" s="31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</row>
    <row r="14" spans="1:36" ht="18" customHeight="1">
      <c r="A14" s="5" t="s">
        <v>2</v>
      </c>
      <c r="B14" s="10"/>
      <c r="C14" s="11">
        <f t="shared" si="0"/>
        <v>18.75</v>
      </c>
      <c r="D14" s="12">
        <f t="shared" si="1"/>
        <v>25.102040816326532</v>
      </c>
      <c r="E14" s="12">
        <f t="shared" si="2"/>
        <v>6.352040816326532</v>
      </c>
      <c r="F14" s="13"/>
      <c r="G14" s="13">
        <v>9000</v>
      </c>
      <c r="H14" s="36">
        <v>12300</v>
      </c>
      <c r="I14" s="36">
        <f t="shared" si="4"/>
        <v>3300</v>
      </c>
      <c r="J14" s="36">
        <v>12100</v>
      </c>
      <c r="K14" s="37">
        <f t="shared" si="3"/>
        <v>98.3739837398374</v>
      </c>
      <c r="L14" s="13">
        <v>480</v>
      </c>
      <c r="M14" s="30">
        <v>490</v>
      </c>
      <c r="N14" s="31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</row>
    <row r="15" spans="1:36" ht="18" customHeight="1">
      <c r="A15" s="5" t="s">
        <v>3</v>
      </c>
      <c r="B15" s="10"/>
      <c r="C15" s="11">
        <f t="shared" si="0"/>
        <v>18.688957325120985</v>
      </c>
      <c r="D15" s="12">
        <f t="shared" si="1"/>
        <v>23.714914210294765</v>
      </c>
      <c r="E15" s="12">
        <f t="shared" si="2"/>
        <v>5.02595688517378</v>
      </c>
      <c r="F15" s="13"/>
      <c r="G15" s="13">
        <v>42480</v>
      </c>
      <c r="H15" s="36">
        <v>53904</v>
      </c>
      <c r="I15" s="36">
        <f t="shared" si="4"/>
        <v>11424</v>
      </c>
      <c r="J15" s="36">
        <v>53790</v>
      </c>
      <c r="K15" s="37">
        <f t="shared" si="3"/>
        <v>99.78851291184327</v>
      </c>
      <c r="L15" s="13">
        <v>2273</v>
      </c>
      <c r="M15" s="30">
        <v>2273</v>
      </c>
      <c r="N15" s="3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</row>
    <row r="16" spans="1:36" s="1" customFormat="1" ht="18" customHeight="1" thickBot="1">
      <c r="A16" s="16" t="s">
        <v>4</v>
      </c>
      <c r="B16" s="17"/>
      <c r="C16" s="18">
        <f>G16/L16</f>
        <v>15.910132689987938</v>
      </c>
      <c r="D16" s="41">
        <f t="shared" si="1"/>
        <v>19.72743641683547</v>
      </c>
      <c r="E16" s="19">
        <f t="shared" si="2"/>
        <v>3.8173037268475323</v>
      </c>
      <c r="F16" s="20"/>
      <c r="G16" s="21">
        <f>SUM(G9:G15)</f>
        <v>79137</v>
      </c>
      <c r="H16" s="38">
        <f>H9+H10+H11+H12+H13+H14+H15</f>
        <v>87649</v>
      </c>
      <c r="I16" s="46">
        <f t="shared" si="4"/>
        <v>8512</v>
      </c>
      <c r="J16" s="38">
        <f>SUM(J9:J15)</f>
        <v>86267</v>
      </c>
      <c r="K16" s="39">
        <f>(J16/H16)*100</f>
        <v>98.4232563976771</v>
      </c>
      <c r="L16" s="21">
        <f>SUM(L9:L15)</f>
        <v>4974</v>
      </c>
      <c r="M16" s="40">
        <f>SUM(M9:M15)</f>
        <v>4443</v>
      </c>
      <c r="N16" s="32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</row>
    <row r="17" spans="1:36" s="1" customFormat="1" ht="20.25" customHeight="1" thickBot="1">
      <c r="A17" s="35">
        <v>44742</v>
      </c>
      <c r="B17" s="22"/>
      <c r="C17" s="23"/>
      <c r="D17" s="24">
        <v>19.78</v>
      </c>
      <c r="E17" s="25"/>
      <c r="F17" s="26"/>
      <c r="G17" s="26"/>
      <c r="H17" s="27">
        <v>87742</v>
      </c>
      <c r="I17" s="27"/>
      <c r="J17" s="29">
        <v>84676</v>
      </c>
      <c r="K17" s="28"/>
      <c r="L17" s="33"/>
      <c r="M17" s="33">
        <v>4436</v>
      </c>
      <c r="N17" s="32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</row>
    <row r="18" spans="3:36" ht="20.25" customHeight="1">
      <c r="C18" s="3"/>
      <c r="D18" s="3"/>
      <c r="E18" s="3"/>
      <c r="F18" s="3"/>
      <c r="G18" s="3"/>
      <c r="H18" s="3"/>
      <c r="I18" s="3"/>
      <c r="J18" s="3"/>
      <c r="K18" s="3"/>
      <c r="L18" s="34"/>
      <c r="M18" s="34"/>
      <c r="N18" s="34"/>
      <c r="O18" s="45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</row>
  </sheetData>
  <sheetProtection/>
  <mergeCells count="11">
    <mergeCell ref="I5:I8"/>
    <mergeCell ref="J5:J6"/>
    <mergeCell ref="J7:J8"/>
    <mergeCell ref="K5:K8"/>
    <mergeCell ref="L5:M6"/>
    <mergeCell ref="A2:M2"/>
    <mergeCell ref="A3:M4"/>
    <mergeCell ref="B5:D6"/>
    <mergeCell ref="E5:F8"/>
    <mergeCell ref="A5:A8"/>
    <mergeCell ref="G5:H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2022-07-04T11:21:29Z</cp:lastPrinted>
  <dcterms:created xsi:type="dcterms:W3CDTF">2010-10-07T06:08:39Z</dcterms:created>
  <dcterms:modified xsi:type="dcterms:W3CDTF">2022-08-17T04:13:13Z</dcterms:modified>
  <cp:category/>
  <cp:version/>
  <cp:contentType/>
  <cp:contentStatus/>
</cp:coreProperties>
</file>