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0" windowWidth="13080" windowHeight="12645" activeTab="1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D16" i="2"/>
  <c r="C16"/>
  <c r="D9"/>
  <c r="C9"/>
  <c r="B7" i="1"/>
  <c r="B24" s="1"/>
  <c r="C42"/>
  <c r="B42"/>
  <c r="D10"/>
  <c r="D11"/>
  <c r="D12"/>
  <c r="D13"/>
  <c r="D15"/>
  <c r="D16"/>
  <c r="D17"/>
  <c r="D18"/>
  <c r="D19"/>
  <c r="D20"/>
  <c r="D21"/>
  <c r="D23"/>
  <c r="D9"/>
  <c r="C7"/>
  <c r="C24" s="1"/>
  <c r="B43" l="1"/>
  <c r="C43"/>
  <c r="D7"/>
  <c r="D24"/>
  <c r="D31"/>
  <c r="D32"/>
  <c r="D33"/>
  <c r="D34"/>
  <c r="D35"/>
  <c r="D36"/>
  <c r="D37"/>
  <c r="D38"/>
  <c r="D39"/>
  <c r="D40"/>
  <c r="D29"/>
  <c r="D42" l="1"/>
</calcChain>
</file>

<file path=xl/sharedStrings.xml><?xml version="1.0" encoding="utf-8"?>
<sst xmlns="http://schemas.openxmlformats.org/spreadsheetml/2006/main" count="76" uniqueCount="67">
  <si>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</si>
  <si>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</si>
  <si>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</si>
  <si>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</si>
  <si>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</si>
  <si>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</si>
  <si>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</si>
  <si>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</si>
  <si>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</si>
  <si>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</si>
  <si>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</si>
  <si>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</si>
  <si>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</si>
  <si>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</si>
  <si>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</si>
  <si>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</si>
  <si>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</si>
  <si>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</si>
  <si>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</si>
  <si>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</si>
  <si>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</si>
  <si>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</si>
  <si>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</si>
  <si>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</si>
  <si>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</si>
  <si>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</si>
  <si>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</si>
  <si>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</si>
  <si>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</si>
  <si>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</si>
  <si>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</si>
  <si>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</si>
  <si>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</si>
  <si>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</si>
  <si>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</si>
  <si>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</si>
  <si>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</si>
  <si>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</si>
  <si>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</si>
  <si>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</si>
  <si>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</si>
  <si>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</si>
  <si>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</si>
  <si>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</si>
  <si>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</si>
  <si>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</si>
  <si>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</si>
  <si>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</si>
  <si>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</si>
  <si>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</si>
  <si>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</si>
  <si>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</si>
  <si>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</si>
  <si>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</si>
  <si>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</si>
  <si>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</si>
  <si>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</si>
  <si>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</si>
  <si>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</si>
  <si>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</si>
  <si>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</si>
  <si>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</si>
  <si>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</si>
  <si>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Культура, кинематография</t>
  </si>
  <si>
    <t xml:space="preserve">            о ходе исполнения бюджета муниципального образования Верещагинский городской округ Пермского края на 01 апреля 2024г.</t>
  </si>
  <si>
    <t>Уточненный план на 2024 год (тыс.рублей)</t>
  </si>
  <si>
    <t>за 1 квартал 2024 года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</si>
</sst>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1" fillId="0" borderId="0" xfId="0" applyFont="1"/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view="pageBreakPreview" topLeftCell="A16" zoomScale="112" zoomScaleSheetLayoutView="112" workbookViewId="0">
      <selection activeCell="A42" sqref="A42"/>
    </sheetView>
  </sheetViews>
  <sheetFormatPr defaultRowHeight="15"/>
  <cols>
    <col min="1" max="1" width="42.28515625" customWidth="1"/>
    <col min="2" max="2" width="18.140625" customWidth="1"/>
    <col min="3" max="3" width="18.28515625" style="7" customWidth="1"/>
    <col min="4" max="4" width="16.85546875" customWidth="1"/>
  </cols>
  <sheetData>
    <row r="2" spans="1:6" ht="18.75">
      <c r="A2" s="51" t="s">
        <v>0</v>
      </c>
      <c r="B2" s="51"/>
      <c r="C2" s="51"/>
      <c r="D2" s="51"/>
      <c r="E2" s="3"/>
      <c r="F2" s="1"/>
    </row>
    <row r="3" spans="1:6" ht="34.5" customHeight="1">
      <c r="A3" s="50" t="s">
        <v>64</v>
      </c>
      <c r="B3" s="50"/>
      <c r="C3" s="50"/>
      <c r="D3" s="50"/>
      <c r="E3" s="2"/>
      <c r="F3" s="1"/>
    </row>
    <row r="4" spans="1:6" ht="18.75">
      <c r="A4" s="57"/>
      <c r="B4" s="57"/>
      <c r="C4" s="9"/>
      <c r="D4" s="10"/>
      <c r="E4" s="2"/>
      <c r="F4" s="1"/>
    </row>
    <row r="5" spans="1:6" ht="18.75">
      <c r="A5" s="58" t="s">
        <v>1</v>
      </c>
      <c r="B5" s="58"/>
      <c r="C5" s="58"/>
      <c r="D5" s="58"/>
      <c r="E5" s="2"/>
      <c r="F5" s="1"/>
    </row>
    <row r="6" spans="1:6" ht="46.5" customHeight="1">
      <c r="A6" s="12" t="s">
        <v>2</v>
      </c>
      <c r="B6" s="13" t="s">
        <v>65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591491.69999999995</v>
      </c>
      <c r="C7" s="14">
        <f>SUM(C9:C20)</f>
        <v>114925.59999999999</v>
      </c>
      <c r="D7" s="15">
        <f>C7/B7*100</f>
        <v>19.429790815323358</v>
      </c>
      <c r="E7" s="2"/>
      <c r="F7" s="1"/>
    </row>
    <row r="8" spans="1:6" ht="15.75">
      <c r="A8" s="5" t="s">
        <v>6</v>
      </c>
      <c r="B8" s="16"/>
      <c r="C8" s="16"/>
      <c r="D8" s="15"/>
      <c r="E8" s="2"/>
      <c r="F8" s="1"/>
    </row>
    <row r="9" spans="1:6" ht="15.75">
      <c r="A9" s="5" t="s">
        <v>7</v>
      </c>
      <c r="B9" s="17">
        <v>499254.1</v>
      </c>
      <c r="C9" s="19">
        <v>90691.9</v>
      </c>
      <c r="D9" s="19">
        <f>C9/B9*100</f>
        <v>18.165479261962997</v>
      </c>
      <c r="E9" s="8"/>
      <c r="F9" s="1"/>
    </row>
    <row r="10" spans="1:6" ht="47.25">
      <c r="A10" s="5" t="s">
        <v>8</v>
      </c>
      <c r="B10" s="17">
        <v>27009.8</v>
      </c>
      <c r="C10" s="18">
        <v>6891.3</v>
      </c>
      <c r="D10" s="19">
        <f t="shared" ref="D10:D24" si="0">C10/B10*100</f>
        <v>25.514072669919805</v>
      </c>
      <c r="E10" s="2"/>
      <c r="F10" s="1"/>
    </row>
    <row r="11" spans="1:6" ht="15.75">
      <c r="A11" s="5" t="s">
        <v>9</v>
      </c>
      <c r="B11" s="17">
        <v>12988</v>
      </c>
      <c r="C11" s="18">
        <v>5033.3</v>
      </c>
      <c r="D11" s="19">
        <f t="shared" si="0"/>
        <v>38.753464736680016</v>
      </c>
      <c r="E11" s="2"/>
      <c r="F11" s="1"/>
    </row>
    <row r="12" spans="1:6" ht="15.75">
      <c r="A12" s="5" t="s">
        <v>10</v>
      </c>
      <c r="B12" s="17">
        <v>24431.5</v>
      </c>
      <c r="C12" s="18">
        <v>3613.4</v>
      </c>
      <c r="D12" s="19">
        <f t="shared" si="0"/>
        <v>14.789922845506826</v>
      </c>
      <c r="E12" s="2"/>
      <c r="F12" s="1"/>
    </row>
    <row r="13" spans="1:6" ht="15.75">
      <c r="A13" s="5" t="s">
        <v>11</v>
      </c>
      <c r="B13" s="17">
        <v>5096.1000000000004</v>
      </c>
      <c r="C13" s="18">
        <v>1220.4000000000001</v>
      </c>
      <c r="D13" s="19">
        <f t="shared" si="0"/>
        <v>23.947724730676402</v>
      </c>
      <c r="E13" s="2"/>
      <c r="F13" s="1"/>
    </row>
    <row r="14" spans="1:6" ht="47.25">
      <c r="A14" s="5" t="s">
        <v>12</v>
      </c>
      <c r="B14" s="17">
        <v>0</v>
      </c>
      <c r="C14" s="18">
        <v>0</v>
      </c>
      <c r="D14" s="19"/>
      <c r="E14" s="2"/>
      <c r="F14" s="1"/>
    </row>
    <row r="15" spans="1:6" ht="49.5" customHeight="1">
      <c r="A15" s="6" t="s">
        <v>13</v>
      </c>
      <c r="B15" s="39">
        <v>15315.7</v>
      </c>
      <c r="C15" s="19">
        <v>3489.8</v>
      </c>
      <c r="D15" s="19">
        <f t="shared" si="0"/>
        <v>22.785768851570612</v>
      </c>
      <c r="E15" s="2"/>
      <c r="F15" s="1"/>
    </row>
    <row r="16" spans="1:6" ht="31.5">
      <c r="A16" s="5" t="s">
        <v>14</v>
      </c>
      <c r="B16" s="17">
        <v>1581.1</v>
      </c>
      <c r="C16" s="19">
        <v>344</v>
      </c>
      <c r="D16" s="19">
        <f t="shared" si="0"/>
        <v>21.757004617038771</v>
      </c>
      <c r="E16" s="2"/>
      <c r="F16" s="1"/>
    </row>
    <row r="17" spans="1:6" ht="31.5">
      <c r="A17" s="5" t="s">
        <v>15</v>
      </c>
      <c r="B17" s="17">
        <v>1626</v>
      </c>
      <c r="C17" s="19">
        <v>394.8</v>
      </c>
      <c r="D17" s="19">
        <f t="shared" si="0"/>
        <v>24.280442804428045</v>
      </c>
      <c r="E17" s="2"/>
      <c r="F17" s="1"/>
    </row>
    <row r="18" spans="1:6" ht="31.5">
      <c r="A18" s="5" t="s">
        <v>16</v>
      </c>
      <c r="B18" s="17">
        <v>1323.1</v>
      </c>
      <c r="C18" s="19">
        <v>1767.7</v>
      </c>
      <c r="D18" s="19">
        <f t="shared" si="0"/>
        <v>133.60290227496031</v>
      </c>
      <c r="E18" s="2"/>
      <c r="F18" s="1"/>
    </row>
    <row r="19" spans="1:6" ht="15.75">
      <c r="A19" s="5" t="s">
        <v>17</v>
      </c>
      <c r="B19" s="17">
        <v>2267.9</v>
      </c>
      <c r="C19" s="19">
        <v>1140.4000000000001</v>
      </c>
      <c r="D19" s="19">
        <f t="shared" si="0"/>
        <v>50.284404074253722</v>
      </c>
      <c r="E19" s="2"/>
      <c r="F19" s="1"/>
    </row>
    <row r="20" spans="1:6" ht="15.75">
      <c r="A20" s="5" t="s">
        <v>18</v>
      </c>
      <c r="B20" s="19">
        <v>598.4</v>
      </c>
      <c r="C20" s="19">
        <v>338.6</v>
      </c>
      <c r="D20" s="19">
        <f t="shared" si="0"/>
        <v>56.58422459893049</v>
      </c>
      <c r="E20" s="2"/>
      <c r="F20" s="1"/>
    </row>
    <row r="21" spans="1:6" ht="15.75">
      <c r="A21" s="11" t="s">
        <v>19</v>
      </c>
      <c r="B21" s="40">
        <v>1324461.6000000001</v>
      </c>
      <c r="C21" s="15">
        <v>321589.2</v>
      </c>
      <c r="D21" s="15">
        <f t="shared" si="0"/>
        <v>24.28074924935536</v>
      </c>
      <c r="E21" s="2"/>
      <c r="F21" s="1"/>
    </row>
    <row r="22" spans="1:6" ht="15.75">
      <c r="A22" s="5" t="s">
        <v>6</v>
      </c>
      <c r="B22" s="20"/>
      <c r="C22" s="20"/>
      <c r="D22" s="19"/>
      <c r="E22" s="2"/>
      <c r="F22" s="1"/>
    </row>
    <row r="23" spans="1:6" ht="47.25">
      <c r="A23" s="5" t="s">
        <v>20</v>
      </c>
      <c r="B23" s="19">
        <v>148331.29999999999</v>
      </c>
      <c r="C23" s="19">
        <v>38845.9</v>
      </c>
      <c r="D23" s="19">
        <f t="shared" si="0"/>
        <v>26.188606180893721</v>
      </c>
      <c r="E23" s="2"/>
      <c r="F23" s="1"/>
    </row>
    <row r="24" spans="1:6" ht="15.75">
      <c r="A24" s="4" t="s">
        <v>21</v>
      </c>
      <c r="B24" s="14">
        <f>B7+B21</f>
        <v>1915953.3</v>
      </c>
      <c r="C24" s="14">
        <f>C7+C21</f>
        <v>436514.8</v>
      </c>
      <c r="D24" s="15">
        <f t="shared" si="0"/>
        <v>22.78316491325754</v>
      </c>
      <c r="E24" s="2"/>
      <c r="F24" s="1"/>
    </row>
    <row r="25" spans="1:6" ht="15.75">
      <c r="A25" s="54"/>
      <c r="B25" s="54"/>
      <c r="C25" s="54"/>
      <c r="D25" s="54"/>
      <c r="E25" s="56"/>
      <c r="F25" s="52"/>
    </row>
    <row r="26" spans="1:6" ht="15.75">
      <c r="A26" s="55" t="s">
        <v>22</v>
      </c>
      <c r="B26" s="55"/>
      <c r="C26" s="55"/>
      <c r="D26" s="55"/>
      <c r="E26" s="56"/>
      <c r="F26" s="52"/>
    </row>
    <row r="27" spans="1:6" ht="34.5" customHeight="1">
      <c r="A27" s="53" t="s">
        <v>2</v>
      </c>
      <c r="B27" s="53" t="s">
        <v>65</v>
      </c>
      <c r="C27" s="53" t="s">
        <v>3</v>
      </c>
      <c r="D27" s="53" t="s">
        <v>4</v>
      </c>
      <c r="E27" s="2"/>
      <c r="F27" s="1"/>
    </row>
    <row r="28" spans="1:6" ht="15.75">
      <c r="A28" s="53"/>
      <c r="B28" s="53"/>
      <c r="C28" s="53"/>
      <c r="D28" s="53"/>
      <c r="E28" s="2"/>
      <c r="F28" s="1"/>
    </row>
    <row r="29" spans="1:6" ht="15.75">
      <c r="A29" s="5" t="s">
        <v>23</v>
      </c>
      <c r="B29" s="17">
        <v>191784.2</v>
      </c>
      <c r="C29" s="17">
        <v>34114.1</v>
      </c>
      <c r="D29" s="19">
        <f>C29*100/B29</f>
        <v>17.787753110005934</v>
      </c>
      <c r="E29" s="2"/>
      <c r="F29" s="1"/>
    </row>
    <row r="30" spans="1:6" ht="15.75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5">
      <c r="A31" s="5" t="s">
        <v>25</v>
      </c>
      <c r="B31" s="17">
        <v>15427.5</v>
      </c>
      <c r="C31" s="17">
        <v>3000.8</v>
      </c>
      <c r="D31" s="19">
        <f t="shared" ref="D31:D42" si="1">C31*100/B31</f>
        <v>19.450980392156861</v>
      </c>
      <c r="E31" s="2"/>
      <c r="F31" s="1"/>
    </row>
    <row r="32" spans="1:6" ht="15.75">
      <c r="A32" s="5" t="s">
        <v>26</v>
      </c>
      <c r="B32" s="17">
        <v>158186</v>
      </c>
      <c r="C32" s="17">
        <v>12259.9</v>
      </c>
      <c r="D32" s="19">
        <f t="shared" si="1"/>
        <v>7.7503066010898563</v>
      </c>
      <c r="E32" s="2"/>
      <c r="F32" s="1"/>
    </row>
    <row r="33" spans="1:6" ht="15.75">
      <c r="A33" s="5" t="s">
        <v>27</v>
      </c>
      <c r="B33" s="17">
        <v>220867.8</v>
      </c>
      <c r="C33" s="17">
        <v>12828.6</v>
      </c>
      <c r="D33" s="19">
        <f t="shared" si="1"/>
        <v>5.8082708298810424</v>
      </c>
      <c r="E33" s="2"/>
      <c r="F33" s="1"/>
    </row>
    <row r="34" spans="1:6" ht="15.75">
      <c r="A34" s="5" t="s">
        <v>28</v>
      </c>
      <c r="B34" s="17">
        <v>82.5</v>
      </c>
      <c r="C34" s="17">
        <v>0</v>
      </c>
      <c r="D34" s="19">
        <f t="shared" si="1"/>
        <v>0</v>
      </c>
      <c r="E34" s="2"/>
      <c r="F34" s="1"/>
    </row>
    <row r="35" spans="1:6" ht="15.75">
      <c r="A35" s="5" t="s">
        <v>29</v>
      </c>
      <c r="B35" s="17">
        <v>1096873.3999999999</v>
      </c>
      <c r="C35" s="17">
        <v>257836.1</v>
      </c>
      <c r="D35" s="19">
        <f t="shared" si="1"/>
        <v>23.506459359849554</v>
      </c>
      <c r="E35" s="2"/>
      <c r="F35" s="1"/>
    </row>
    <row r="36" spans="1:6" ht="15.75">
      <c r="A36" s="5" t="s">
        <v>63</v>
      </c>
      <c r="B36" s="17">
        <v>169413.6</v>
      </c>
      <c r="C36" s="17">
        <v>23336.9</v>
      </c>
      <c r="D36" s="19">
        <f t="shared" si="1"/>
        <v>13.775104241926268</v>
      </c>
      <c r="E36" s="2"/>
      <c r="F36" s="1"/>
    </row>
    <row r="37" spans="1:6" ht="15.75">
      <c r="A37" s="5" t="s">
        <v>30</v>
      </c>
      <c r="B37" s="17">
        <v>1292.2</v>
      </c>
      <c r="C37" s="17">
        <v>0</v>
      </c>
      <c r="D37" s="19">
        <f t="shared" si="1"/>
        <v>0</v>
      </c>
      <c r="E37" s="2"/>
      <c r="F37" s="1"/>
    </row>
    <row r="38" spans="1:6" ht="15.75">
      <c r="A38" s="5" t="s">
        <v>31</v>
      </c>
      <c r="B38" s="17">
        <v>96448.2</v>
      </c>
      <c r="C38" s="17">
        <v>29763</v>
      </c>
      <c r="D38" s="19">
        <f t="shared" si="1"/>
        <v>30.859051801899881</v>
      </c>
      <c r="E38" s="2"/>
      <c r="F38" s="1"/>
    </row>
    <row r="39" spans="1:6" ht="15.75">
      <c r="A39" s="5" t="s">
        <v>32</v>
      </c>
      <c r="B39" s="17">
        <v>19284.3</v>
      </c>
      <c r="C39" s="17">
        <v>3835.2</v>
      </c>
      <c r="D39" s="19">
        <f t="shared" si="1"/>
        <v>19.887680652136712</v>
      </c>
      <c r="E39" s="2"/>
      <c r="F39" s="1"/>
    </row>
    <row r="40" spans="1:6" ht="15.75">
      <c r="A40" s="5" t="s">
        <v>33</v>
      </c>
      <c r="B40" s="17">
        <v>697.5</v>
      </c>
      <c r="C40" s="17">
        <v>697.5</v>
      </c>
      <c r="D40" s="19">
        <f t="shared" si="1"/>
        <v>100</v>
      </c>
      <c r="E40" s="2"/>
      <c r="F40" s="1"/>
    </row>
    <row r="41" spans="1:6" ht="15.75">
      <c r="A41" s="5" t="s">
        <v>34</v>
      </c>
      <c r="B41" s="17">
        <v>0</v>
      </c>
      <c r="C41" s="19">
        <v>0</v>
      </c>
      <c r="D41" s="19">
        <v>0</v>
      </c>
      <c r="E41" s="2"/>
      <c r="F41" s="1"/>
    </row>
    <row r="42" spans="1:6" ht="15.75">
      <c r="A42" s="4" t="s">
        <v>21</v>
      </c>
      <c r="B42" s="15">
        <f>SUM(B29:B41)</f>
        <v>1970357.2</v>
      </c>
      <c r="C42" s="15">
        <f>SUM(C29:C41)</f>
        <v>377672.10000000003</v>
      </c>
      <c r="D42" s="15">
        <f t="shared" si="1"/>
        <v>19.167697105885168</v>
      </c>
      <c r="E42" s="2"/>
      <c r="F42" s="1"/>
    </row>
    <row r="43" spans="1:6" ht="31.5">
      <c r="A43" s="4" t="s">
        <v>36</v>
      </c>
      <c r="B43" s="41">
        <f>B24-B42</f>
        <v>-54403.899999999907</v>
      </c>
      <c r="C43" s="41">
        <f>C24-C42</f>
        <v>58842.699999999953</v>
      </c>
      <c r="D43" s="38" t="s">
        <v>35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>
      <selection activeCell="H12" sqref="H12"/>
    </sheetView>
  </sheetViews>
  <sheetFormatPr defaultRowHeight="15"/>
  <cols>
    <col min="1" max="1" width="9.140625" style="49"/>
    <col min="2" max="2" width="37.5703125" style="49" customWidth="1"/>
    <col min="3" max="3" width="29.28515625" style="49" customWidth="1"/>
    <col min="4" max="4" width="26.85546875" style="49" customWidth="1"/>
    <col min="5" max="16384" width="9.140625" style="49"/>
  </cols>
  <sheetData>
    <row r="1" spans="1:5" ht="14.45" customHeight="1">
      <c r="A1" s="59" t="s">
        <v>37</v>
      </c>
      <c r="B1" s="59"/>
      <c r="C1" s="59"/>
      <c r="D1" s="59"/>
    </row>
    <row r="2" spans="1:5" ht="14.45" customHeight="1">
      <c r="A2" s="59"/>
      <c r="B2" s="59"/>
      <c r="C2" s="59"/>
      <c r="D2" s="59"/>
    </row>
    <row r="3" spans="1:5" ht="14.45" customHeight="1">
      <c r="A3" s="59"/>
      <c r="B3" s="59"/>
      <c r="C3" s="59"/>
      <c r="D3" s="59"/>
    </row>
    <row r="4" spans="1:5" ht="14.45" customHeight="1">
      <c r="A4" s="59"/>
      <c r="B4" s="59"/>
      <c r="C4" s="59"/>
      <c r="D4" s="59"/>
    </row>
    <row r="5" spans="1:5" ht="33.6" customHeight="1">
      <c r="A5" s="59"/>
      <c r="B5" s="59"/>
      <c r="C5" s="59"/>
      <c r="D5" s="59"/>
    </row>
    <row r="6" spans="1:5" ht="15.75">
      <c r="A6" s="60" t="s">
        <v>66</v>
      </c>
      <c r="B6" s="60"/>
      <c r="C6" s="60"/>
      <c r="D6" s="60"/>
    </row>
    <row r="7" spans="1:5" ht="6.6" customHeight="1">
      <c r="A7" s="21"/>
      <c r="B7" s="21"/>
      <c r="C7" s="21"/>
      <c r="D7" s="22"/>
    </row>
    <row r="8" spans="1:5" ht="58.15" customHeight="1">
      <c r="A8" s="23" t="s">
        <v>38</v>
      </c>
      <c r="B8" s="23" t="s">
        <v>39</v>
      </c>
      <c r="C8" s="23" t="s">
        <v>40</v>
      </c>
      <c r="D8" s="23" t="s">
        <v>41</v>
      </c>
      <c r="E8" s="24"/>
    </row>
    <row r="9" spans="1:5" ht="47.25">
      <c r="A9" s="25" t="s">
        <v>42</v>
      </c>
      <c r="B9" s="26" t="s">
        <v>43</v>
      </c>
      <c r="C9" s="27">
        <f>C11+C12+C14+C13+C15</f>
        <v>120</v>
      </c>
      <c r="D9" s="27">
        <f>D11+D12+D14+D13+D15</f>
        <v>15518.7</v>
      </c>
      <c r="E9" s="28"/>
    </row>
    <row r="10" spans="1:5" ht="15.75">
      <c r="A10" s="29"/>
      <c r="B10" s="30" t="s">
        <v>6</v>
      </c>
      <c r="C10" s="31"/>
      <c r="D10" s="31"/>
    </row>
    <row r="11" spans="1:5" s="46" customFormat="1" ht="31.5">
      <c r="A11" s="42" t="s">
        <v>44</v>
      </c>
      <c r="B11" s="43" t="s">
        <v>45</v>
      </c>
      <c r="C11" s="44">
        <v>2</v>
      </c>
      <c r="D11" s="45">
        <v>183</v>
      </c>
    </row>
    <row r="12" spans="1:5" s="46" customFormat="1" ht="47.25">
      <c r="A12" s="42" t="s">
        <v>46</v>
      </c>
      <c r="B12" s="43" t="s">
        <v>47</v>
      </c>
      <c r="C12" s="47">
        <v>3</v>
      </c>
      <c r="D12" s="48">
        <v>560.29999999999995</v>
      </c>
    </row>
    <row r="13" spans="1:5" s="46" customFormat="1" ht="50.45" customHeight="1">
      <c r="A13" s="42" t="s">
        <v>48</v>
      </c>
      <c r="B13" s="43" t="s">
        <v>49</v>
      </c>
      <c r="C13" s="47">
        <v>78.3</v>
      </c>
      <c r="D13" s="45">
        <v>10483.200000000001</v>
      </c>
    </row>
    <row r="14" spans="1:5" s="46" customFormat="1" ht="90" customHeight="1">
      <c r="A14" s="42" t="s">
        <v>50</v>
      </c>
      <c r="B14" s="43" t="s">
        <v>51</v>
      </c>
      <c r="C14" s="47">
        <v>21.1</v>
      </c>
      <c r="D14" s="47">
        <v>2343.9</v>
      </c>
    </row>
    <row r="15" spans="1:5" s="46" customFormat="1" ht="68.45" customHeight="1">
      <c r="A15" s="42" t="s">
        <v>52</v>
      </c>
      <c r="B15" s="43" t="s">
        <v>53</v>
      </c>
      <c r="C15" s="47">
        <v>15.6</v>
      </c>
      <c r="D15" s="47">
        <v>1948.3</v>
      </c>
    </row>
    <row r="16" spans="1:5" ht="63" customHeight="1">
      <c r="A16" s="25" t="s">
        <v>54</v>
      </c>
      <c r="B16" s="26" t="s">
        <v>55</v>
      </c>
      <c r="C16" s="27">
        <f>C18+C19+C20+C21</f>
        <v>1386.7</v>
      </c>
      <c r="D16" s="27">
        <f>D18+D19+D20+D21</f>
        <v>157055.69999999998</v>
      </c>
    </row>
    <row r="17" spans="1:6" ht="23.25" customHeight="1">
      <c r="A17" s="29"/>
      <c r="B17" s="30" t="s">
        <v>56</v>
      </c>
      <c r="C17" s="31"/>
      <c r="D17" s="31"/>
    </row>
    <row r="18" spans="1:6" ht="23.25" customHeight="1">
      <c r="A18" s="35" t="s">
        <v>57</v>
      </c>
      <c r="B18" s="32" t="s">
        <v>29</v>
      </c>
      <c r="C18" s="33">
        <v>1091.5</v>
      </c>
      <c r="D18" s="34">
        <v>125797.2</v>
      </c>
    </row>
    <row r="19" spans="1:6" ht="24" customHeight="1">
      <c r="A19" s="35" t="s">
        <v>58</v>
      </c>
      <c r="B19" s="32" t="s">
        <v>59</v>
      </c>
      <c r="C19" s="34">
        <v>110.8</v>
      </c>
      <c r="D19" s="36">
        <v>12758.1</v>
      </c>
      <c r="F19" s="37"/>
    </row>
    <row r="20" spans="1:6" ht="18" customHeight="1">
      <c r="A20" s="35" t="s">
        <v>60</v>
      </c>
      <c r="B20" s="32" t="s">
        <v>32</v>
      </c>
      <c r="C20" s="34">
        <v>42.4</v>
      </c>
      <c r="D20" s="34">
        <v>5284.8</v>
      </c>
    </row>
    <row r="21" spans="1:6" ht="94.5">
      <c r="A21" s="35" t="s">
        <v>61</v>
      </c>
      <c r="B21" s="32" t="s">
        <v>62</v>
      </c>
      <c r="C21" s="34">
        <v>142</v>
      </c>
      <c r="D21" s="34">
        <v>13215.6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2024-04-17T06:24:08Z</dcterms:modified>
</cp:coreProperties>
</file>