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480" windowHeight="7875"/>
  </bookViews>
  <sheets>
    <sheet name="2020-2025" sheetId="2" r:id="rId1"/>
  </sheets>
  <definedNames>
    <definedName name="_xlnm.Print_Area" localSheetId="0">'2020-2025'!$A$1:$R$374</definedName>
  </definedNames>
  <calcPr calcId="145621"/>
</workbook>
</file>

<file path=xl/calcChain.xml><?xml version="1.0" encoding="utf-8"?>
<calcChain xmlns="http://schemas.openxmlformats.org/spreadsheetml/2006/main">
  <c r="G19" i="2" l="1"/>
  <c r="H19" i="2"/>
  <c r="I19" i="2"/>
  <c r="F19" i="2"/>
  <c r="G28" i="2"/>
  <c r="F310" i="2"/>
  <c r="F309" i="2"/>
  <c r="F293" i="2"/>
  <c r="F227" i="2"/>
  <c r="F20" i="2"/>
  <c r="E19" i="2"/>
  <c r="D19" i="2"/>
  <c r="D28" i="2"/>
  <c r="C29" i="2"/>
  <c r="C30" i="2"/>
  <c r="C31" i="2"/>
  <c r="C32" i="2"/>
  <c r="C33" i="2"/>
  <c r="C34" i="2"/>
  <c r="I28" i="2"/>
  <c r="H28" i="2"/>
  <c r="F28" i="2"/>
  <c r="E28" i="2"/>
  <c r="C28" i="2" s="1"/>
  <c r="D343" i="2"/>
  <c r="D311" i="2"/>
  <c r="D259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I97" i="2"/>
  <c r="H97" i="2"/>
  <c r="G97" i="2"/>
  <c r="F97" i="2"/>
  <c r="E97" i="2"/>
  <c r="D97" i="2"/>
  <c r="D292" i="2"/>
  <c r="E292" i="2"/>
  <c r="F292" i="2"/>
  <c r="G292" i="2"/>
  <c r="H292" i="2"/>
  <c r="I292" i="2"/>
  <c r="D293" i="2"/>
  <c r="E293" i="2"/>
  <c r="G293" i="2"/>
  <c r="H293" i="2"/>
  <c r="I293" i="2"/>
  <c r="D294" i="2"/>
  <c r="E294" i="2"/>
  <c r="F294" i="2"/>
  <c r="G294" i="2"/>
  <c r="H294" i="2"/>
  <c r="I294" i="2"/>
  <c r="C305" i="2"/>
  <c r="C304" i="2"/>
  <c r="I303" i="2"/>
  <c r="H303" i="2"/>
  <c r="G303" i="2"/>
  <c r="F303" i="2"/>
  <c r="E303" i="2"/>
  <c r="E227" i="2"/>
  <c r="G227" i="2"/>
  <c r="H227" i="2"/>
  <c r="I227" i="2"/>
  <c r="D227" i="2"/>
  <c r="D226" i="2"/>
  <c r="E226" i="2"/>
  <c r="F226" i="2"/>
  <c r="G226" i="2"/>
  <c r="H226" i="2"/>
  <c r="I226" i="2"/>
  <c r="D228" i="2"/>
  <c r="E228" i="2"/>
  <c r="F228" i="2"/>
  <c r="G228" i="2"/>
  <c r="H228" i="2"/>
  <c r="I228" i="2"/>
  <c r="E259" i="2"/>
  <c r="F259" i="2"/>
  <c r="G259" i="2"/>
  <c r="H259" i="2"/>
  <c r="I259" i="2"/>
  <c r="C262" i="2"/>
  <c r="C261" i="2"/>
  <c r="C260" i="2"/>
  <c r="E343" i="2"/>
  <c r="F343" i="2"/>
  <c r="G343" i="2"/>
  <c r="H343" i="2"/>
  <c r="I343" i="2"/>
  <c r="E339" i="2"/>
  <c r="F339" i="2"/>
  <c r="G339" i="2"/>
  <c r="H339" i="2"/>
  <c r="I339" i="2"/>
  <c r="D339" i="2"/>
  <c r="E20" i="2"/>
  <c r="G20" i="2"/>
  <c r="H20" i="2"/>
  <c r="I20" i="2"/>
  <c r="D20" i="2"/>
  <c r="E43" i="2"/>
  <c r="F43" i="2"/>
  <c r="G43" i="2"/>
  <c r="H43" i="2"/>
  <c r="I43" i="2"/>
  <c r="D43" i="2"/>
  <c r="C46" i="2"/>
  <c r="C45" i="2"/>
  <c r="C44" i="2"/>
  <c r="E39" i="2"/>
  <c r="F39" i="2"/>
  <c r="G39" i="2"/>
  <c r="H39" i="2"/>
  <c r="I39" i="2"/>
  <c r="D39" i="2"/>
  <c r="C42" i="2"/>
  <c r="C41" i="2"/>
  <c r="C40" i="2"/>
  <c r="E35" i="2"/>
  <c r="F35" i="2"/>
  <c r="G35" i="2"/>
  <c r="H35" i="2"/>
  <c r="I35" i="2"/>
  <c r="D35" i="2"/>
  <c r="C38" i="2"/>
  <c r="C37" i="2"/>
  <c r="C36" i="2"/>
  <c r="D308" i="2"/>
  <c r="E308" i="2"/>
  <c r="F308" i="2"/>
  <c r="G308" i="2"/>
  <c r="H308" i="2"/>
  <c r="I308" i="2"/>
  <c r="D309" i="2"/>
  <c r="E309" i="2"/>
  <c r="G309" i="2"/>
  <c r="H309" i="2"/>
  <c r="I309" i="2"/>
  <c r="D310" i="2"/>
  <c r="E310" i="2"/>
  <c r="G310" i="2"/>
  <c r="H310" i="2"/>
  <c r="I310" i="2"/>
  <c r="D18" i="2"/>
  <c r="E18" i="2"/>
  <c r="F18" i="2"/>
  <c r="G18" i="2"/>
  <c r="H18" i="2"/>
  <c r="I18" i="2"/>
  <c r="C344" i="2"/>
  <c r="C340" i="2"/>
  <c r="C97" i="2" l="1"/>
  <c r="C226" i="2"/>
  <c r="C228" i="2"/>
  <c r="C43" i="2"/>
  <c r="C39" i="2"/>
  <c r="C20" i="2"/>
  <c r="C227" i="2"/>
  <c r="C35" i="2"/>
  <c r="C338" i="2"/>
  <c r="C337" i="2"/>
  <c r="C336" i="2"/>
  <c r="I335" i="2"/>
  <c r="H335" i="2"/>
  <c r="G335" i="2"/>
  <c r="F335" i="2"/>
  <c r="E335" i="2"/>
  <c r="C335" i="2" l="1"/>
  <c r="E236" i="2"/>
  <c r="F236" i="2"/>
  <c r="G236" i="2"/>
  <c r="H236" i="2"/>
  <c r="I236" i="2"/>
  <c r="D236" i="2"/>
  <c r="C242" i="2"/>
  <c r="C241" i="2"/>
  <c r="C240" i="2"/>
  <c r="E229" i="2"/>
  <c r="F229" i="2"/>
  <c r="G229" i="2"/>
  <c r="H229" i="2"/>
  <c r="I229" i="2"/>
  <c r="D229" i="2"/>
  <c r="C235" i="2"/>
  <c r="C234" i="2"/>
  <c r="C233" i="2"/>
  <c r="D64" i="2"/>
  <c r="E64" i="2"/>
  <c r="F64" i="2"/>
  <c r="G64" i="2"/>
  <c r="H64" i="2"/>
  <c r="I64" i="2"/>
  <c r="D65" i="2"/>
  <c r="E65" i="2"/>
  <c r="F65" i="2"/>
  <c r="G65" i="2"/>
  <c r="H65" i="2"/>
  <c r="I65" i="2"/>
  <c r="E63" i="2"/>
  <c r="F63" i="2"/>
  <c r="G63" i="2"/>
  <c r="H63" i="2"/>
  <c r="I63" i="2"/>
  <c r="D63" i="2"/>
  <c r="E66" i="2"/>
  <c r="F66" i="2"/>
  <c r="G66" i="2"/>
  <c r="H66" i="2"/>
  <c r="I66" i="2"/>
  <c r="D66" i="2"/>
  <c r="C72" i="2"/>
  <c r="C71" i="2"/>
  <c r="C70" i="2"/>
  <c r="D49" i="2"/>
  <c r="D15" i="2" s="1"/>
  <c r="E49" i="2"/>
  <c r="F49" i="2"/>
  <c r="G49" i="2"/>
  <c r="H49" i="2"/>
  <c r="I49" i="2"/>
  <c r="D50" i="2"/>
  <c r="E50" i="2"/>
  <c r="F50" i="2"/>
  <c r="G50" i="2"/>
  <c r="H50" i="2"/>
  <c r="I50" i="2"/>
  <c r="E48" i="2"/>
  <c r="F48" i="2"/>
  <c r="G48" i="2"/>
  <c r="H48" i="2"/>
  <c r="I48" i="2"/>
  <c r="D48" i="2"/>
  <c r="E51" i="2"/>
  <c r="F51" i="2"/>
  <c r="G51" i="2"/>
  <c r="H51" i="2"/>
  <c r="I51" i="2"/>
  <c r="D51" i="2"/>
  <c r="C57" i="2"/>
  <c r="C56" i="2"/>
  <c r="C55" i="2"/>
  <c r="E21" i="2"/>
  <c r="F21" i="2"/>
  <c r="F17" i="2" s="1"/>
  <c r="G21" i="2"/>
  <c r="G17" i="2" s="1"/>
  <c r="H21" i="2"/>
  <c r="I21" i="2"/>
  <c r="D21" i="2"/>
  <c r="D17" i="2" s="1"/>
  <c r="C27" i="2"/>
  <c r="C26" i="2"/>
  <c r="C25" i="2"/>
  <c r="C259" i="2" l="1"/>
  <c r="E247" i="2"/>
  <c r="F247" i="2"/>
  <c r="G247" i="2"/>
  <c r="H247" i="2"/>
  <c r="I247" i="2"/>
  <c r="D247" i="2"/>
  <c r="E243" i="2"/>
  <c r="F243" i="2"/>
  <c r="G243" i="2"/>
  <c r="H243" i="2"/>
  <c r="I243" i="2"/>
  <c r="D243" i="2"/>
  <c r="D199" i="2"/>
  <c r="E199" i="2"/>
  <c r="F199" i="2"/>
  <c r="G199" i="2"/>
  <c r="H199" i="2"/>
  <c r="I199" i="2"/>
  <c r="D200" i="2"/>
  <c r="E200" i="2"/>
  <c r="F200" i="2"/>
  <c r="G200" i="2"/>
  <c r="H200" i="2"/>
  <c r="I200" i="2"/>
  <c r="E198" i="2"/>
  <c r="F198" i="2"/>
  <c r="G198" i="2"/>
  <c r="H198" i="2"/>
  <c r="I198" i="2"/>
  <c r="D198" i="2"/>
  <c r="E201" i="2"/>
  <c r="F201" i="2"/>
  <c r="G201" i="2"/>
  <c r="H201" i="2"/>
  <c r="I201" i="2"/>
  <c r="D201" i="2"/>
  <c r="E129" i="2"/>
  <c r="F129" i="2"/>
  <c r="G129" i="2"/>
  <c r="H129" i="2"/>
  <c r="I129" i="2"/>
  <c r="D129" i="2"/>
  <c r="D127" i="2"/>
  <c r="E127" i="2"/>
  <c r="F127" i="2"/>
  <c r="G127" i="2"/>
  <c r="H127" i="2"/>
  <c r="I127" i="2"/>
  <c r="D128" i="2"/>
  <c r="E128" i="2"/>
  <c r="F128" i="2"/>
  <c r="G128" i="2"/>
  <c r="H128" i="2"/>
  <c r="I128" i="2"/>
  <c r="E126" i="2"/>
  <c r="F126" i="2"/>
  <c r="G126" i="2"/>
  <c r="H126" i="2"/>
  <c r="I126" i="2"/>
  <c r="D126" i="2"/>
  <c r="D206" i="2" l="1"/>
  <c r="E206" i="2"/>
  <c r="F206" i="2"/>
  <c r="G206" i="2"/>
  <c r="H206" i="2"/>
  <c r="I206" i="2"/>
  <c r="E207" i="2"/>
  <c r="F207" i="2"/>
  <c r="G207" i="2"/>
  <c r="H207" i="2"/>
  <c r="I207" i="2"/>
  <c r="D208" i="2"/>
  <c r="E208" i="2"/>
  <c r="F208" i="2"/>
  <c r="G208" i="2"/>
  <c r="H208" i="2"/>
  <c r="I208" i="2"/>
  <c r="C220" i="2" l="1"/>
  <c r="C219" i="2"/>
  <c r="C218" i="2"/>
  <c r="I217" i="2"/>
  <c r="H217" i="2"/>
  <c r="H213" i="2" s="1"/>
  <c r="G217" i="2"/>
  <c r="F217" i="2"/>
  <c r="F213" i="2" s="1"/>
  <c r="E217" i="2"/>
  <c r="D217" i="2"/>
  <c r="D213" i="2" s="1"/>
  <c r="I216" i="2"/>
  <c r="I196" i="2" s="1"/>
  <c r="H216" i="2"/>
  <c r="H196" i="2" s="1"/>
  <c r="G216" i="2"/>
  <c r="G196" i="2" s="1"/>
  <c r="F216" i="2"/>
  <c r="F196" i="2" s="1"/>
  <c r="E216" i="2"/>
  <c r="E196" i="2" s="1"/>
  <c r="D216" i="2"/>
  <c r="D196" i="2" s="1"/>
  <c r="I215" i="2"/>
  <c r="I195" i="2" s="1"/>
  <c r="H215" i="2"/>
  <c r="H195" i="2" s="1"/>
  <c r="G215" i="2"/>
  <c r="G195" i="2" s="1"/>
  <c r="F215" i="2"/>
  <c r="F195" i="2" s="1"/>
  <c r="E215" i="2"/>
  <c r="D215" i="2"/>
  <c r="D195" i="2" s="1"/>
  <c r="I214" i="2"/>
  <c r="I194" i="2" s="1"/>
  <c r="H214" i="2"/>
  <c r="H194" i="2" s="1"/>
  <c r="G214" i="2"/>
  <c r="G194" i="2" s="1"/>
  <c r="F214" i="2"/>
  <c r="F194" i="2" s="1"/>
  <c r="E214" i="2"/>
  <c r="E194" i="2" s="1"/>
  <c r="D214" i="2"/>
  <c r="D194" i="2" s="1"/>
  <c r="I213" i="2"/>
  <c r="G213" i="2"/>
  <c r="E213" i="2"/>
  <c r="E195" i="2" l="1"/>
  <c r="C215" i="2"/>
  <c r="C213" i="2"/>
  <c r="C214" i="2"/>
  <c r="C216" i="2"/>
  <c r="C217" i="2"/>
  <c r="D352" i="2" l="1"/>
  <c r="E352" i="2"/>
  <c r="F352" i="2"/>
  <c r="G352" i="2"/>
  <c r="H352" i="2"/>
  <c r="I352" i="2"/>
  <c r="D353" i="2"/>
  <c r="E353" i="2"/>
  <c r="F353" i="2"/>
  <c r="G353" i="2"/>
  <c r="H353" i="2"/>
  <c r="I353" i="2"/>
  <c r="E354" i="2"/>
  <c r="F354" i="2"/>
  <c r="G354" i="2"/>
  <c r="H354" i="2"/>
  <c r="I354" i="2"/>
  <c r="C366" i="2"/>
  <c r="C365" i="2"/>
  <c r="C364" i="2"/>
  <c r="I363" i="2"/>
  <c r="H363" i="2"/>
  <c r="G363" i="2"/>
  <c r="F363" i="2"/>
  <c r="E363" i="2"/>
  <c r="C363" i="2" l="1"/>
  <c r="D264" i="2"/>
  <c r="E264" i="2"/>
  <c r="F264" i="2"/>
  <c r="G264" i="2"/>
  <c r="H264" i="2"/>
  <c r="I264" i="2"/>
  <c r="D265" i="2"/>
  <c r="E265" i="2"/>
  <c r="F265" i="2"/>
  <c r="G265" i="2"/>
  <c r="H265" i="2"/>
  <c r="I265" i="2"/>
  <c r="D266" i="2"/>
  <c r="E266" i="2"/>
  <c r="F266" i="2"/>
  <c r="G266" i="2"/>
  <c r="H266" i="2"/>
  <c r="I266" i="2"/>
  <c r="D368" i="2" l="1"/>
  <c r="D348" i="2" s="1"/>
  <c r="E368" i="2"/>
  <c r="E348" i="2" s="1"/>
  <c r="F368" i="2"/>
  <c r="F348" i="2" s="1"/>
  <c r="G368" i="2"/>
  <c r="G348" i="2" s="1"/>
  <c r="H368" i="2"/>
  <c r="H348" i="2" s="1"/>
  <c r="I368" i="2"/>
  <c r="I348" i="2" s="1"/>
  <c r="D369" i="2"/>
  <c r="D349" i="2" s="1"/>
  <c r="E369" i="2"/>
  <c r="E349" i="2" s="1"/>
  <c r="F369" i="2"/>
  <c r="F349" i="2" s="1"/>
  <c r="G369" i="2"/>
  <c r="G349" i="2" s="1"/>
  <c r="H369" i="2"/>
  <c r="H349" i="2" s="1"/>
  <c r="I369" i="2"/>
  <c r="I349" i="2" s="1"/>
  <c r="D370" i="2"/>
  <c r="D350" i="2" s="1"/>
  <c r="E370" i="2"/>
  <c r="E350" i="2" s="1"/>
  <c r="F370" i="2"/>
  <c r="F350" i="2" s="1"/>
  <c r="G370" i="2"/>
  <c r="G350" i="2" s="1"/>
  <c r="H370" i="2"/>
  <c r="H350" i="2" s="1"/>
  <c r="I370" i="2"/>
  <c r="I350" i="2" s="1"/>
  <c r="C374" i="2"/>
  <c r="C373" i="2"/>
  <c r="C372" i="2"/>
  <c r="I371" i="2"/>
  <c r="I367" i="2" s="1"/>
  <c r="H371" i="2"/>
  <c r="H367" i="2" s="1"/>
  <c r="G371" i="2"/>
  <c r="G367" i="2" s="1"/>
  <c r="F371" i="2"/>
  <c r="F367" i="2" s="1"/>
  <c r="E371" i="2"/>
  <c r="E367" i="2" s="1"/>
  <c r="D371" i="2"/>
  <c r="D367" i="2" s="1"/>
  <c r="C370" i="2"/>
  <c r="C369" i="2"/>
  <c r="C368" i="2"/>
  <c r="C367" i="2"/>
  <c r="E359" i="2"/>
  <c r="F359" i="2"/>
  <c r="G359" i="2"/>
  <c r="H359" i="2"/>
  <c r="I359" i="2"/>
  <c r="D359" i="2"/>
  <c r="D102" i="2"/>
  <c r="E102" i="2"/>
  <c r="F102" i="2"/>
  <c r="G102" i="2"/>
  <c r="H102" i="2"/>
  <c r="I102" i="2"/>
  <c r="D103" i="2"/>
  <c r="E103" i="2"/>
  <c r="F103" i="2"/>
  <c r="G103" i="2"/>
  <c r="H103" i="2"/>
  <c r="I103" i="2"/>
  <c r="D104" i="2"/>
  <c r="E104" i="2"/>
  <c r="F104" i="2"/>
  <c r="G104" i="2"/>
  <c r="H104" i="2"/>
  <c r="I104" i="2"/>
  <c r="E117" i="2"/>
  <c r="F117" i="2"/>
  <c r="G117" i="2"/>
  <c r="H117" i="2"/>
  <c r="I117" i="2"/>
  <c r="D117" i="2"/>
  <c r="E355" i="2"/>
  <c r="E351" i="2" s="1"/>
  <c r="E347" i="2" s="1"/>
  <c r="F355" i="2"/>
  <c r="F351" i="2" s="1"/>
  <c r="F347" i="2" s="1"/>
  <c r="G355" i="2"/>
  <c r="G351" i="2" s="1"/>
  <c r="G347" i="2" s="1"/>
  <c r="H355" i="2"/>
  <c r="H351" i="2" s="1"/>
  <c r="H347" i="2" s="1"/>
  <c r="I355" i="2"/>
  <c r="I351" i="2" s="1"/>
  <c r="I347" i="2" s="1"/>
  <c r="D355" i="2"/>
  <c r="D347" i="2" s="1"/>
  <c r="E189" i="2"/>
  <c r="F189" i="2"/>
  <c r="G189" i="2"/>
  <c r="H189" i="2"/>
  <c r="I189" i="2"/>
  <c r="D189" i="2"/>
  <c r="E185" i="2"/>
  <c r="F185" i="2"/>
  <c r="G185" i="2"/>
  <c r="H185" i="2"/>
  <c r="I185" i="2"/>
  <c r="D185" i="2"/>
  <c r="E181" i="2"/>
  <c r="F181" i="2"/>
  <c r="G181" i="2"/>
  <c r="H181" i="2"/>
  <c r="I181" i="2"/>
  <c r="D181" i="2"/>
  <c r="D146" i="2"/>
  <c r="E146" i="2"/>
  <c r="F146" i="2"/>
  <c r="G146" i="2"/>
  <c r="H146" i="2"/>
  <c r="I146" i="2"/>
  <c r="D147" i="2"/>
  <c r="E147" i="2"/>
  <c r="F147" i="2"/>
  <c r="G147" i="2"/>
  <c r="H147" i="2"/>
  <c r="I147" i="2"/>
  <c r="D148" i="2"/>
  <c r="E148" i="2"/>
  <c r="F148" i="2"/>
  <c r="G148" i="2"/>
  <c r="H148" i="2"/>
  <c r="I148" i="2"/>
  <c r="E173" i="2"/>
  <c r="F173" i="2"/>
  <c r="G173" i="2"/>
  <c r="H173" i="2"/>
  <c r="I173" i="2"/>
  <c r="D173" i="2"/>
  <c r="E169" i="2"/>
  <c r="F169" i="2"/>
  <c r="G169" i="2"/>
  <c r="H169" i="2"/>
  <c r="I169" i="2"/>
  <c r="D169" i="2"/>
  <c r="E165" i="2"/>
  <c r="F165" i="2"/>
  <c r="G165" i="2"/>
  <c r="H165" i="2"/>
  <c r="I165" i="2"/>
  <c r="D165" i="2"/>
  <c r="E161" i="2"/>
  <c r="F161" i="2"/>
  <c r="G161" i="2"/>
  <c r="H161" i="2"/>
  <c r="I161" i="2"/>
  <c r="D161" i="2"/>
  <c r="E157" i="2"/>
  <c r="F157" i="2"/>
  <c r="G157" i="2"/>
  <c r="H157" i="2"/>
  <c r="I157" i="2"/>
  <c r="D157" i="2"/>
  <c r="E153" i="2"/>
  <c r="F153" i="2"/>
  <c r="G153" i="2"/>
  <c r="H153" i="2"/>
  <c r="I153" i="2"/>
  <c r="D153" i="2"/>
  <c r="E149" i="2"/>
  <c r="F149" i="2"/>
  <c r="F145" i="2" s="1"/>
  <c r="G149" i="2"/>
  <c r="G145" i="2" s="1"/>
  <c r="H149" i="2"/>
  <c r="I149" i="2"/>
  <c r="D149" i="2"/>
  <c r="D145" i="2" s="1"/>
  <c r="E113" i="2"/>
  <c r="F113" i="2"/>
  <c r="G113" i="2"/>
  <c r="H113" i="2"/>
  <c r="I113" i="2"/>
  <c r="D113" i="2"/>
  <c r="E109" i="2"/>
  <c r="F109" i="2"/>
  <c r="G109" i="2"/>
  <c r="H109" i="2"/>
  <c r="I109" i="2"/>
  <c r="D109" i="2"/>
  <c r="E105" i="2"/>
  <c r="E101" i="2" s="1"/>
  <c r="F105" i="2"/>
  <c r="F101" i="2" s="1"/>
  <c r="G105" i="2"/>
  <c r="G101" i="2" s="1"/>
  <c r="H105" i="2"/>
  <c r="H101" i="2" s="1"/>
  <c r="I105" i="2"/>
  <c r="I101" i="2" s="1"/>
  <c r="D105" i="2"/>
  <c r="D101" i="2" s="1"/>
  <c r="E331" i="2"/>
  <c r="F331" i="2"/>
  <c r="G331" i="2"/>
  <c r="H331" i="2"/>
  <c r="I331" i="2"/>
  <c r="D331" i="2"/>
  <c r="E327" i="2"/>
  <c r="F327" i="2"/>
  <c r="G327" i="2"/>
  <c r="H327" i="2"/>
  <c r="I327" i="2"/>
  <c r="D327" i="2"/>
  <c r="E323" i="2"/>
  <c r="F323" i="2"/>
  <c r="G323" i="2"/>
  <c r="H323" i="2"/>
  <c r="I323" i="2"/>
  <c r="D323" i="2"/>
  <c r="E319" i="2"/>
  <c r="F319" i="2"/>
  <c r="G319" i="2"/>
  <c r="H319" i="2"/>
  <c r="I319" i="2"/>
  <c r="D319" i="2"/>
  <c r="C312" i="2"/>
  <c r="C313" i="2"/>
  <c r="C314" i="2"/>
  <c r="C316" i="2"/>
  <c r="C317" i="2"/>
  <c r="C318" i="2"/>
  <c r="E315" i="2"/>
  <c r="F315" i="2"/>
  <c r="G315" i="2"/>
  <c r="H315" i="2"/>
  <c r="I315" i="2"/>
  <c r="D315" i="2"/>
  <c r="E311" i="2"/>
  <c r="E307" i="2" s="1"/>
  <c r="F311" i="2"/>
  <c r="F307" i="2" s="1"/>
  <c r="G311" i="2"/>
  <c r="G307" i="2" s="1"/>
  <c r="H311" i="2"/>
  <c r="H307" i="2" s="1"/>
  <c r="I311" i="2"/>
  <c r="I307" i="2" s="1"/>
  <c r="D307" i="2"/>
  <c r="D288" i="2"/>
  <c r="E288" i="2"/>
  <c r="F288" i="2"/>
  <c r="G288" i="2"/>
  <c r="H288" i="2"/>
  <c r="I288" i="2"/>
  <c r="D289" i="2"/>
  <c r="G289" i="2"/>
  <c r="H289" i="2"/>
  <c r="I289" i="2"/>
  <c r="G290" i="2"/>
  <c r="E299" i="2"/>
  <c r="F299" i="2"/>
  <c r="G299" i="2"/>
  <c r="H299" i="2"/>
  <c r="I299" i="2"/>
  <c r="D299" i="2"/>
  <c r="E295" i="2"/>
  <c r="E291" i="2" s="1"/>
  <c r="F295" i="2"/>
  <c r="F291" i="2" s="1"/>
  <c r="G295" i="2"/>
  <c r="H295" i="2"/>
  <c r="H291" i="2" s="1"/>
  <c r="I295" i="2"/>
  <c r="D295" i="2"/>
  <c r="D291" i="2" s="1"/>
  <c r="D287" i="2" l="1"/>
  <c r="I291" i="2"/>
  <c r="I287" i="2" s="1"/>
  <c r="G287" i="2"/>
  <c r="G291" i="2"/>
  <c r="I145" i="2"/>
  <c r="E145" i="2"/>
  <c r="E289" i="2"/>
  <c r="F287" i="2"/>
  <c r="D290" i="2"/>
  <c r="H290" i="2"/>
  <c r="F290" i="2"/>
  <c r="I290" i="2"/>
  <c r="H287" i="2"/>
  <c r="H145" i="2"/>
  <c r="C354" i="2"/>
  <c r="C353" i="2"/>
  <c r="C352" i="2"/>
  <c r="C351" i="2"/>
  <c r="C371" i="2"/>
  <c r="C294" i="2"/>
  <c r="E290" i="2"/>
  <c r="C292" i="2"/>
  <c r="C293" i="2"/>
  <c r="C311" i="2"/>
  <c r="C315" i="2"/>
  <c r="E287" i="2"/>
  <c r="F289" i="2"/>
  <c r="C291" i="2"/>
  <c r="C265" i="2"/>
  <c r="C266" i="2"/>
  <c r="C264" i="2"/>
  <c r="E283" i="2"/>
  <c r="F283" i="2"/>
  <c r="G283" i="2"/>
  <c r="H283" i="2"/>
  <c r="I283" i="2"/>
  <c r="D283" i="2"/>
  <c r="E279" i="2"/>
  <c r="F279" i="2"/>
  <c r="G279" i="2"/>
  <c r="H279" i="2"/>
  <c r="I279" i="2"/>
  <c r="D279" i="2"/>
  <c r="E275" i="2"/>
  <c r="F275" i="2"/>
  <c r="G275" i="2"/>
  <c r="H275" i="2"/>
  <c r="I275" i="2"/>
  <c r="D275" i="2"/>
  <c r="E271" i="2"/>
  <c r="F271" i="2"/>
  <c r="G271" i="2"/>
  <c r="H271" i="2"/>
  <c r="I271" i="2"/>
  <c r="D271" i="2"/>
  <c r="E267" i="2"/>
  <c r="E263" i="2" s="1"/>
  <c r="F267" i="2"/>
  <c r="G267" i="2"/>
  <c r="H267" i="2"/>
  <c r="H263" i="2" s="1"/>
  <c r="I267" i="2"/>
  <c r="I263" i="2" s="1"/>
  <c r="D267" i="2"/>
  <c r="D263" i="2" l="1"/>
  <c r="F263" i="2"/>
  <c r="G263" i="2"/>
  <c r="E255" i="2"/>
  <c r="F255" i="2"/>
  <c r="G255" i="2"/>
  <c r="H255" i="2"/>
  <c r="I255" i="2"/>
  <c r="D255" i="2"/>
  <c r="E251" i="2"/>
  <c r="E225" i="2" s="1"/>
  <c r="F251" i="2"/>
  <c r="F225" i="2" s="1"/>
  <c r="G251" i="2"/>
  <c r="G225" i="2" s="1"/>
  <c r="H251" i="2"/>
  <c r="H225" i="2" s="1"/>
  <c r="I251" i="2"/>
  <c r="I225" i="2" s="1"/>
  <c r="D251" i="2"/>
  <c r="D225" i="2" s="1"/>
  <c r="D221" i="2" s="1"/>
  <c r="C248" i="2"/>
  <c r="C249" i="2"/>
  <c r="C250" i="2"/>
  <c r="E209" i="2"/>
  <c r="E205" i="2" s="1"/>
  <c r="F209" i="2"/>
  <c r="F205" i="2" s="1"/>
  <c r="G209" i="2"/>
  <c r="G205" i="2" s="1"/>
  <c r="H209" i="2"/>
  <c r="H205" i="2" s="1"/>
  <c r="I209" i="2"/>
  <c r="I205" i="2" s="1"/>
  <c r="D209" i="2"/>
  <c r="D205" i="2" s="1"/>
  <c r="C212" i="2"/>
  <c r="C211" i="2"/>
  <c r="C210" i="2"/>
  <c r="E197" i="2"/>
  <c r="F197" i="2"/>
  <c r="G197" i="2"/>
  <c r="H197" i="2"/>
  <c r="I197" i="2"/>
  <c r="D197" i="2"/>
  <c r="E133" i="2"/>
  <c r="F133" i="2"/>
  <c r="G133" i="2"/>
  <c r="H133" i="2"/>
  <c r="I133" i="2"/>
  <c r="D133" i="2"/>
  <c r="E141" i="2"/>
  <c r="F141" i="2"/>
  <c r="G141" i="2"/>
  <c r="H141" i="2"/>
  <c r="I141" i="2"/>
  <c r="D141" i="2"/>
  <c r="E137" i="2"/>
  <c r="F137" i="2"/>
  <c r="G137" i="2"/>
  <c r="H137" i="2"/>
  <c r="I137" i="2"/>
  <c r="D137" i="2"/>
  <c r="E125" i="2"/>
  <c r="F125" i="2"/>
  <c r="G125" i="2"/>
  <c r="H125" i="2"/>
  <c r="I125" i="2"/>
  <c r="D125" i="2"/>
  <c r="C94" i="2"/>
  <c r="C95" i="2"/>
  <c r="C96" i="2"/>
  <c r="E93" i="2"/>
  <c r="F93" i="2"/>
  <c r="G93" i="2"/>
  <c r="H93" i="2"/>
  <c r="I93" i="2"/>
  <c r="D93" i="2"/>
  <c r="I193" i="2" l="1"/>
  <c r="G193" i="2"/>
  <c r="C225" i="2"/>
  <c r="D193" i="2"/>
  <c r="H193" i="2"/>
  <c r="F193" i="2"/>
  <c r="C263" i="2"/>
  <c r="E193" i="2"/>
  <c r="F60" i="2"/>
  <c r="D60" i="2"/>
  <c r="F59" i="2"/>
  <c r="D59" i="2"/>
  <c r="I60" i="2"/>
  <c r="G60" i="2"/>
  <c r="E60" i="2"/>
  <c r="I59" i="2"/>
  <c r="G59" i="2"/>
  <c r="E59" i="2"/>
  <c r="H60" i="2"/>
  <c r="H59" i="2"/>
  <c r="I61" i="2"/>
  <c r="H61" i="2"/>
  <c r="G61" i="2"/>
  <c r="F61" i="2"/>
  <c r="E61" i="2"/>
  <c r="D61" i="2"/>
  <c r="C199" i="2"/>
  <c r="C127" i="2"/>
  <c r="C247" i="2"/>
  <c r="C126" i="2"/>
  <c r="C200" i="2"/>
  <c r="C198" i="2"/>
  <c r="C207" i="2"/>
  <c r="C209" i="2"/>
  <c r="C208" i="2"/>
  <c r="C206" i="2"/>
  <c r="C125" i="2"/>
  <c r="C128" i="2"/>
  <c r="C93" i="2"/>
  <c r="C84" i="2"/>
  <c r="C82" i="2"/>
  <c r="C83" i="2"/>
  <c r="E89" i="2"/>
  <c r="F89" i="2"/>
  <c r="G89" i="2"/>
  <c r="H89" i="2"/>
  <c r="I89" i="2"/>
  <c r="D89" i="2"/>
  <c r="C221" i="2" l="1"/>
  <c r="C197" i="2"/>
  <c r="C205" i="2"/>
  <c r="E85" i="2"/>
  <c r="E81" i="2" s="1"/>
  <c r="F85" i="2"/>
  <c r="F81" i="2" s="1"/>
  <c r="G85" i="2"/>
  <c r="G81" i="2" s="1"/>
  <c r="H85" i="2"/>
  <c r="H81" i="2" s="1"/>
  <c r="I85" i="2"/>
  <c r="I81" i="2" s="1"/>
  <c r="D85" i="2"/>
  <c r="D81" i="2" s="1"/>
  <c r="C64" i="2"/>
  <c r="C54" i="2"/>
  <c r="E77" i="2"/>
  <c r="F77" i="2"/>
  <c r="G77" i="2"/>
  <c r="H77" i="2"/>
  <c r="I77" i="2"/>
  <c r="D77" i="2"/>
  <c r="E73" i="2"/>
  <c r="F73" i="2"/>
  <c r="F62" i="2" s="1"/>
  <c r="F58" i="2" s="1"/>
  <c r="G73" i="2"/>
  <c r="H73" i="2"/>
  <c r="H62" i="2" s="1"/>
  <c r="H58" i="2" s="1"/>
  <c r="I73" i="2"/>
  <c r="D73" i="2"/>
  <c r="D62" i="2" l="1"/>
  <c r="D58" i="2" s="1"/>
  <c r="E62" i="2"/>
  <c r="E58" i="2" s="1"/>
  <c r="I62" i="2"/>
  <c r="I58" i="2" s="1"/>
  <c r="G62" i="2"/>
  <c r="G58" i="2" s="1"/>
  <c r="C81" i="2"/>
  <c r="C65" i="2"/>
  <c r="C63" i="2"/>
  <c r="E17" i="2"/>
  <c r="H17" i="2"/>
  <c r="I17" i="2"/>
  <c r="E47" i="2"/>
  <c r="F47" i="2"/>
  <c r="G47" i="2"/>
  <c r="H47" i="2"/>
  <c r="I47" i="2"/>
  <c r="D47" i="2"/>
  <c r="D13" i="2" s="1"/>
  <c r="G13" i="2"/>
  <c r="F15" i="2" l="1"/>
  <c r="F13" i="2"/>
  <c r="E13" i="2"/>
  <c r="C17" i="2"/>
  <c r="I13" i="2"/>
  <c r="H13" i="2"/>
  <c r="C62" i="2"/>
  <c r="I16" i="2"/>
  <c r="G16" i="2"/>
  <c r="E16" i="2"/>
  <c r="I15" i="2"/>
  <c r="G15" i="2"/>
  <c r="E15" i="2"/>
  <c r="I14" i="2"/>
  <c r="G14" i="2"/>
  <c r="E14" i="2"/>
  <c r="H16" i="2"/>
  <c r="F16" i="2"/>
  <c r="D16" i="2"/>
  <c r="H15" i="2"/>
  <c r="H14" i="2"/>
  <c r="F14" i="2"/>
  <c r="D14" i="2"/>
  <c r="C302" i="2"/>
  <c r="C301" i="2"/>
  <c r="C300" i="2"/>
  <c r="C15" i="2" l="1"/>
  <c r="C13" i="2"/>
  <c r="C308" i="2"/>
  <c r="C14" i="2"/>
  <c r="C16" i="2"/>
  <c r="C299" i="2"/>
  <c r="C350" i="2" l="1"/>
  <c r="C349" i="2"/>
  <c r="C348" i="2"/>
  <c r="D178" i="2"/>
  <c r="D122" i="2" s="1"/>
  <c r="E178" i="2"/>
  <c r="E122" i="2" s="1"/>
  <c r="F178" i="2"/>
  <c r="F122" i="2" s="1"/>
  <c r="G178" i="2"/>
  <c r="G122" i="2" s="1"/>
  <c r="H178" i="2"/>
  <c r="H122" i="2" s="1"/>
  <c r="I178" i="2"/>
  <c r="I122" i="2" s="1"/>
  <c r="D179" i="2"/>
  <c r="D123" i="2" s="1"/>
  <c r="E179" i="2"/>
  <c r="E123" i="2" s="1"/>
  <c r="F179" i="2"/>
  <c r="F123" i="2" s="1"/>
  <c r="G179" i="2"/>
  <c r="G123" i="2" s="1"/>
  <c r="H179" i="2"/>
  <c r="H123" i="2" s="1"/>
  <c r="I179" i="2"/>
  <c r="I123" i="2" s="1"/>
  <c r="D180" i="2"/>
  <c r="D124" i="2" s="1"/>
  <c r="E180" i="2"/>
  <c r="E124" i="2" s="1"/>
  <c r="F180" i="2"/>
  <c r="F124" i="2" s="1"/>
  <c r="G180" i="2"/>
  <c r="G124" i="2" s="1"/>
  <c r="H180" i="2"/>
  <c r="H124" i="2" s="1"/>
  <c r="I180" i="2"/>
  <c r="I124" i="2" s="1"/>
  <c r="D223" i="2"/>
  <c r="D11" i="2" s="1"/>
  <c r="E223" i="2"/>
  <c r="F223" i="2"/>
  <c r="G223" i="2"/>
  <c r="H223" i="2"/>
  <c r="D224" i="2"/>
  <c r="E224" i="2"/>
  <c r="F224" i="2"/>
  <c r="G224" i="2"/>
  <c r="H224" i="2"/>
  <c r="I224" i="2"/>
  <c r="D222" i="2"/>
  <c r="E222" i="2"/>
  <c r="F222" i="2"/>
  <c r="H222" i="2"/>
  <c r="I222" i="2"/>
  <c r="I12" i="2" l="1"/>
  <c r="G12" i="2"/>
  <c r="G11" i="2"/>
  <c r="E11" i="2"/>
  <c r="I10" i="2"/>
  <c r="E10" i="2"/>
  <c r="H12" i="2"/>
  <c r="H11" i="2"/>
  <c r="F11" i="2"/>
  <c r="H10" i="2"/>
  <c r="F10" i="2"/>
  <c r="D10" i="2"/>
  <c r="D12" i="2"/>
  <c r="F12" i="2"/>
  <c r="E12" i="2"/>
  <c r="G222" i="2"/>
  <c r="G10" i="2" s="1"/>
  <c r="I223" i="2"/>
  <c r="I11" i="2" l="1"/>
  <c r="C11" i="2" s="1"/>
  <c r="C10" i="2"/>
  <c r="C12" i="2"/>
  <c r="C290" i="2"/>
  <c r="C288" i="2"/>
  <c r="C289" i="2"/>
  <c r="C196" i="2"/>
  <c r="C195" i="2"/>
  <c r="C194" i="2"/>
  <c r="C123" i="2"/>
  <c r="C122" i="2"/>
  <c r="C124" i="2"/>
  <c r="C60" i="2"/>
  <c r="C49" i="2"/>
  <c r="C85" i="2"/>
  <c r="C59" i="2" l="1"/>
  <c r="C61" i="2"/>
  <c r="C48" i="2"/>
  <c r="C50" i="2"/>
  <c r="C19" i="2" l="1"/>
  <c r="C18" i="2"/>
  <c r="C362" i="2"/>
  <c r="C361" i="2"/>
  <c r="C360" i="2"/>
  <c r="C192" i="2"/>
  <c r="C191" i="2"/>
  <c r="C190" i="2"/>
  <c r="C188" i="2"/>
  <c r="C187" i="2"/>
  <c r="C186" i="2"/>
  <c r="C184" i="2"/>
  <c r="C183" i="2"/>
  <c r="C182" i="2"/>
  <c r="C172" i="2"/>
  <c r="C171" i="2"/>
  <c r="C170" i="2"/>
  <c r="C168" i="2"/>
  <c r="C167" i="2"/>
  <c r="C166" i="2"/>
  <c r="C164" i="2"/>
  <c r="C163" i="2"/>
  <c r="C162" i="2"/>
  <c r="C160" i="2"/>
  <c r="C159" i="2"/>
  <c r="C158" i="2"/>
  <c r="C156" i="2"/>
  <c r="C155" i="2"/>
  <c r="C154" i="2"/>
  <c r="C152" i="2"/>
  <c r="C151" i="2"/>
  <c r="C150" i="2"/>
  <c r="C116" i="2"/>
  <c r="C115" i="2"/>
  <c r="C114" i="2"/>
  <c r="C112" i="2"/>
  <c r="C111" i="2"/>
  <c r="C110" i="2"/>
  <c r="C108" i="2"/>
  <c r="C107" i="2"/>
  <c r="C106" i="2"/>
  <c r="C120" i="2"/>
  <c r="C119" i="2"/>
  <c r="C118" i="2"/>
  <c r="C358" i="2"/>
  <c r="C357" i="2"/>
  <c r="C356" i="2"/>
  <c r="C144" i="2"/>
  <c r="C143" i="2"/>
  <c r="C142" i="2"/>
  <c r="C140" i="2"/>
  <c r="C139" i="2"/>
  <c r="C138" i="2"/>
  <c r="D177" i="2" l="1"/>
  <c r="D121" i="2" s="1"/>
  <c r="D9" i="2" s="1"/>
  <c r="F177" i="2"/>
  <c r="F121" i="2" s="1"/>
  <c r="H177" i="2"/>
  <c r="H121" i="2" s="1"/>
  <c r="C178" i="2"/>
  <c r="C180" i="2"/>
  <c r="E177" i="2"/>
  <c r="E121" i="2" s="1"/>
  <c r="G177" i="2"/>
  <c r="G121" i="2" s="1"/>
  <c r="I177" i="2"/>
  <c r="I121" i="2" s="1"/>
  <c r="C179" i="2"/>
  <c r="C146" i="2"/>
  <c r="C148" i="2"/>
  <c r="C147" i="2"/>
  <c r="C103" i="2"/>
  <c r="C113" i="2"/>
  <c r="C102" i="2"/>
  <c r="C104" i="2"/>
  <c r="C189" i="2"/>
  <c r="C359" i="2"/>
  <c r="C169" i="2"/>
  <c r="C105" i="2"/>
  <c r="C165" i="2"/>
  <c r="C181" i="2"/>
  <c r="C157" i="2"/>
  <c r="C109" i="2"/>
  <c r="C185" i="2"/>
  <c r="C161" i="2"/>
  <c r="C137" i="2"/>
  <c r="C141" i="2"/>
  <c r="C149" i="2"/>
  <c r="C153" i="2"/>
  <c r="C117" i="2"/>
  <c r="C355" i="2"/>
  <c r="C334" i="2"/>
  <c r="C333" i="2"/>
  <c r="C332" i="2"/>
  <c r="C347" i="2" l="1"/>
  <c r="C101" i="2"/>
  <c r="C145" i="2"/>
  <c r="C177" i="2"/>
  <c r="C331" i="2"/>
  <c r="C330" i="2"/>
  <c r="C329" i="2"/>
  <c r="C328" i="2"/>
  <c r="C326" i="2"/>
  <c r="C325" i="2"/>
  <c r="C324" i="2"/>
  <c r="C322" i="2"/>
  <c r="C321" i="2"/>
  <c r="C320" i="2"/>
  <c r="C298" i="2"/>
  <c r="C297" i="2"/>
  <c r="C296" i="2"/>
  <c r="C286" i="2"/>
  <c r="C285" i="2"/>
  <c r="C284" i="2"/>
  <c r="C282" i="2"/>
  <c r="C281" i="2"/>
  <c r="C280" i="2"/>
  <c r="C278" i="2"/>
  <c r="C277" i="2"/>
  <c r="C276" i="2"/>
  <c r="C274" i="2"/>
  <c r="C273" i="2"/>
  <c r="C272" i="2"/>
  <c r="C270" i="2"/>
  <c r="C269" i="2"/>
  <c r="C268" i="2"/>
  <c r="C258" i="2"/>
  <c r="C257" i="2"/>
  <c r="C256" i="2"/>
  <c r="C254" i="2"/>
  <c r="C253" i="2"/>
  <c r="C252" i="2"/>
  <c r="C246" i="2"/>
  <c r="C245" i="2"/>
  <c r="C244" i="2"/>
  <c r="C239" i="2"/>
  <c r="C238" i="2"/>
  <c r="C237" i="2"/>
  <c r="C232" i="2"/>
  <c r="C231" i="2"/>
  <c r="C230" i="2"/>
  <c r="C193" i="2"/>
  <c r="C204" i="2"/>
  <c r="C203" i="2"/>
  <c r="C202" i="2"/>
  <c r="C176" i="2"/>
  <c r="C175" i="2"/>
  <c r="C174" i="2"/>
  <c r="C92" i="2"/>
  <c r="C91" i="2"/>
  <c r="C90" i="2"/>
  <c r="C88" i="2"/>
  <c r="C87" i="2"/>
  <c r="C86" i="2"/>
  <c r="C136" i="2"/>
  <c r="C135" i="2"/>
  <c r="C134" i="2"/>
  <c r="C132" i="2"/>
  <c r="C131" i="2"/>
  <c r="C130" i="2"/>
  <c r="C80" i="2"/>
  <c r="C79" i="2"/>
  <c r="C78" i="2"/>
  <c r="C76" i="2"/>
  <c r="C75" i="2"/>
  <c r="C74" i="2"/>
  <c r="C69" i="2"/>
  <c r="C68" i="2"/>
  <c r="C67" i="2"/>
  <c r="C53" i="2"/>
  <c r="C52" i="2"/>
  <c r="C222" i="2" l="1"/>
  <c r="C223" i="2"/>
  <c r="C279" i="2"/>
  <c r="C66" i="2"/>
  <c r="C267" i="2"/>
  <c r="C323" i="2"/>
  <c r="C229" i="2"/>
  <c r="C251" i="2"/>
  <c r="C319" i="2"/>
  <c r="C201" i="2"/>
  <c r="C275" i="2"/>
  <c r="C255" i="2"/>
  <c r="C295" i="2"/>
  <c r="C77" i="2"/>
  <c r="C236" i="2"/>
  <c r="C243" i="2"/>
  <c r="C271" i="2"/>
  <c r="C283" i="2"/>
  <c r="C327" i="2"/>
  <c r="C173" i="2"/>
  <c r="C89" i="2"/>
  <c r="C73" i="2"/>
  <c r="C129" i="2"/>
  <c r="C133" i="2"/>
  <c r="C51" i="2"/>
  <c r="C307" i="2" l="1"/>
  <c r="C224" i="2"/>
  <c r="H221" i="2"/>
  <c r="H9" i="2" s="1"/>
  <c r="F221" i="2"/>
  <c r="F9" i="2" s="1"/>
  <c r="C121" i="2"/>
  <c r="G221" i="2"/>
  <c r="G9" i="2" s="1"/>
  <c r="I221" i="2"/>
  <c r="I9" i="2" s="1"/>
  <c r="E221" i="2"/>
  <c r="E9" i="2" s="1"/>
  <c r="C23" i="2"/>
  <c r="C24" i="2"/>
  <c r="C22" i="2"/>
  <c r="C9" i="2" l="1"/>
  <c r="C287" i="2"/>
  <c r="C58" i="2"/>
  <c r="C47" i="2"/>
  <c r="C21" i="2" l="1"/>
</calcChain>
</file>

<file path=xl/sharedStrings.xml><?xml version="1.0" encoding="utf-8"?>
<sst xmlns="http://schemas.openxmlformats.org/spreadsheetml/2006/main" count="583" uniqueCount="177">
  <si>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</si>
  <si>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</si>
  <si>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</si>
  <si>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</si>
  <si>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</si>
  <si>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</si>
  <si>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</si>
  <si>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</si>
  <si>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</si>
  <si>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</si>
  <si>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</si>
  <si>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</si>
  <si>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</si>
  <si>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2020 год</t>
  </si>
  <si>
    <t>2021 год</t>
  </si>
  <si>
    <t>2022 год</t>
  </si>
  <si>
    <t>2023 год</t>
  </si>
  <si>
    <t>2024 год</t>
  </si>
  <si>
    <t>2025 год</t>
  </si>
  <si>
    <t>Подпрограмма 1 "Развитие системы дошкольного образования"</t>
  </si>
  <si>
    <t>Мероприятие 3.1.2. Реализация приоритетного регионального проекта "Доступное дополнительное образование для детей"</t>
  </si>
  <si>
    <t>Мероприятие 2.2.2.  Обеспечение бесплатным питанием обучающихся с ограниченными возможностями здоровья</t>
  </si>
  <si>
    <t>Подпрограмма 4 "Организация отдыха и оздоровления детей в каникулярное время"</t>
  </si>
  <si>
    <t xml:space="preserve">Мероприятие 4.1.1. Мероприятия по организации оздоровления и отдыха детей </t>
  </si>
  <si>
    <t>Подпрограмма 5 "Кадры системы образования"</t>
  </si>
  <si>
    <t>Мероприятие 5.1.5. Стимулирование педагогических работников по результатам обучения школьников</t>
  </si>
  <si>
    <t>Мероприятие 5.1.6. Приобретение (строительство) жилых помещений для педагогических работников муниципальных общеобразовательных учреждений</t>
  </si>
  <si>
    <t xml:space="preserve">Мероприятие 5.2.4.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</si>
  <si>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Основное мероприятие 1.1. "Предоставление дошкольного образования в общеобразовательных организациях"</t>
  </si>
  <si>
    <t>Мероприятие 6.1.1. Строительство корпуса №2 на 675 учащихся МАОУ "СОШ № 121" в г. Верещагино по адресу: Пермский край, г. Верещагино, ул. Железнодорожная, 20</t>
  </si>
  <si>
    <t>Основное мероприятие 6.2. "Приведение образовательных организаций в нормативное состояние"</t>
  </si>
  <si>
    <t>Мероприятие 6.2.1. Ремонт и капитальный ремонт зданий и сооружений организаций образования</t>
  </si>
  <si>
    <t>Мероприятие 6.2.2. Усиление антитеррористической защищенности организаций образования</t>
  </si>
  <si>
    <t>%</t>
  </si>
  <si>
    <t>чел.</t>
  </si>
  <si>
    <t xml:space="preserve">Показатель 5.2.4.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</si>
  <si>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6.1.1. Доля обучающихся во вторую смену в организациях общего образования</t>
  </si>
  <si>
    <t>Показатель 6.2.1. Доля образовательных организаций, в которых созданы безопасные условия для образовательного процесса</t>
  </si>
  <si>
    <t>ед.</t>
  </si>
  <si>
    <t>Мероприятие 5.2.1. Научная поддержка педагогических коллективов образовательных организаций</t>
  </si>
  <si>
    <t>Мероприятие 5.2.2. Повышение квалификации педагогов, осуществляющих подготовку обучающихся к государственной итоговой аттестации и олимпиадам</t>
  </si>
  <si>
    <t>Мероприятие 6.2.4. Капитальный ремонт спортзала (лит. Б) МБОУ "Верещагинская школа-интернат" по адресу: Пермский край, Верещагинский район, г. Верещагино, ул. Садовая, 6</t>
  </si>
  <si>
    <t>Показатель 6.2.4.  Количество отремонтированных спортивных залов</t>
  </si>
  <si>
    <t>Мероприятие 6.2.6. Капитальный ремонт 1-го этажа МБОУ "Нижне-Галинская ООШ" (литер В) для размещения помещений детского сада на 30 мест по адресу: Пермский край, Верещагинский район, д.Нижнее Галино, ул.Советская,9</t>
  </si>
  <si>
    <t>"Развитие системы образования"</t>
  </si>
  <si>
    <t>Муниципальная программа"Развитие системы образования"</t>
  </si>
  <si>
    <t>Местный бюджет</t>
  </si>
  <si>
    <t>Мероприятие 1.1.1. Предоставление дошкольного образования, присмотр и уход за детьми в организациях, реализующих программу дошкольного образования</t>
  </si>
  <si>
    <t>Показатель 1.1.1. Доля детей в возрасте от 3 до 7 лет, получающих услугу дошкольного образования, в общей численности детей, заявившихся на получение услуги дошкольного образования в текущем году</t>
  </si>
  <si>
    <t>Основное мероприятие 1.2. "Предоставление дошкольного образования на дому"</t>
  </si>
  <si>
    <t>Мероприятие 1.2.1. Компенсация части затрат родителям по воспитанию и обучению на дому детей-инвалидов дошкольного возраста, которые временно или постоянно не могут посещать образовательные организации</t>
  </si>
  <si>
    <t>Мероприятие 1.1.2. Компенсация части родительской платы за присмотр и уход за ребенком в организациях, реализующих программу дошкольного образования</t>
  </si>
  <si>
    <t xml:space="preserve">Показатель 1.1.2. Количество детей в организациях, реализующих программу дошкольного образования, которым предоставлется компенсация части родительсокй платы за присмотр и уход </t>
  </si>
  <si>
    <t>Подпрограмма 2 "Развитие системы начального, основного, среднего общего образования"</t>
  </si>
  <si>
    <t>Основное мероприятие 2.1. "Предоставление начального, основного, среднего общего образования в общеобразовательных организациях"</t>
  </si>
  <si>
    <t>Мероприятие 2.1.1. Предоставление начального, основного, среднего общего образования в общеобразовательных организациях</t>
  </si>
  <si>
    <t>Показатель 2.1.1. Численность обучающихся по программам начального, основного, среднего общего образования в общеобразовательных организациях</t>
  </si>
  <si>
    <t>Мероприятие 2.1.2. Предоставление общедоступного и бесплатного начального, основного,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</si>
  <si>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Показатель 2.1.2. Численность обучающихся по программам начального, основного, среднего общего образования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</si>
  <si>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Мероприятие 2.1.3. Выплата вознаграждения за выполнение функций классного руководителя педагогическим работникам общеобразовательных организаций</t>
  </si>
  <si>
    <t>Основное мероприятие 2.2. "Меры социальной поддержки обучающихся в общеобразовательных организациях"</t>
  </si>
  <si>
    <t>Мероприятие 2.2.1. Предоставление мер социальной поддержки учащимся из малоимущих семей и многодетных малоимущих семей</t>
  </si>
  <si>
    <t xml:space="preserve">Показатель 2.2.1. Численность обучающихся из малоимущих семей и многодетных малоимущих семей, которым предоставляются меры социальной поддержки </t>
  </si>
  <si>
    <t>Показатель 2.2.2. Численность обучающихся с ограниченными возможностями здоровья</t>
  </si>
  <si>
    <t xml:space="preserve">Мероприятие 2.2.3. Обеспечение питанием обучающихся 1-й ступени, ожидающих перевозку к месту жительства </t>
  </si>
  <si>
    <t xml:space="preserve">Показатель 2.2.3. Обеспечение питанием обучающихся 1-й ступени, ожидающих транспортное обеспечение </t>
  </si>
  <si>
    <t>Подпрограмма 3 "Развитие способностей и интересов обучающихся, воспитание детей в образовательных организациях"</t>
  </si>
  <si>
    <t>Основное мероприятие 3.1. "Предоставление дополнительного образования в общеобразовательных организациях и в организациях дополнительного образования"</t>
  </si>
  <si>
    <t>Мероприятие 3.1.1. Предоставление дополнительного образования в организациях, реализующих программы  дополнительного образования</t>
  </si>
  <si>
    <t>Показатель 3.1.1. Доля детей, охваченных программами дополнительного образования, в общей численности детей и молодежи 5-18 лет</t>
  </si>
  <si>
    <t xml:space="preserve">Мероприятие 3.1.3.  Приобретение оборудования для реализации  программ дополнительного образования детей по радиотехнике и робототехнике </t>
  </si>
  <si>
    <t>Показатель 3.1.3. Привлечение детей к радиотехническим и робототехническим  направлениям обучения</t>
  </si>
  <si>
    <t xml:space="preserve">Мероприятие 3.1.4.  Приобретение оборудования для реализации программ дополнительного образования детей  естественно-научного направления </t>
  </si>
  <si>
    <t>Показатель 3.1.4. Привлечение детей к проектно-исследовательской деятельности естественно-научной направленности</t>
  </si>
  <si>
    <t>Основное мероприятие 4.2. "Организация оздоровления и отдыха детей в загородных лагерях отдыха и оздоровления детей, и санаторно-оздоровительных детских лагерях"</t>
  </si>
  <si>
    <t xml:space="preserve">Мероприятие 4.2.1. Мероприятия по организации оздоровления и отдыха детей </t>
  </si>
  <si>
    <t>Основное мероприятие 5.1. "Оказание мер государственной поддержки работникам муниципальных образовательных организаций"</t>
  </si>
  <si>
    <t xml:space="preserve">Мероприятие 5.1.1. Предоставление мер социальной поддержки педагогическим работникам образовательных организаций </t>
  </si>
  <si>
    <t>Показатель 5.1.1. Количество получателей, которым предоставлены меры социальной поддержки (23 статья закона 308-ПК от 12.03.2014г.)</t>
  </si>
  <si>
    <t>Мероприятие 5.1.2.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образовательных организациях</t>
  </si>
  <si>
    <t xml:space="preserve">Показатель 5.1.2. Количество получателей (кандидатов наук), которым предоставлены дополнительные меры социальной поддержки </t>
  </si>
  <si>
    <t>Показатель 5.1.5. Количество педагогических работников, обеспечивших высокие результаты обучения школьников</t>
  </si>
  <si>
    <t>Показатель 5.1.6. Количество педагогических работников, улучшивших жилищные условия в результате получения единовременной денежной выплаты</t>
  </si>
  <si>
    <t>Показатель 5.2.1. Количество педагогических коллективов, которым оказывается научная поддрежка</t>
  </si>
  <si>
    <t>Показатель 5.2.2. Количество педагогов, осуществляющих подготовку обучающихся к ГИА и олимпиадам, прошедших обучение по программам ДПО не менее 16 часов</t>
  </si>
  <si>
    <t xml:space="preserve">Мероприятие 5.2.3. Организация и проведение мероприятий с работниками образования </t>
  </si>
  <si>
    <t>Показатель 5.2.3. Количество работников образования принимаюшие участие в мероприятиях</t>
  </si>
  <si>
    <t>Мероприятие 5.2.5. Организация перехода педагогов на профессиональные стандарты</t>
  </si>
  <si>
    <t>Показатель 5.2.5. Доля педагогов, соответствующих требованиям профессиональных стандартов</t>
  </si>
  <si>
    <t>Подпрограмма 6 "Строительство (реконструкция) образовательных организаций и  приведение их в нормативное состояние"</t>
  </si>
  <si>
    <t>Основное мероприятие 6.1. "Строительство (реконструкция) образовательных организаций и их материально-техническое оснащение</t>
  </si>
  <si>
    <t>Показатель 6.1.2. Доля образовательных организаций, в которых созданы безопасные условия для образовательного процесса</t>
  </si>
  <si>
    <t>Мероприятие 6.1.2. Реконструкция здания станции юных натуралистов по адресу: г. Верещагино, ул. Крупская, 48</t>
  </si>
  <si>
    <t>Показатель 6.2.2. Доля образовательных организаций, в которых созданы условия отвечающие требованиям антитеррористической безопасности</t>
  </si>
  <si>
    <t>Мероприятие 6.2.3. Оборудование игровых и физкультурных площадок образовательных организаций, реализующих программу дошкольного образования</t>
  </si>
  <si>
    <t>Показатель 6.2.3. Количество игровых и физкультурных площадок образовательных организаций, реализующих программу дошкольного образования, оборудованных в соответствии с ФГОС</t>
  </si>
  <si>
    <t>Показатель 6.2.5. Количество дополнительно созданных мест дошкольного образования</t>
  </si>
  <si>
    <t>Показатель 6.2.6. Количество дополнительно созданных мест дошкольного образования</t>
  </si>
  <si>
    <t>Основное мероприятие 2.3. "Обеспечение инновационного характера содержания общего образования учащихся выпускных классов"</t>
  </si>
  <si>
    <t>Мероприятие 2.3.1. Привлечение преподавателей организаций высшего образования для подготовки выпускников к итоговой аттестации</t>
  </si>
  <si>
    <t>Показатель 2.3.1. Доля учащихся с 225 баллами и выше по результатам ЕГЭ, по отношению ко всем обучающимся, сдающим ЕГЭ</t>
  </si>
  <si>
    <t>Мероприятие 2.3.2. Организация межшкольных консультаций для выпускников 9,11 классов</t>
  </si>
  <si>
    <t>Показатель 2.3.2. Доля выпускников, участвующих в консультациях</t>
  </si>
  <si>
    <t xml:space="preserve">Мероприятие 2.3.3. Организация электронного (цифрового) обучения обучающихся </t>
  </si>
  <si>
    <t>Показатель 2.3.3. Количество обучающихся, участвующих в электронном обучении</t>
  </si>
  <si>
    <t>Основное мероприятие 3.2. "Создание условий для развития молодых талантов и детей с высокой мотивацией к обучению"</t>
  </si>
  <si>
    <t>Мероприятие 3.2.1.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</si>
  <si>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3.2.1. Удельный вес численности обучающихся по программам общего образования, участвующих в олимпиадах, конкусах и мероприятиях различного уровня, в общей численности обучающихся по программам общего образования</t>
  </si>
  <si>
    <t>Мероприятие 3.2.2. Участие обучающихся в межмуниципальных, межрегиональных, региональных и всероссийских мероприятиях</t>
  </si>
  <si>
    <t>Показатель 3.2.2. Удельный вес численности победителей и призеров в общей численности обучающихся, учавствовавших в межмуниципальных, межрегиональных, региональных и всероссийских мероприятиях</t>
  </si>
  <si>
    <t>Мероприятие 3.2.3. Торжественный прием главой Верещагинского городского округа одаренных выпускников</t>
  </si>
  <si>
    <t>Показатель 3.2.3. Количество обучающихся одаренных выпускников 9,11 классов</t>
  </si>
  <si>
    <t>Мероприятие 3.2.4. Новогодний прием главой Верещагинского городского округа одаренных детей</t>
  </si>
  <si>
    <t xml:space="preserve">Показатель 3.2.4. Количество одаренных детей </t>
  </si>
  <si>
    <t xml:space="preserve">Мероприятие 3.2.5. Организация базовой пилотной площадки по поддержке технического конструирования для детей дошкольного возраста </t>
  </si>
  <si>
    <t>Показатель 3.2.5. Доля детей дошкольного возраста занимающихся техническим конструированием</t>
  </si>
  <si>
    <t>Мероприятие 3.2.6. Проведение конкурса  "Юные дарования Верещагинского городского округа"</t>
  </si>
  <si>
    <t>Мероприятие 3.2.7. Единовременная премия обучающимся, награжденным знаком отличия Пермского края "Гордость Пермского края"</t>
  </si>
  <si>
    <t>Показатель 3.2.6. Количество детей, заявивишихся на участие в конкурсе</t>
  </si>
  <si>
    <t>Основное мероприятие 3.3. "Реализация стратегии воспитания детей в образовательных организациях"</t>
  </si>
  <si>
    <t>Мероприятие 3.3.1. Развитие российского движения школьников, Юнармии, Волонтерства</t>
  </si>
  <si>
    <t xml:space="preserve">Показатель 3.3.1. Доля обучающихся,  участвующих в движениях </t>
  </si>
  <si>
    <t>Мероприятие 3.3.2. Пропаганда ответственного родительства среди детей и молодежи</t>
  </si>
  <si>
    <t>Показатель 3.3.2. Доля обучающихся 15-18 лет, охваченных пропагандай ответственного родительства</t>
  </si>
  <si>
    <t>Мероприятие 3.3.3.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</si>
  <si>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3.3.3. Доля обучающихся, охваченных практическими занятиями по обучению безопасности</t>
  </si>
  <si>
    <t>Подпрограмма 7 "Эффективное управление системой образования"</t>
  </si>
  <si>
    <t>Показатель 2.3.4. Количество обучающихся на сети</t>
  </si>
  <si>
    <t>Показатель 1.2.1. Количество детей-инвалидов на дому</t>
  </si>
  <si>
    <t xml:space="preserve">Показатель 3.1.2. Доля детей получивших сертификаты на дополнительное образование, в общей численности детей и молодежи 5-18 лет </t>
  </si>
  <si>
    <t>Основное мероприятие 7.1. "Управление сетью образовательных организаций"</t>
  </si>
  <si>
    <t>Основное мероприятие 7.2. "Административное обеспечение деятельности образовательных организаций"</t>
  </si>
  <si>
    <t xml:space="preserve">Мероприятие 7.2.1. Возмещение расходов образовательных организаций по уплате административных штрафов за нарушение требований законодательства  </t>
  </si>
  <si>
    <t>Показатель 7.2.1. Отсутствие несвоевременно уплаченных административных штрафов</t>
  </si>
  <si>
    <t>Мероприятие 2.3.4.  Развитие сетевого взаимодействия среди школ</t>
  </si>
  <si>
    <t>Мероприятие 5.1.3.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</si>
  <si>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Мероприятие 5.1.4. Обеспечение работников муниципальных учреждений бюджетной сферы путевками на санаторно-курортное лечение и оздоровление</t>
  </si>
  <si>
    <t>Показатель 5.1.4. Количество работников муниципальных учреждений бюджетной сферы, обеспеченных путевками на санаторно-курортное лечение и оздоровление</t>
  </si>
  <si>
    <t>Основное мероприятие 5.2. "Повышение эффективности работы руководящих и педагогических кадров в системе образования"</t>
  </si>
  <si>
    <t xml:space="preserve">Мероприятие 4.3.1. Мероприятия по организации оздоровления и отдыха детей </t>
  </si>
  <si>
    <t>Администрация Верещагинского городского округа</t>
  </si>
  <si>
    <t xml:space="preserve">Администрация Верещагинского городского округа </t>
  </si>
  <si>
    <t>Показатель 2.1.3. Количество педагогов, получающих ежемесячное денежное вознаграждение за выполнение функций классного руководителя</t>
  </si>
  <si>
    <t>Показатель 3.2.7. Количество обучающихся награжденных знаком отличия "Гордость Пермского края"</t>
  </si>
  <si>
    <t xml:space="preserve">Показатель 4.1.1.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</si>
  <si>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 xml:space="preserve">Показатель 4.2.1.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</si>
  <si>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>Основное мероприятие 4.3. "Администрирование полномочий по организации оздоровления и отдыха детей"</t>
  </si>
  <si>
    <t xml:space="preserve">Показатель 4.3.1.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</si>
  <si>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>Показатель 5.1.3. Количество педагогических работников, работающих и проживающих в сельской местности, которым предоставлены меры социальной поддержки по оплате жилого помещения и коммунальных услуг</t>
  </si>
  <si>
    <t>Мероприятие 7.1.1.  Мероприятия по оптимизации сети образовательных организаций</t>
  </si>
  <si>
    <t xml:space="preserve">Мероприятие 7.1.2. Мероприятия по подготовке образовательных организаций к началу нового учебного года </t>
  </si>
  <si>
    <t>Мероприятие 7.1.3. Сопровождение, поддержка и развитие программного обеспечения для организации комплексной работы системы образования</t>
  </si>
  <si>
    <t>Показатель 7.1.1. Количество организаций системы образования (юридических лиц)</t>
  </si>
  <si>
    <t>Показатель 7.1.2. Доля образовательных организаций, готовых к новому учебному году</t>
  </si>
  <si>
    <t>Показатель 7.1.3.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</si>
  <si>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Управление финансов администрации Верещагинского городского округа</t>
  </si>
  <si>
    <t>Основное мероприятие 4.1. "Организация оздоровления и отдыха детей в каникулярное время в формах отдыха, оздоровления и занятости, организуемых муниципальными учреждениями Верещагинского городского округа"</t>
  </si>
  <si>
    <t>Мероприятие 6.2.7. Техническое переоснащение систем теплоснабжения образовательных организаций (переход на газовое оборудование)</t>
  </si>
  <si>
    <t>Показатель 6.2.7. Количество образовательных организаций перешедших на газовое оборудование</t>
  </si>
  <si>
    <t>Мероприятие 1.1.3. Обеспечение семей, освобожденных или имеющих льготу по уплате родительской платы за присмотр и уход за детьми в возрасте от 3 до 7 лет, в организациях, реализующих программу дошкольного образования, наборами продуктов питания</t>
  </si>
  <si>
    <t>Мероприятие 1.1.4. Обеспечение малоимущих семей, имеющих детей в возрасте от 3 до 7 лет, наборами продуктов питания</t>
  </si>
  <si>
    <t>Мероприятие 1.1.5.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</si>
  <si>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Показатель 1.1.4.  Доля детей в возрасте от 3 до 7 лет из малоимущих семей, обеспеченных наборами продуктов питания</t>
  </si>
  <si>
    <t>Мероприятие 6.2.8. Ремонт кровли здания интерната (Лит Б) СП Путинская школа МБОУ "ВОК" по адресу: Пермский край, Верещагинский городской округ, с. Путино, ул. Трактовая, д. 14</t>
  </si>
  <si>
    <t>Мероприятие 6.2.9. Ремонт кровли здания МБУ ДО "Верещагинская школа искусств" по адресу: Пермский край, г. Верещагино, ул. Ленина, 22</t>
  </si>
  <si>
    <t>Показатель 6.2.8.Доля образовательных организаций, в которых созданы безопасные условия для образовательного процесса</t>
  </si>
  <si>
    <t>Показатель 6.2.9.Доля образовательных организаций, в которых созданы безопасные условия для образовательного процесса</t>
  </si>
  <si>
    <t>Показатель 1.1.3. Доля детей в возрасте от 3 до 7 лет из семей, освобожденных или имеющих льготу по уплате родительской платы за присмотр и уход за детьми, обеспеченных наборами продуктов питания</t>
  </si>
  <si>
    <t>Показатель 1.1.5.  Доля образовательных организаций (структурных подразделений), реализующих программы дошкольного образования оснащенных современным интерактивным оборудованием</t>
  </si>
  <si>
    <t>Мероприятие 5.1.7. Предоставление единовременной выплаты работникам образовательных организаций, обеспечившим дистанционное обучение учащихся и работу дошкольных групп</t>
  </si>
  <si>
    <t>Показатель 5.1.7. Количество работников обеспечивших дистанционное обучение учащихся и работу дошкольных дежурных групп</t>
  </si>
  <si>
    <t>Показатель 6.1.3. Доля образовательных организаций, в которых созданы безопасные условия для образовательного процесса</t>
  </si>
  <si>
    <t>Мероприятие 6.1.3. Реконструкция здания начальной школы на 72 учащихся для размещения детского сада и пищеблока по адресу: Пермский край, Верещагинский городской округ, д. Бородули, ул. Центральная, 11</t>
  </si>
  <si>
    <t xml:space="preserve">Показатель 2.2.4. Обеспечение бесплатным горячим питанием обучающихся, получающих начальное общее образование </t>
  </si>
  <si>
    <t>Мероприятие 2.2.4 Обеспечение бесплатным горячим питанием обучающихся, получающих начальное общее образование</t>
  </si>
  <si>
    <t>Мероприятие 6.2.5. Капитальный ремонт 1-го этажа корпуса (литер "Б") МБОУ Ленинская СОШ для размещения помещений детского сада на 40 мест.</t>
  </si>
  <si>
    <t xml:space="preserve">Приложение 2 к постановлению администрации Верещагинского городского округа  от 30.12.2020 № 254-01-01-2072                                                                                     Приложее 2 к постановлению администрации  Верещагинского городского округа от 30.01.2020 № 254-01-01-88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</si>
</sst>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4"/>
  <sheetViews>
    <sheetView tabSelected="1" view="pageBreakPreview" topLeftCell="C1" zoomScale="80" zoomScaleSheetLayoutView="80" workbookViewId="0">
      <selection activeCell="G21" sqref="G21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4" style="7" customWidth="1"/>
    <col min="4" max="4" width="12" style="7" customWidth="1"/>
    <col min="5" max="5" width="11.42578125" style="7" customWidth="1"/>
    <col min="6" max="6" width="12.28515625" style="7" customWidth="1"/>
    <col min="7" max="9" width="12.140625" style="7" customWidth="1"/>
    <col min="10" max="10" width="28.7109375" style="8" customWidth="1"/>
    <col min="11" max="11" width="8.7109375" style="9" customWidth="1"/>
    <col min="12" max="12" width="14.85546875" style="9" customWidth="1"/>
    <col min="13" max="14" width="7.5703125" style="9" customWidth="1"/>
    <col min="15" max="15" width="7" style="9" customWidth="1"/>
    <col min="16" max="16" width="7.5703125" style="9" customWidth="1"/>
    <col min="17" max="18" width="7.85546875" style="9" customWidth="1"/>
    <col min="19" max="19" width="9.140625" style="1" hidden="1" customWidth="1"/>
    <col min="20" max="20" width="9.140625" style="1"/>
    <col min="21" max="21" width="9.85546875" style="1" bestFit="1" customWidth="1"/>
    <col min="22" max="16384" width="9.140625" style="1"/>
  </cols>
  <sheetData>
    <row r="1" spans="1:22" ht="63.75" customHeight="1" x14ac:dyDescent="0.25">
      <c r="L1" s="53" t="s">
        <v>176</v>
      </c>
      <c r="M1" s="53"/>
      <c r="N1" s="53"/>
      <c r="O1" s="53"/>
      <c r="P1" s="53"/>
      <c r="Q1" s="53"/>
      <c r="R1" s="53"/>
    </row>
    <row r="2" spans="1:22" x14ac:dyDescent="0.25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2" x14ac:dyDescent="0.25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5" spans="1:22" ht="15.75" customHeight="1" x14ac:dyDescent="0.25">
      <c r="A5" s="56" t="s">
        <v>7</v>
      </c>
      <c r="B5" s="39" t="s">
        <v>2</v>
      </c>
      <c r="C5" s="57" t="s">
        <v>5</v>
      </c>
      <c r="D5" s="58"/>
      <c r="E5" s="58"/>
      <c r="F5" s="58"/>
      <c r="G5" s="58"/>
      <c r="H5" s="58"/>
      <c r="I5" s="20"/>
      <c r="J5" s="59" t="s">
        <v>9</v>
      </c>
      <c r="K5" s="59"/>
      <c r="L5" s="59"/>
      <c r="M5" s="59"/>
      <c r="N5" s="59"/>
      <c r="O5" s="59"/>
      <c r="P5" s="59"/>
      <c r="Q5" s="59"/>
      <c r="R5" s="59"/>
      <c r="S5" s="59"/>
    </row>
    <row r="6" spans="1:22" x14ac:dyDescent="0.25">
      <c r="A6" s="56"/>
      <c r="B6" s="40"/>
      <c r="C6" s="60" t="s">
        <v>6</v>
      </c>
      <c r="D6" s="62" t="s">
        <v>0</v>
      </c>
      <c r="E6" s="63"/>
      <c r="F6" s="63"/>
      <c r="G6" s="63"/>
      <c r="H6" s="63"/>
      <c r="I6" s="21"/>
      <c r="J6" s="47" t="s">
        <v>8</v>
      </c>
      <c r="K6" s="52" t="s">
        <v>1</v>
      </c>
      <c r="L6" s="47" t="s">
        <v>10</v>
      </c>
      <c r="M6" s="52" t="s">
        <v>11</v>
      </c>
      <c r="N6" s="52"/>
      <c r="O6" s="52"/>
      <c r="P6" s="52"/>
      <c r="Q6" s="52"/>
      <c r="R6" s="52"/>
      <c r="S6" s="52"/>
      <c r="T6" s="10"/>
    </row>
    <row r="7" spans="1:22" ht="105" customHeight="1" x14ac:dyDescent="0.25">
      <c r="A7" s="56"/>
      <c r="B7" s="46"/>
      <c r="C7" s="61"/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47"/>
      <c r="K7" s="52"/>
      <c r="L7" s="47"/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18</v>
      </c>
      <c r="S7" s="11"/>
      <c r="T7" s="5"/>
      <c r="U7" s="5"/>
      <c r="V7" s="5"/>
    </row>
    <row r="8" spans="1:22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5"/>
      <c r="T8" s="5"/>
      <c r="U8" s="5"/>
      <c r="V8" s="5"/>
    </row>
    <row r="9" spans="1:22" ht="32.25" customHeight="1" x14ac:dyDescent="0.25">
      <c r="A9" s="64" t="s">
        <v>45</v>
      </c>
      <c r="B9" s="65"/>
      <c r="C9" s="16">
        <f>D9+E9+F9+G9+H9+I9</f>
        <v>5089232.3999999994</v>
      </c>
      <c r="D9" s="13">
        <f>D13+D58+D121+D193+D221+D287</f>
        <v>978726.2</v>
      </c>
      <c r="E9" s="13">
        <f t="shared" ref="E9:I9" si="0">E13+E58+E121+E193+E221+E287</f>
        <v>949620.69999999984</v>
      </c>
      <c r="F9" s="13">
        <f t="shared" si="0"/>
        <v>805170</v>
      </c>
      <c r="G9" s="13">
        <f t="shared" si="0"/>
        <v>785238.49999999988</v>
      </c>
      <c r="H9" s="13">
        <f t="shared" si="0"/>
        <v>785238.49999999988</v>
      </c>
      <c r="I9" s="13">
        <f t="shared" si="0"/>
        <v>785238.49999999988</v>
      </c>
      <c r="J9" s="14"/>
      <c r="K9" s="18"/>
      <c r="L9" s="18"/>
      <c r="M9" s="18"/>
      <c r="N9" s="18"/>
      <c r="O9" s="18"/>
      <c r="P9" s="18"/>
      <c r="Q9" s="18"/>
      <c r="R9" s="18"/>
      <c r="S9" s="5"/>
      <c r="T9" s="5"/>
      <c r="U9" s="5"/>
      <c r="V9" s="5"/>
    </row>
    <row r="10" spans="1:22" x14ac:dyDescent="0.25">
      <c r="A10" s="66" t="s">
        <v>4</v>
      </c>
      <c r="B10" s="67"/>
      <c r="C10" s="16">
        <f t="shared" ref="C10:C12" si="1">D10+E10+F10+G10+H10+I10</f>
        <v>66196.5</v>
      </c>
      <c r="D10" s="13">
        <f>D14+D59+D122+D194+D222+D288+D348</f>
        <v>17324.699999999997</v>
      </c>
      <c r="E10" s="13">
        <f t="shared" ref="E10:I10" si="2">E14+E59+E122+E194+E222+E288+E348</f>
        <v>24435.9</v>
      </c>
      <c r="F10" s="13">
        <f>F14+F59+F122+F194+F222+F288+F348</f>
        <v>24435.9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4"/>
      <c r="K10" s="18"/>
      <c r="L10" s="18"/>
      <c r="M10" s="18"/>
      <c r="N10" s="18"/>
      <c r="O10" s="18"/>
      <c r="P10" s="18"/>
      <c r="Q10" s="18"/>
      <c r="R10" s="18"/>
      <c r="S10" s="5"/>
      <c r="T10" s="5"/>
      <c r="U10" s="5"/>
      <c r="V10" s="5"/>
    </row>
    <row r="11" spans="1:22" x14ac:dyDescent="0.25">
      <c r="A11" s="66" t="s">
        <v>12</v>
      </c>
      <c r="B11" s="67"/>
      <c r="C11" s="16">
        <f>D11+E11+F11+G11+H11+I11</f>
        <v>3823543</v>
      </c>
      <c r="D11" s="13">
        <f t="shared" ref="D11:E12" si="3">D15+D60+D123+D195+D223+D289+D349</f>
        <v>756338.7</v>
      </c>
      <c r="E11" s="13">
        <f t="shared" si="3"/>
        <v>723213.5</v>
      </c>
      <c r="F11" s="13">
        <f>F15+F60+F123+F195+F223+F289+F349</f>
        <v>581273.30000000005</v>
      </c>
      <c r="G11" s="13">
        <f t="shared" ref="G11:I11" si="4">G15+G60+G123+G195+G223+G289+G349</f>
        <v>587572.5</v>
      </c>
      <c r="H11" s="13">
        <f t="shared" si="4"/>
        <v>587572.5</v>
      </c>
      <c r="I11" s="13">
        <f t="shared" si="4"/>
        <v>587572.5</v>
      </c>
      <c r="J11" s="14"/>
      <c r="K11" s="18"/>
      <c r="L11" s="18"/>
      <c r="M11" s="18"/>
      <c r="N11" s="18"/>
      <c r="O11" s="18"/>
      <c r="P11" s="18"/>
      <c r="Q11" s="18"/>
      <c r="R11" s="18"/>
      <c r="S11" s="5"/>
      <c r="T11" s="5"/>
      <c r="U11" s="5"/>
      <c r="V11" s="5"/>
    </row>
    <row r="12" spans="1:22" x14ac:dyDescent="0.25">
      <c r="A12" s="66" t="s">
        <v>46</v>
      </c>
      <c r="B12" s="67"/>
      <c r="C12" s="16">
        <f t="shared" si="1"/>
        <v>1199492.8999999999</v>
      </c>
      <c r="D12" s="13">
        <f t="shared" si="3"/>
        <v>205062.8</v>
      </c>
      <c r="E12" s="13">
        <f t="shared" si="3"/>
        <v>201971.3</v>
      </c>
      <c r="F12" s="13">
        <f t="shared" ref="F12:I12" si="5">F16+F61+F124+F196+F224+F290+F350</f>
        <v>199460.8</v>
      </c>
      <c r="G12" s="13">
        <f t="shared" si="5"/>
        <v>197666</v>
      </c>
      <c r="H12" s="13">
        <f t="shared" si="5"/>
        <v>197666</v>
      </c>
      <c r="I12" s="13">
        <f t="shared" si="5"/>
        <v>197666</v>
      </c>
      <c r="J12" s="14"/>
      <c r="K12" s="18"/>
      <c r="L12" s="18"/>
      <c r="M12" s="18"/>
      <c r="N12" s="18"/>
      <c r="O12" s="18"/>
      <c r="P12" s="18"/>
      <c r="Q12" s="18"/>
      <c r="R12" s="18"/>
      <c r="S12" s="5"/>
      <c r="T12" s="5"/>
      <c r="U12" s="5"/>
      <c r="V12" s="5"/>
    </row>
    <row r="13" spans="1:22" ht="30.75" customHeight="1" x14ac:dyDescent="0.25">
      <c r="A13" s="68" t="s">
        <v>19</v>
      </c>
      <c r="B13" s="69"/>
      <c r="C13" s="3">
        <f>D13+E13+F13+G13+H13+I13</f>
        <v>1518621.3</v>
      </c>
      <c r="D13" s="35">
        <f t="shared" ref="D13:I16" si="6">D17+D47</f>
        <v>231446</v>
      </c>
      <c r="E13" s="35">
        <f t="shared" si="6"/>
        <v>257177.30000000002</v>
      </c>
      <c r="F13" s="36">
        <f>F17+F47</f>
        <v>257735.6</v>
      </c>
      <c r="G13" s="3">
        <f t="shared" si="6"/>
        <v>257420.79999999999</v>
      </c>
      <c r="H13" s="3">
        <f t="shared" si="6"/>
        <v>257420.79999999999</v>
      </c>
      <c r="I13" s="3">
        <f t="shared" si="6"/>
        <v>257420.79999999999</v>
      </c>
      <c r="J13" s="14"/>
      <c r="K13" s="18"/>
      <c r="L13" s="18"/>
      <c r="M13" s="18"/>
      <c r="N13" s="18"/>
      <c r="O13" s="18"/>
      <c r="P13" s="18"/>
      <c r="Q13" s="18"/>
      <c r="R13" s="18"/>
      <c r="S13" s="5"/>
      <c r="T13" s="5"/>
      <c r="U13" s="5"/>
      <c r="V13" s="5"/>
    </row>
    <row r="14" spans="1:22" ht="15.75" customHeight="1" x14ac:dyDescent="0.25">
      <c r="A14" s="70" t="s">
        <v>4</v>
      </c>
      <c r="B14" s="71"/>
      <c r="C14" s="3">
        <f t="shared" ref="C14:C16" si="7">D14+E14+F14+G14+H14+I14</f>
        <v>0</v>
      </c>
      <c r="D14" s="3">
        <f t="shared" si="6"/>
        <v>0</v>
      </c>
      <c r="E14" s="3">
        <f t="shared" si="6"/>
        <v>0</v>
      </c>
      <c r="F14" s="3">
        <f t="shared" si="6"/>
        <v>0</v>
      </c>
      <c r="G14" s="3">
        <f t="shared" si="6"/>
        <v>0</v>
      </c>
      <c r="H14" s="3">
        <f t="shared" si="6"/>
        <v>0</v>
      </c>
      <c r="I14" s="3">
        <f t="shared" si="6"/>
        <v>0</v>
      </c>
      <c r="J14" s="14"/>
      <c r="K14" s="18"/>
      <c r="L14" s="18"/>
      <c r="M14" s="18"/>
      <c r="N14" s="18"/>
      <c r="O14" s="18"/>
      <c r="P14" s="18"/>
      <c r="Q14" s="18"/>
      <c r="R14" s="18"/>
      <c r="S14" s="5"/>
      <c r="T14" s="5"/>
      <c r="U14" s="5"/>
      <c r="V14" s="5"/>
    </row>
    <row r="15" spans="1:22" ht="15.75" customHeight="1" x14ac:dyDescent="0.25">
      <c r="A15" s="70" t="s">
        <v>12</v>
      </c>
      <c r="B15" s="71"/>
      <c r="C15" s="3">
        <f>D15+E15+F15+G15+H15+I15</f>
        <v>1144519.7</v>
      </c>
      <c r="D15" s="3">
        <f>D19+D49</f>
        <v>175375</v>
      </c>
      <c r="E15" s="3">
        <f t="shared" si="6"/>
        <v>193694.30000000002</v>
      </c>
      <c r="F15" s="3">
        <f>F19+F47</f>
        <v>194252.6</v>
      </c>
      <c r="G15" s="3">
        <f t="shared" si="6"/>
        <v>193732.6</v>
      </c>
      <c r="H15" s="3">
        <f t="shared" si="6"/>
        <v>193732.6</v>
      </c>
      <c r="I15" s="3">
        <f t="shared" si="6"/>
        <v>193732.6</v>
      </c>
      <c r="J15" s="14"/>
      <c r="K15" s="18"/>
      <c r="L15" s="18"/>
      <c r="M15" s="18"/>
      <c r="N15" s="18"/>
      <c r="O15" s="18"/>
      <c r="P15" s="18"/>
      <c r="Q15" s="18"/>
      <c r="R15" s="18"/>
      <c r="S15" s="5"/>
      <c r="T15" s="5"/>
      <c r="U15" s="5"/>
      <c r="V15" s="5"/>
    </row>
    <row r="16" spans="1:22" ht="15.75" customHeight="1" x14ac:dyDescent="0.25">
      <c r="A16" s="70" t="s">
        <v>46</v>
      </c>
      <c r="B16" s="71"/>
      <c r="C16" s="3">
        <f t="shared" si="7"/>
        <v>374101.60000000003</v>
      </c>
      <c r="D16" s="3">
        <f t="shared" si="6"/>
        <v>56071</v>
      </c>
      <c r="E16" s="3">
        <f t="shared" si="6"/>
        <v>63483</v>
      </c>
      <c r="F16" s="3">
        <f t="shared" si="6"/>
        <v>63483</v>
      </c>
      <c r="G16" s="3">
        <f t="shared" si="6"/>
        <v>63688.2</v>
      </c>
      <c r="H16" s="3">
        <f t="shared" si="6"/>
        <v>63688.2</v>
      </c>
      <c r="I16" s="3">
        <f t="shared" si="6"/>
        <v>63688.2</v>
      </c>
      <c r="J16" s="14"/>
      <c r="K16" s="18"/>
      <c r="L16" s="18"/>
      <c r="M16" s="18"/>
      <c r="N16" s="18"/>
      <c r="O16" s="18"/>
      <c r="P16" s="18"/>
      <c r="Q16" s="18"/>
      <c r="R16" s="18"/>
      <c r="S16" s="5"/>
      <c r="T16" s="5"/>
      <c r="U16" s="5"/>
      <c r="V16" s="5"/>
    </row>
    <row r="17" spans="1:22" ht="39.75" customHeight="1" x14ac:dyDescent="0.25">
      <c r="A17" s="72" t="s">
        <v>28</v>
      </c>
      <c r="B17" s="73"/>
      <c r="C17" s="3">
        <f>E17+F17+H17+D17+G17+I17</f>
        <v>1518256.4</v>
      </c>
      <c r="D17" s="31">
        <f t="shared" ref="D17:I18" si="8">D21+D28+D35+D39+D43</f>
        <v>231403.6</v>
      </c>
      <c r="E17" s="31">
        <f t="shared" si="8"/>
        <v>257112.80000000002</v>
      </c>
      <c r="F17" s="31">
        <f>F21+F28+F35+F39+F43</f>
        <v>257671.1</v>
      </c>
      <c r="G17" s="3">
        <f>G21+G28+G35+G39+G43</f>
        <v>257356.3</v>
      </c>
      <c r="H17" s="3">
        <f t="shared" si="8"/>
        <v>257356.3</v>
      </c>
      <c r="I17" s="3">
        <f t="shared" si="8"/>
        <v>257356.3</v>
      </c>
      <c r="J17" s="14"/>
      <c r="K17" s="18"/>
      <c r="L17" s="18"/>
      <c r="M17" s="18"/>
      <c r="N17" s="18"/>
      <c r="O17" s="18"/>
      <c r="P17" s="18"/>
      <c r="Q17" s="18"/>
      <c r="R17" s="18"/>
      <c r="S17" s="5"/>
      <c r="T17" s="5"/>
      <c r="U17" s="5"/>
      <c r="V17" s="5"/>
    </row>
    <row r="18" spans="1:22" ht="15.75" customHeight="1" x14ac:dyDescent="0.25">
      <c r="A18" s="70" t="s">
        <v>4</v>
      </c>
      <c r="B18" s="71"/>
      <c r="C18" s="3">
        <f t="shared" ref="C18:C19" si="9">E18+F18+H18+D18+G18+I18</f>
        <v>0</v>
      </c>
      <c r="D18" s="3">
        <f t="shared" si="8"/>
        <v>0</v>
      </c>
      <c r="E18" s="3">
        <f t="shared" si="8"/>
        <v>0</v>
      </c>
      <c r="F18" s="3">
        <f t="shared" si="8"/>
        <v>0</v>
      </c>
      <c r="G18" s="3">
        <f t="shared" si="8"/>
        <v>0</v>
      </c>
      <c r="H18" s="3">
        <f t="shared" si="8"/>
        <v>0</v>
      </c>
      <c r="I18" s="3">
        <f t="shared" si="8"/>
        <v>0</v>
      </c>
      <c r="J18" s="14"/>
      <c r="K18" s="18"/>
      <c r="L18" s="18"/>
      <c r="M18" s="18"/>
      <c r="N18" s="18"/>
      <c r="O18" s="18"/>
      <c r="P18" s="18"/>
      <c r="Q18" s="18"/>
      <c r="R18" s="18"/>
      <c r="S18" s="5"/>
      <c r="T18" s="5"/>
      <c r="U18" s="5"/>
      <c r="V18" s="5"/>
    </row>
    <row r="19" spans="1:22" ht="15.75" customHeight="1" x14ac:dyDescent="0.25">
      <c r="A19" s="70" t="s">
        <v>12</v>
      </c>
      <c r="B19" s="71"/>
      <c r="C19" s="3">
        <f t="shared" si="9"/>
        <v>1144154.8</v>
      </c>
      <c r="D19" s="3">
        <f>D23+D30+D37+D41+D45+D26+D33</f>
        <v>175332.6</v>
      </c>
      <c r="E19" s="3">
        <f>E23+E30+E37+E41+E45+E26+E33</f>
        <v>193629.80000000002</v>
      </c>
      <c r="F19" s="3">
        <f>F23+F30+F37+F41+F45+F26+F33</f>
        <v>194188.1</v>
      </c>
      <c r="G19" s="3">
        <f t="shared" ref="G19:I19" si="10">G23+G30+G37+G41+G45+G26+G33</f>
        <v>193668.1</v>
      </c>
      <c r="H19" s="3">
        <f t="shared" si="10"/>
        <v>193668.1</v>
      </c>
      <c r="I19" s="3">
        <f t="shared" si="10"/>
        <v>193668.1</v>
      </c>
      <c r="J19" s="14"/>
      <c r="K19" s="18"/>
      <c r="L19" s="18"/>
      <c r="M19" s="18"/>
      <c r="N19" s="18"/>
      <c r="O19" s="18"/>
      <c r="P19" s="18"/>
      <c r="Q19" s="18"/>
      <c r="R19" s="18"/>
      <c r="S19" s="5"/>
      <c r="T19" s="5"/>
      <c r="U19" s="5"/>
      <c r="V19" s="5"/>
    </row>
    <row r="20" spans="1:22" ht="15.75" customHeight="1" x14ac:dyDescent="0.25">
      <c r="A20" s="70" t="s">
        <v>46</v>
      </c>
      <c r="B20" s="71"/>
      <c r="C20" s="3">
        <f>E20+F20+H20+D20+G20+I20</f>
        <v>374101.60000000003</v>
      </c>
      <c r="D20" s="3">
        <f t="shared" ref="D20:I20" si="11">D24+D31+D38+D42+D46</f>
        <v>56071</v>
      </c>
      <c r="E20" s="3">
        <f t="shared" si="11"/>
        <v>63483</v>
      </c>
      <c r="F20" s="3">
        <f>F24+F31+F38+F42+F46</f>
        <v>63483</v>
      </c>
      <c r="G20" s="3">
        <f t="shared" si="11"/>
        <v>63688.2</v>
      </c>
      <c r="H20" s="3">
        <f t="shared" si="11"/>
        <v>63688.2</v>
      </c>
      <c r="I20" s="3">
        <f t="shared" si="11"/>
        <v>63688.2</v>
      </c>
      <c r="J20" s="14"/>
      <c r="K20" s="18"/>
      <c r="L20" s="18"/>
      <c r="M20" s="18"/>
      <c r="N20" s="18"/>
      <c r="O20" s="18"/>
      <c r="P20" s="18"/>
      <c r="Q20" s="18"/>
      <c r="R20" s="18"/>
      <c r="S20" s="5"/>
      <c r="T20" s="5"/>
      <c r="U20" s="5"/>
      <c r="V20" s="5"/>
    </row>
    <row r="21" spans="1:22" ht="88.5" customHeight="1" x14ac:dyDescent="0.25">
      <c r="A21" s="74" t="s">
        <v>47</v>
      </c>
      <c r="B21" s="75"/>
      <c r="C21" s="3">
        <f>E21+F21+H21+D21+G21+I21</f>
        <v>1460051.2000000002</v>
      </c>
      <c r="D21" s="15">
        <f>D22+D23+D24+D25+D26+D27</f>
        <v>219459.1</v>
      </c>
      <c r="E21" s="15">
        <f t="shared" ref="E21:I21" si="12">E22+E23+E24+E25+E26+E27</f>
        <v>247995.30000000002</v>
      </c>
      <c r="F21" s="15">
        <f t="shared" si="12"/>
        <v>247995.30000000002</v>
      </c>
      <c r="G21" s="15">
        <f t="shared" si="12"/>
        <v>248200.5</v>
      </c>
      <c r="H21" s="15">
        <f t="shared" si="12"/>
        <v>248200.5</v>
      </c>
      <c r="I21" s="15">
        <f t="shared" si="12"/>
        <v>248200.5</v>
      </c>
      <c r="J21" s="41" t="s">
        <v>48</v>
      </c>
      <c r="K21" s="39" t="s">
        <v>33</v>
      </c>
      <c r="L21" s="39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5"/>
      <c r="T21" s="5"/>
      <c r="U21" s="5"/>
      <c r="V21" s="5"/>
    </row>
    <row r="22" spans="1:22" ht="17.25" customHeight="1" x14ac:dyDescent="0.25">
      <c r="A22" s="6" t="s">
        <v>4</v>
      </c>
      <c r="B22" s="47" t="s">
        <v>140</v>
      </c>
      <c r="C22" s="3">
        <f>E22+F22+H22+D22+G22+I22</f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2"/>
      <c r="K22" s="40"/>
      <c r="L22" s="40"/>
      <c r="M22" s="40"/>
      <c r="N22" s="40"/>
      <c r="O22" s="40"/>
      <c r="P22" s="40"/>
      <c r="Q22" s="40"/>
      <c r="R22" s="40"/>
      <c r="S22" s="5"/>
      <c r="T22" s="5"/>
      <c r="U22" s="5"/>
      <c r="V22" s="5"/>
    </row>
    <row r="23" spans="1:22" ht="15" customHeight="1" x14ac:dyDescent="0.25">
      <c r="A23" s="6" t="s">
        <v>12</v>
      </c>
      <c r="B23" s="47"/>
      <c r="C23" s="3">
        <f t="shared" ref="C23:C50" si="13">E23+F23+H23+D23+G23+I23</f>
        <v>1049260.4000000001</v>
      </c>
      <c r="D23" s="37">
        <v>157359.9</v>
      </c>
      <c r="E23" s="30">
        <v>178380.1</v>
      </c>
      <c r="F23" s="30">
        <v>178380.1</v>
      </c>
      <c r="G23" s="4">
        <v>178380.1</v>
      </c>
      <c r="H23" s="4">
        <v>178380.1</v>
      </c>
      <c r="I23" s="4">
        <v>178380.1</v>
      </c>
      <c r="J23" s="42"/>
      <c r="K23" s="40"/>
      <c r="L23" s="40"/>
      <c r="M23" s="40"/>
      <c r="N23" s="40"/>
      <c r="O23" s="40"/>
      <c r="P23" s="40"/>
      <c r="Q23" s="40"/>
      <c r="R23" s="40"/>
      <c r="S23" s="5"/>
      <c r="T23" s="5"/>
      <c r="U23" s="5"/>
      <c r="V23" s="5"/>
    </row>
    <row r="24" spans="1:22" ht="16.5" customHeight="1" x14ac:dyDescent="0.25">
      <c r="A24" s="6" t="s">
        <v>46</v>
      </c>
      <c r="B24" s="47"/>
      <c r="C24" s="3">
        <f t="shared" si="13"/>
        <v>373997.60000000003</v>
      </c>
      <c r="D24" s="30">
        <v>55967</v>
      </c>
      <c r="E24" s="30">
        <v>63483</v>
      </c>
      <c r="F24" s="30">
        <v>63483</v>
      </c>
      <c r="G24" s="4">
        <v>63688.2</v>
      </c>
      <c r="H24" s="4">
        <v>63688.2</v>
      </c>
      <c r="I24" s="4">
        <v>63688.2</v>
      </c>
      <c r="J24" s="42"/>
      <c r="K24" s="40"/>
      <c r="L24" s="40"/>
      <c r="M24" s="40"/>
      <c r="N24" s="40"/>
      <c r="O24" s="40"/>
      <c r="P24" s="40"/>
      <c r="Q24" s="40"/>
      <c r="R24" s="40"/>
      <c r="S24" s="5"/>
      <c r="T24" s="5"/>
      <c r="U24" s="5"/>
      <c r="V24" s="5"/>
    </row>
    <row r="25" spans="1:22" ht="24.75" customHeight="1" x14ac:dyDescent="0.25">
      <c r="A25" s="6" t="s">
        <v>4</v>
      </c>
      <c r="B25" s="47" t="s">
        <v>155</v>
      </c>
      <c r="C25" s="3">
        <f>E25+F25+H25+D25+G25+I25</f>
        <v>0</v>
      </c>
      <c r="D25" s="30">
        <v>0</v>
      </c>
      <c r="E25" s="30">
        <v>0</v>
      </c>
      <c r="F25" s="30">
        <v>0</v>
      </c>
      <c r="G25" s="4">
        <v>0</v>
      </c>
      <c r="H25" s="4">
        <v>0</v>
      </c>
      <c r="I25" s="4">
        <v>0</v>
      </c>
      <c r="J25" s="42"/>
      <c r="K25" s="40"/>
      <c r="L25" s="40"/>
      <c r="M25" s="40"/>
      <c r="N25" s="40"/>
      <c r="O25" s="40"/>
      <c r="P25" s="40"/>
      <c r="Q25" s="40"/>
      <c r="R25" s="40"/>
      <c r="S25" s="5"/>
      <c r="T25" s="5"/>
      <c r="U25" s="5"/>
      <c r="V25" s="5"/>
    </row>
    <row r="26" spans="1:22" ht="24.75" customHeight="1" x14ac:dyDescent="0.25">
      <c r="A26" s="6" t="s">
        <v>12</v>
      </c>
      <c r="B26" s="47"/>
      <c r="C26" s="3">
        <f t="shared" ref="C26:C27" si="14">E26+F26+H26+D26+G26+I26</f>
        <v>36793.199999999997</v>
      </c>
      <c r="D26" s="30">
        <v>6132.2</v>
      </c>
      <c r="E26" s="30">
        <v>6132.2</v>
      </c>
      <c r="F26" s="30">
        <v>6132.2</v>
      </c>
      <c r="G26" s="4">
        <v>6132.2</v>
      </c>
      <c r="H26" s="4">
        <v>6132.2</v>
      </c>
      <c r="I26" s="4">
        <v>6132.2</v>
      </c>
      <c r="J26" s="42"/>
      <c r="K26" s="40"/>
      <c r="L26" s="40"/>
      <c r="M26" s="40"/>
      <c r="N26" s="40"/>
      <c r="O26" s="40"/>
      <c r="P26" s="40"/>
      <c r="Q26" s="40"/>
      <c r="R26" s="40"/>
      <c r="S26" s="5"/>
      <c r="T26" s="5"/>
      <c r="U26" s="5"/>
      <c r="V26" s="5"/>
    </row>
    <row r="27" spans="1:22" ht="22.5" customHeight="1" x14ac:dyDescent="0.25">
      <c r="A27" s="6" t="s">
        <v>46</v>
      </c>
      <c r="B27" s="47"/>
      <c r="C27" s="3">
        <f t="shared" si="14"/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8"/>
      <c r="K27" s="46"/>
      <c r="L27" s="46"/>
      <c r="M27" s="46"/>
      <c r="N27" s="46"/>
      <c r="O27" s="46"/>
      <c r="P27" s="46"/>
      <c r="Q27" s="46"/>
      <c r="R27" s="46"/>
      <c r="S27" s="5"/>
      <c r="T27" s="5"/>
      <c r="U27" s="5"/>
      <c r="V27" s="5"/>
    </row>
    <row r="28" spans="1:22" ht="89.25" customHeight="1" x14ac:dyDescent="0.25">
      <c r="A28" s="19" t="s">
        <v>51</v>
      </c>
      <c r="B28" s="39" t="s">
        <v>141</v>
      </c>
      <c r="C28" s="3">
        <f>E28+F28+H28+D28+G28+I28</f>
        <v>53655.199999999997</v>
      </c>
      <c r="D28" s="15">
        <f>D29+D30+D31+D32+D33+D34</f>
        <v>8434.5</v>
      </c>
      <c r="E28" s="15">
        <f t="shared" ref="E28:I28" si="15">E29+E30+E31+E32+E33+E34</f>
        <v>8597.5</v>
      </c>
      <c r="F28" s="15">
        <f t="shared" si="15"/>
        <v>9155.7999999999993</v>
      </c>
      <c r="G28" s="15">
        <f>G29+G30+G31+G32+G33+G34</f>
        <v>9155.7999999999993</v>
      </c>
      <c r="H28" s="15">
        <f t="shared" si="15"/>
        <v>9155.7999999999993</v>
      </c>
      <c r="I28" s="15">
        <f t="shared" si="15"/>
        <v>9155.7999999999993</v>
      </c>
      <c r="J28" s="41" t="s">
        <v>52</v>
      </c>
      <c r="K28" s="39" t="s">
        <v>34</v>
      </c>
      <c r="L28" s="39">
        <v>2619</v>
      </c>
      <c r="M28" s="39">
        <v>2610</v>
      </c>
      <c r="N28" s="39">
        <v>2605</v>
      </c>
      <c r="O28" s="39">
        <v>2600</v>
      </c>
      <c r="P28" s="39">
        <v>2600</v>
      </c>
      <c r="Q28" s="39">
        <v>2600</v>
      </c>
      <c r="R28" s="39">
        <v>2600</v>
      </c>
    </row>
    <row r="29" spans="1:22" x14ac:dyDescent="0.25">
      <c r="A29" s="6" t="s">
        <v>4</v>
      </c>
      <c r="B29" s="40"/>
      <c r="C29" s="3">
        <f t="shared" ref="C29:C34" si="16">E29+F29+H29+D29+G29+I29</f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2"/>
      <c r="K29" s="40"/>
      <c r="L29" s="40"/>
      <c r="M29" s="40"/>
      <c r="N29" s="40"/>
      <c r="O29" s="40"/>
      <c r="P29" s="40"/>
      <c r="Q29" s="40"/>
      <c r="R29" s="40"/>
    </row>
    <row r="30" spans="1:22" x14ac:dyDescent="0.25">
      <c r="A30" s="6" t="s">
        <v>12</v>
      </c>
      <c r="B30" s="40"/>
      <c r="C30" s="3">
        <f t="shared" si="16"/>
        <v>52576.3</v>
      </c>
      <c r="D30" s="31">
        <v>8273.7000000000007</v>
      </c>
      <c r="E30" s="31">
        <v>8423</v>
      </c>
      <c r="F30" s="31">
        <v>8969.9</v>
      </c>
      <c r="G30" s="31">
        <v>8969.9</v>
      </c>
      <c r="H30" s="31">
        <v>8969.9</v>
      </c>
      <c r="I30" s="31">
        <v>8969.9</v>
      </c>
      <c r="J30" s="42"/>
      <c r="K30" s="40"/>
      <c r="L30" s="40"/>
      <c r="M30" s="40"/>
      <c r="N30" s="40"/>
      <c r="O30" s="40"/>
      <c r="P30" s="40"/>
      <c r="Q30" s="40"/>
      <c r="R30" s="40"/>
    </row>
    <row r="31" spans="1:22" ht="15.75" customHeight="1" x14ac:dyDescent="0.25">
      <c r="A31" s="6" t="s">
        <v>46</v>
      </c>
      <c r="B31" s="46"/>
      <c r="C31" s="3">
        <f t="shared" si="16"/>
        <v>0</v>
      </c>
      <c r="D31" s="30">
        <v>0</v>
      </c>
      <c r="E31" s="30">
        <v>0</v>
      </c>
      <c r="F31" s="30">
        <v>0</v>
      </c>
      <c r="G31" s="4">
        <v>0</v>
      </c>
      <c r="H31" s="4">
        <v>0</v>
      </c>
      <c r="I31" s="4">
        <v>0</v>
      </c>
      <c r="J31" s="42"/>
      <c r="K31" s="40"/>
      <c r="L31" s="40"/>
      <c r="M31" s="40"/>
      <c r="N31" s="40"/>
      <c r="O31" s="40"/>
      <c r="P31" s="40"/>
      <c r="Q31" s="40"/>
      <c r="R31" s="40"/>
    </row>
    <row r="32" spans="1:22" ht="24.75" customHeight="1" x14ac:dyDescent="0.25">
      <c r="A32" s="33" t="s">
        <v>4</v>
      </c>
      <c r="B32" s="76" t="s">
        <v>155</v>
      </c>
      <c r="C32" s="31">
        <f t="shared" si="16"/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27"/>
      <c r="K32" s="40"/>
      <c r="L32" s="40"/>
      <c r="M32" s="40"/>
      <c r="N32" s="40"/>
      <c r="O32" s="40"/>
      <c r="P32" s="40"/>
      <c r="Q32" s="40"/>
      <c r="R32" s="40"/>
      <c r="S32" s="5"/>
      <c r="T32" s="5"/>
      <c r="U32" s="5"/>
      <c r="V32" s="5"/>
    </row>
    <row r="33" spans="1:22" ht="24.75" customHeight="1" x14ac:dyDescent="0.25">
      <c r="A33" s="33" t="s">
        <v>12</v>
      </c>
      <c r="B33" s="76"/>
      <c r="C33" s="31">
        <f t="shared" si="16"/>
        <v>1078.8999999999999</v>
      </c>
      <c r="D33" s="30">
        <v>160.80000000000001</v>
      </c>
      <c r="E33" s="30">
        <v>174.5</v>
      </c>
      <c r="F33" s="30">
        <v>185.9</v>
      </c>
      <c r="G33" s="30">
        <v>185.9</v>
      </c>
      <c r="H33" s="30">
        <v>185.9</v>
      </c>
      <c r="I33" s="30">
        <v>185.9</v>
      </c>
      <c r="J33" s="27"/>
      <c r="K33" s="40"/>
      <c r="L33" s="40"/>
      <c r="M33" s="40"/>
      <c r="N33" s="40"/>
      <c r="O33" s="40"/>
      <c r="P33" s="40"/>
      <c r="Q33" s="40"/>
      <c r="R33" s="40"/>
      <c r="S33" s="5"/>
      <c r="T33" s="5"/>
      <c r="U33" s="5"/>
      <c r="V33" s="5"/>
    </row>
    <row r="34" spans="1:22" ht="22.5" customHeight="1" x14ac:dyDescent="0.25">
      <c r="A34" s="33" t="s">
        <v>46</v>
      </c>
      <c r="B34" s="76"/>
      <c r="C34" s="31">
        <f t="shared" si="16"/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27"/>
      <c r="K34" s="46"/>
      <c r="L34" s="46"/>
      <c r="M34" s="46"/>
      <c r="N34" s="46"/>
      <c r="O34" s="46"/>
      <c r="P34" s="46"/>
      <c r="Q34" s="46"/>
      <c r="R34" s="46"/>
      <c r="S34" s="5"/>
      <c r="T34" s="5"/>
      <c r="U34" s="5"/>
      <c r="V34" s="5"/>
    </row>
    <row r="35" spans="1:22" ht="93" customHeight="1" x14ac:dyDescent="0.25">
      <c r="A35" s="24" t="s">
        <v>159</v>
      </c>
      <c r="B35" s="39" t="s">
        <v>141</v>
      </c>
      <c r="C35" s="3">
        <f t="shared" ref="C35:C46" si="17">E35+F35+H35+D35+G35+I35</f>
        <v>104</v>
      </c>
      <c r="D35" s="31">
        <f>D36+D37+D38</f>
        <v>104</v>
      </c>
      <c r="E35" s="31">
        <f t="shared" ref="E35:I35" si="18">E36+E37+E38</f>
        <v>0</v>
      </c>
      <c r="F35" s="31">
        <f t="shared" si="18"/>
        <v>0</v>
      </c>
      <c r="G35" s="3">
        <f t="shared" si="18"/>
        <v>0</v>
      </c>
      <c r="H35" s="3">
        <f t="shared" si="18"/>
        <v>0</v>
      </c>
      <c r="I35" s="3">
        <f t="shared" si="18"/>
        <v>0</v>
      </c>
      <c r="J35" s="41" t="s">
        <v>167</v>
      </c>
      <c r="K35" s="39" t="s">
        <v>33</v>
      </c>
      <c r="L35" s="39">
        <v>0</v>
      </c>
      <c r="M35" s="39">
        <v>100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5"/>
      <c r="T35" s="5"/>
      <c r="U35" s="5"/>
      <c r="V35" s="5"/>
    </row>
    <row r="36" spans="1:22" ht="15.75" customHeight="1" x14ac:dyDescent="0.25">
      <c r="A36" s="17" t="s">
        <v>4</v>
      </c>
      <c r="B36" s="40"/>
      <c r="C36" s="3">
        <f t="shared" si="17"/>
        <v>0</v>
      </c>
      <c r="D36" s="30">
        <v>0</v>
      </c>
      <c r="E36" s="30">
        <v>0</v>
      </c>
      <c r="F36" s="30">
        <v>0</v>
      </c>
      <c r="G36" s="4">
        <v>0</v>
      </c>
      <c r="H36" s="4">
        <v>0</v>
      </c>
      <c r="I36" s="4">
        <v>0</v>
      </c>
      <c r="J36" s="42"/>
      <c r="K36" s="40"/>
      <c r="L36" s="40"/>
      <c r="M36" s="40"/>
      <c r="N36" s="40"/>
      <c r="O36" s="40"/>
      <c r="P36" s="40"/>
      <c r="Q36" s="40"/>
      <c r="R36" s="40"/>
      <c r="S36" s="5"/>
      <c r="T36" s="5"/>
      <c r="U36" s="5"/>
      <c r="V36" s="5"/>
    </row>
    <row r="37" spans="1:22" ht="15.75" customHeight="1" x14ac:dyDescent="0.25">
      <c r="A37" s="6" t="s">
        <v>12</v>
      </c>
      <c r="B37" s="40"/>
      <c r="C37" s="3">
        <f t="shared" si="17"/>
        <v>0</v>
      </c>
      <c r="D37" s="31">
        <v>0</v>
      </c>
      <c r="E37" s="31">
        <v>0</v>
      </c>
      <c r="F37" s="30">
        <v>0</v>
      </c>
      <c r="G37" s="4">
        <v>0</v>
      </c>
      <c r="H37" s="4">
        <v>0</v>
      </c>
      <c r="I37" s="4">
        <v>0</v>
      </c>
      <c r="J37" s="42"/>
      <c r="K37" s="40"/>
      <c r="L37" s="40"/>
      <c r="M37" s="40"/>
      <c r="N37" s="40"/>
      <c r="O37" s="40"/>
      <c r="P37" s="40"/>
      <c r="Q37" s="40"/>
      <c r="R37" s="40"/>
      <c r="S37" s="5"/>
      <c r="T37" s="5"/>
      <c r="U37" s="5"/>
      <c r="V37" s="5"/>
    </row>
    <row r="38" spans="1:22" ht="15.75" customHeight="1" x14ac:dyDescent="0.25">
      <c r="A38" s="6" t="s">
        <v>46</v>
      </c>
      <c r="B38" s="46"/>
      <c r="C38" s="3">
        <f t="shared" si="17"/>
        <v>104</v>
      </c>
      <c r="D38" s="31">
        <v>104</v>
      </c>
      <c r="E38" s="30">
        <v>0</v>
      </c>
      <c r="F38" s="30">
        <v>0</v>
      </c>
      <c r="G38" s="4">
        <v>0</v>
      </c>
      <c r="H38" s="4">
        <v>0</v>
      </c>
      <c r="I38" s="4">
        <v>0</v>
      </c>
      <c r="J38" s="42"/>
      <c r="K38" s="46"/>
      <c r="L38" s="46"/>
      <c r="M38" s="46"/>
      <c r="N38" s="46"/>
      <c r="O38" s="46"/>
      <c r="P38" s="46"/>
      <c r="Q38" s="46"/>
      <c r="R38" s="46"/>
      <c r="S38" s="5"/>
      <c r="T38" s="5"/>
      <c r="U38" s="5"/>
      <c r="V38" s="5"/>
    </row>
    <row r="39" spans="1:22" ht="79.5" customHeight="1" x14ac:dyDescent="0.25">
      <c r="A39" s="23" t="s">
        <v>160</v>
      </c>
      <c r="B39" s="39" t="s">
        <v>141</v>
      </c>
      <c r="C39" s="3">
        <f t="shared" si="17"/>
        <v>2886</v>
      </c>
      <c r="D39" s="3">
        <f>D40+D41+D42</f>
        <v>2886</v>
      </c>
      <c r="E39" s="3">
        <f t="shared" ref="E39:I39" si="19">E40+E41+E42</f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 t="shared" si="19"/>
        <v>0</v>
      </c>
      <c r="J39" s="41" t="s">
        <v>162</v>
      </c>
      <c r="K39" s="39" t="s">
        <v>33</v>
      </c>
      <c r="L39" s="39">
        <v>0</v>
      </c>
      <c r="M39" s="39">
        <v>100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</row>
    <row r="40" spans="1:22" ht="15" customHeight="1" x14ac:dyDescent="0.25">
      <c r="A40" s="17" t="s">
        <v>4</v>
      </c>
      <c r="B40" s="40"/>
      <c r="C40" s="3">
        <f t="shared" si="17"/>
        <v>0</v>
      </c>
      <c r="D40" s="30">
        <v>0</v>
      </c>
      <c r="E40" s="30">
        <v>0</v>
      </c>
      <c r="F40" s="30">
        <v>0</v>
      </c>
      <c r="G40" s="4">
        <v>0</v>
      </c>
      <c r="H40" s="4">
        <v>0</v>
      </c>
      <c r="I40" s="4">
        <v>0</v>
      </c>
      <c r="J40" s="42"/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6" t="s">
        <v>12</v>
      </c>
      <c r="B41" s="40"/>
      <c r="C41" s="3">
        <f t="shared" si="17"/>
        <v>2886</v>
      </c>
      <c r="D41" s="31">
        <v>2886</v>
      </c>
      <c r="E41" s="31">
        <v>0</v>
      </c>
      <c r="F41" s="30">
        <v>0</v>
      </c>
      <c r="G41" s="4">
        <v>0</v>
      </c>
      <c r="H41" s="4">
        <v>0</v>
      </c>
      <c r="I41" s="4">
        <v>0</v>
      </c>
      <c r="J41" s="42"/>
      <c r="K41" s="40"/>
      <c r="L41" s="40"/>
      <c r="M41" s="40"/>
      <c r="N41" s="40"/>
      <c r="O41" s="40"/>
      <c r="P41" s="40"/>
      <c r="Q41" s="40"/>
      <c r="R41" s="40"/>
    </row>
    <row r="42" spans="1:22" ht="15" customHeight="1" x14ac:dyDescent="0.25">
      <c r="A42" s="6" t="s">
        <v>46</v>
      </c>
      <c r="B42" s="46"/>
      <c r="C42" s="3">
        <f t="shared" si="17"/>
        <v>0</v>
      </c>
      <c r="D42" s="30">
        <v>0</v>
      </c>
      <c r="E42" s="30">
        <v>0</v>
      </c>
      <c r="F42" s="30">
        <v>0</v>
      </c>
      <c r="G42" s="4">
        <v>0</v>
      </c>
      <c r="H42" s="4">
        <v>0</v>
      </c>
      <c r="I42" s="4">
        <v>0</v>
      </c>
      <c r="J42" s="42"/>
      <c r="K42" s="46"/>
      <c r="L42" s="46"/>
      <c r="M42" s="46"/>
      <c r="N42" s="46"/>
      <c r="O42" s="46"/>
      <c r="P42" s="46"/>
      <c r="Q42" s="46"/>
      <c r="R42" s="46"/>
    </row>
    <row r="43" spans="1:22" ht="93.75" customHeight="1" x14ac:dyDescent="0.25">
      <c r="A43" s="23" t="s">
        <v>161</v>
      </c>
      <c r="B43" s="39" t="s">
        <v>141</v>
      </c>
      <c r="C43" s="3">
        <f t="shared" si="17"/>
        <v>1560</v>
      </c>
      <c r="D43" s="31">
        <f>D44+D45+D46</f>
        <v>520</v>
      </c>
      <c r="E43" s="31">
        <f t="shared" ref="E43:I43" si="20">E44+E45+E46</f>
        <v>520</v>
      </c>
      <c r="F43" s="31">
        <f t="shared" si="20"/>
        <v>520</v>
      </c>
      <c r="G43" s="3">
        <f t="shared" si="20"/>
        <v>0</v>
      </c>
      <c r="H43" s="3">
        <f t="shared" si="20"/>
        <v>0</v>
      </c>
      <c r="I43" s="3">
        <f t="shared" si="20"/>
        <v>0</v>
      </c>
      <c r="J43" s="41" t="s">
        <v>168</v>
      </c>
      <c r="K43" s="39" t="s">
        <v>33</v>
      </c>
      <c r="L43" s="39">
        <v>0</v>
      </c>
      <c r="M43" s="39">
        <v>18.2</v>
      </c>
      <c r="N43" s="39">
        <v>36.4</v>
      </c>
      <c r="O43" s="39">
        <v>54.6</v>
      </c>
      <c r="P43" s="39">
        <v>54.6</v>
      </c>
      <c r="Q43" s="39">
        <v>54.6</v>
      </c>
      <c r="R43" s="39">
        <v>54.6</v>
      </c>
      <c r="S43" s="5"/>
      <c r="T43" s="5"/>
      <c r="U43" s="5"/>
      <c r="V43" s="5"/>
    </row>
    <row r="44" spans="1:22" ht="18.75" customHeight="1" x14ac:dyDescent="0.25">
      <c r="A44" s="17" t="s">
        <v>4</v>
      </c>
      <c r="B44" s="40"/>
      <c r="C44" s="3">
        <f t="shared" si="17"/>
        <v>0</v>
      </c>
      <c r="D44" s="30">
        <v>0</v>
      </c>
      <c r="E44" s="30">
        <v>0</v>
      </c>
      <c r="F44" s="30">
        <v>0</v>
      </c>
      <c r="G44" s="4">
        <v>0</v>
      </c>
      <c r="H44" s="4">
        <v>0</v>
      </c>
      <c r="I44" s="4">
        <v>0</v>
      </c>
      <c r="J44" s="42"/>
      <c r="K44" s="40"/>
      <c r="L44" s="40"/>
      <c r="M44" s="40"/>
      <c r="N44" s="40"/>
      <c r="O44" s="40"/>
      <c r="P44" s="40"/>
      <c r="Q44" s="40"/>
      <c r="R44" s="40"/>
      <c r="S44" s="5"/>
      <c r="T44" s="5"/>
      <c r="U44" s="5"/>
      <c r="V44" s="5"/>
    </row>
    <row r="45" spans="1:22" ht="20.25" customHeight="1" x14ac:dyDescent="0.25">
      <c r="A45" s="6" t="s">
        <v>12</v>
      </c>
      <c r="B45" s="40"/>
      <c r="C45" s="3">
        <f t="shared" si="17"/>
        <v>1560</v>
      </c>
      <c r="D45" s="31">
        <v>520</v>
      </c>
      <c r="E45" s="31">
        <v>520</v>
      </c>
      <c r="F45" s="30">
        <v>520</v>
      </c>
      <c r="G45" s="4">
        <v>0</v>
      </c>
      <c r="H45" s="4">
        <v>0</v>
      </c>
      <c r="I45" s="4">
        <v>0</v>
      </c>
      <c r="J45" s="42"/>
      <c r="K45" s="40"/>
      <c r="L45" s="40"/>
      <c r="M45" s="40"/>
      <c r="N45" s="40"/>
      <c r="O45" s="40"/>
      <c r="P45" s="40"/>
      <c r="Q45" s="40"/>
      <c r="R45" s="40"/>
      <c r="S45" s="5"/>
      <c r="T45" s="5"/>
      <c r="U45" s="5"/>
      <c r="V45" s="5"/>
    </row>
    <row r="46" spans="1:22" ht="18" customHeight="1" x14ac:dyDescent="0.25">
      <c r="A46" s="6" t="s">
        <v>46</v>
      </c>
      <c r="B46" s="46"/>
      <c r="C46" s="3">
        <f t="shared" si="17"/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2"/>
      <c r="K46" s="46"/>
      <c r="L46" s="46"/>
      <c r="M46" s="46"/>
      <c r="N46" s="46"/>
      <c r="O46" s="46"/>
      <c r="P46" s="46"/>
      <c r="Q46" s="46"/>
      <c r="R46" s="46"/>
      <c r="S46" s="5"/>
      <c r="T46" s="5"/>
      <c r="U46" s="5"/>
      <c r="V46" s="5"/>
    </row>
    <row r="47" spans="1:22" ht="15.75" customHeight="1" x14ac:dyDescent="0.25">
      <c r="A47" s="72" t="s">
        <v>49</v>
      </c>
      <c r="B47" s="73"/>
      <c r="C47" s="3">
        <f t="shared" si="13"/>
        <v>364.9</v>
      </c>
      <c r="D47" s="3">
        <f>D51</f>
        <v>42.4</v>
      </c>
      <c r="E47" s="3">
        <f t="shared" ref="E47:I47" si="21">E51</f>
        <v>64.5</v>
      </c>
      <c r="F47" s="3">
        <f t="shared" si="21"/>
        <v>64.5</v>
      </c>
      <c r="G47" s="3">
        <f t="shared" si="21"/>
        <v>64.5</v>
      </c>
      <c r="H47" s="3">
        <f t="shared" si="21"/>
        <v>64.5</v>
      </c>
      <c r="I47" s="3">
        <f t="shared" si="21"/>
        <v>64.5</v>
      </c>
      <c r="J47" s="14"/>
      <c r="K47" s="18"/>
      <c r="L47" s="18"/>
      <c r="M47" s="18"/>
      <c r="N47" s="18"/>
      <c r="O47" s="18"/>
      <c r="P47" s="18"/>
      <c r="Q47" s="18"/>
      <c r="R47" s="18"/>
      <c r="S47" s="5"/>
      <c r="T47" s="5"/>
      <c r="U47" s="5"/>
      <c r="V47" s="5"/>
    </row>
    <row r="48" spans="1:22" ht="15.75" customHeight="1" x14ac:dyDescent="0.25">
      <c r="A48" s="70" t="s">
        <v>4</v>
      </c>
      <c r="B48" s="71"/>
      <c r="C48" s="3">
        <f t="shared" si="13"/>
        <v>0</v>
      </c>
      <c r="D48" s="3">
        <f>D52+D55</f>
        <v>0</v>
      </c>
      <c r="E48" s="3">
        <f t="shared" ref="E48:I48" si="22">E52+E55</f>
        <v>0</v>
      </c>
      <c r="F48" s="3">
        <f t="shared" si="22"/>
        <v>0</v>
      </c>
      <c r="G48" s="3">
        <f t="shared" si="22"/>
        <v>0</v>
      </c>
      <c r="H48" s="3">
        <f t="shared" si="22"/>
        <v>0</v>
      </c>
      <c r="I48" s="3">
        <f t="shared" si="22"/>
        <v>0</v>
      </c>
      <c r="J48" s="14"/>
      <c r="K48" s="18"/>
      <c r="L48" s="18"/>
      <c r="M48" s="18"/>
      <c r="N48" s="18"/>
      <c r="O48" s="18"/>
      <c r="P48" s="18"/>
      <c r="Q48" s="18"/>
      <c r="R48" s="18"/>
      <c r="S48" s="5"/>
      <c r="T48" s="5"/>
      <c r="U48" s="5"/>
      <c r="V48" s="5"/>
    </row>
    <row r="49" spans="1:22" ht="15.75" customHeight="1" x14ac:dyDescent="0.25">
      <c r="A49" s="70" t="s">
        <v>12</v>
      </c>
      <c r="B49" s="71"/>
      <c r="C49" s="3">
        <f t="shared" si="13"/>
        <v>364.9</v>
      </c>
      <c r="D49" s="3">
        <f t="shared" ref="D49:I49" si="23">D53+D56</f>
        <v>42.4</v>
      </c>
      <c r="E49" s="3">
        <f t="shared" si="23"/>
        <v>64.5</v>
      </c>
      <c r="F49" s="3">
        <f t="shared" si="23"/>
        <v>64.5</v>
      </c>
      <c r="G49" s="3">
        <f t="shared" si="23"/>
        <v>64.5</v>
      </c>
      <c r="H49" s="3">
        <f t="shared" si="23"/>
        <v>64.5</v>
      </c>
      <c r="I49" s="3">
        <f t="shared" si="23"/>
        <v>64.5</v>
      </c>
      <c r="J49" s="14"/>
      <c r="K49" s="18"/>
      <c r="L49" s="18"/>
      <c r="M49" s="18"/>
      <c r="N49" s="18"/>
      <c r="O49" s="18"/>
      <c r="P49" s="18"/>
      <c r="Q49" s="18"/>
      <c r="R49" s="18"/>
      <c r="S49" s="5"/>
      <c r="T49" s="5"/>
      <c r="U49" s="5"/>
      <c r="V49" s="5"/>
    </row>
    <row r="50" spans="1:22" ht="38.25" customHeight="1" x14ac:dyDescent="0.25">
      <c r="A50" s="70" t="s">
        <v>46</v>
      </c>
      <c r="B50" s="71"/>
      <c r="C50" s="3">
        <f t="shared" si="13"/>
        <v>0</v>
      </c>
      <c r="D50" s="3">
        <f t="shared" ref="D50:I50" si="24">D54+D57</f>
        <v>0</v>
      </c>
      <c r="E50" s="3">
        <f t="shared" si="24"/>
        <v>0</v>
      </c>
      <c r="F50" s="3">
        <f t="shared" si="24"/>
        <v>0</v>
      </c>
      <c r="G50" s="3">
        <f t="shared" si="24"/>
        <v>0</v>
      </c>
      <c r="H50" s="3">
        <f t="shared" si="24"/>
        <v>0</v>
      </c>
      <c r="I50" s="3">
        <f t="shared" si="24"/>
        <v>0</v>
      </c>
      <c r="J50" s="14"/>
      <c r="K50" s="18"/>
      <c r="L50" s="18"/>
      <c r="M50" s="18"/>
      <c r="N50" s="18"/>
      <c r="O50" s="18"/>
      <c r="P50" s="18"/>
      <c r="Q50" s="18"/>
      <c r="R50" s="18"/>
      <c r="S50" s="5"/>
      <c r="T50" s="5"/>
      <c r="U50" s="5"/>
      <c r="V50" s="5"/>
    </row>
    <row r="51" spans="1:22" ht="49.5" customHeight="1" x14ac:dyDescent="0.25">
      <c r="A51" s="51" t="s">
        <v>50</v>
      </c>
      <c r="B51" s="51"/>
      <c r="C51" s="3">
        <f t="shared" ref="C51:C53" si="25">E51+F51+H51+D51+G51+I51</f>
        <v>364.9</v>
      </c>
      <c r="D51" s="3">
        <f>D52+D53+D54+D55+D56+D57</f>
        <v>42.4</v>
      </c>
      <c r="E51" s="3">
        <f t="shared" ref="E51:I51" si="26">E52+E53+E54+E55+E56+E57</f>
        <v>64.5</v>
      </c>
      <c r="F51" s="3">
        <f t="shared" si="26"/>
        <v>64.5</v>
      </c>
      <c r="G51" s="3">
        <f t="shared" si="26"/>
        <v>64.5</v>
      </c>
      <c r="H51" s="3">
        <f t="shared" si="26"/>
        <v>64.5</v>
      </c>
      <c r="I51" s="3">
        <f t="shared" si="26"/>
        <v>64.5</v>
      </c>
      <c r="J51" s="41" t="s">
        <v>128</v>
      </c>
      <c r="K51" s="39" t="s">
        <v>34</v>
      </c>
      <c r="L51" s="39">
        <v>3</v>
      </c>
      <c r="M51" s="39">
        <v>0</v>
      </c>
      <c r="N51" s="39">
        <v>3</v>
      </c>
      <c r="O51" s="39">
        <v>3</v>
      </c>
      <c r="P51" s="39">
        <v>3</v>
      </c>
      <c r="Q51" s="39">
        <v>3</v>
      </c>
      <c r="R51" s="39">
        <v>3</v>
      </c>
      <c r="S51" s="5"/>
      <c r="T51" s="5"/>
      <c r="U51" s="5"/>
      <c r="V51" s="5"/>
    </row>
    <row r="52" spans="1:22" ht="15.75" customHeight="1" x14ac:dyDescent="0.25">
      <c r="A52" s="17" t="s">
        <v>4</v>
      </c>
      <c r="B52" s="40" t="s">
        <v>141</v>
      </c>
      <c r="C52" s="3">
        <f t="shared" si="25"/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2"/>
      <c r="K52" s="40"/>
      <c r="L52" s="40"/>
      <c r="M52" s="40"/>
      <c r="N52" s="40"/>
      <c r="O52" s="40"/>
      <c r="P52" s="40"/>
      <c r="Q52" s="40"/>
      <c r="R52" s="40"/>
      <c r="S52" s="5"/>
      <c r="T52" s="5"/>
      <c r="U52" s="5"/>
      <c r="V52" s="5"/>
    </row>
    <row r="53" spans="1:22" ht="15.75" customHeight="1" x14ac:dyDescent="0.25">
      <c r="A53" s="6" t="s">
        <v>12</v>
      </c>
      <c r="B53" s="40"/>
      <c r="C53" s="3">
        <f t="shared" si="25"/>
        <v>359.9</v>
      </c>
      <c r="D53" s="3">
        <v>42.4</v>
      </c>
      <c r="E53" s="3">
        <v>63.5</v>
      </c>
      <c r="F53" s="4">
        <v>63.5</v>
      </c>
      <c r="G53" s="4">
        <v>63.5</v>
      </c>
      <c r="H53" s="4">
        <v>63.5</v>
      </c>
      <c r="I53" s="4">
        <v>63.5</v>
      </c>
      <c r="J53" s="42"/>
      <c r="K53" s="40"/>
      <c r="L53" s="40"/>
      <c r="M53" s="40"/>
      <c r="N53" s="40"/>
      <c r="O53" s="40"/>
      <c r="P53" s="40"/>
      <c r="Q53" s="40"/>
      <c r="R53" s="40"/>
      <c r="S53" s="5"/>
      <c r="T53" s="5"/>
      <c r="U53" s="5"/>
      <c r="V53" s="5"/>
    </row>
    <row r="54" spans="1:22" ht="69" customHeight="1" x14ac:dyDescent="0.25">
      <c r="A54" s="6" t="s">
        <v>46</v>
      </c>
      <c r="B54" s="46"/>
      <c r="C54" s="3">
        <f>E54+F54+H54+D54+G54+I54</f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2"/>
      <c r="K54" s="40"/>
      <c r="L54" s="40"/>
      <c r="M54" s="40"/>
      <c r="N54" s="40"/>
      <c r="O54" s="40"/>
      <c r="P54" s="40"/>
      <c r="Q54" s="40"/>
      <c r="R54" s="40"/>
      <c r="S54" s="5"/>
      <c r="T54" s="5"/>
      <c r="U54" s="5"/>
      <c r="V54" s="5"/>
    </row>
    <row r="55" spans="1:22" ht="17.25" customHeight="1" x14ac:dyDescent="0.25">
      <c r="A55" s="6" t="s">
        <v>4</v>
      </c>
      <c r="B55" s="47" t="s">
        <v>155</v>
      </c>
      <c r="C55" s="3">
        <f>E55+F55+H55+D55+G55+I55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2"/>
      <c r="K55" s="40"/>
      <c r="L55" s="40"/>
      <c r="M55" s="40"/>
      <c r="N55" s="40"/>
      <c r="O55" s="40"/>
      <c r="P55" s="40"/>
      <c r="Q55" s="40"/>
      <c r="R55" s="40"/>
      <c r="S55" s="5"/>
      <c r="T55" s="5"/>
      <c r="U55" s="5"/>
      <c r="V55" s="5"/>
    </row>
    <row r="56" spans="1:22" ht="15" customHeight="1" x14ac:dyDescent="0.25">
      <c r="A56" s="6" t="s">
        <v>12</v>
      </c>
      <c r="B56" s="47"/>
      <c r="C56" s="3">
        <f t="shared" ref="C56:C57" si="27">E56+F56+H56+D56+G56+I56</f>
        <v>5</v>
      </c>
      <c r="D56" s="4">
        <v>0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2"/>
      <c r="K56" s="40"/>
      <c r="L56" s="40"/>
      <c r="M56" s="40"/>
      <c r="N56" s="40"/>
      <c r="O56" s="40"/>
      <c r="P56" s="40"/>
      <c r="Q56" s="40"/>
      <c r="R56" s="40"/>
      <c r="S56" s="5"/>
      <c r="T56" s="5"/>
      <c r="U56" s="5"/>
      <c r="V56" s="5"/>
    </row>
    <row r="57" spans="1:22" ht="16.5" customHeight="1" x14ac:dyDescent="0.25">
      <c r="A57" s="6" t="s">
        <v>46</v>
      </c>
      <c r="B57" s="47"/>
      <c r="C57" s="3">
        <f t="shared" si="27"/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8"/>
      <c r="K57" s="46"/>
      <c r="L57" s="46"/>
      <c r="M57" s="46"/>
      <c r="N57" s="46"/>
      <c r="O57" s="46"/>
      <c r="P57" s="46"/>
      <c r="Q57" s="46"/>
      <c r="R57" s="46"/>
      <c r="S57" s="5"/>
      <c r="T57" s="5"/>
      <c r="U57" s="5"/>
      <c r="V57" s="5"/>
    </row>
    <row r="58" spans="1:22" ht="31.5" customHeight="1" x14ac:dyDescent="0.25">
      <c r="A58" s="68" t="s">
        <v>53</v>
      </c>
      <c r="B58" s="69"/>
      <c r="C58" s="3">
        <f t="shared" ref="C58:C65" si="28">E58+F58+H58+D58+G58+I58</f>
        <v>2597982</v>
      </c>
      <c r="D58" s="35">
        <f>D62+D81+D101</f>
        <v>429952.69999999995</v>
      </c>
      <c r="E58" s="35">
        <f t="shared" ref="D58:I61" si="29">E62+E81+E101</f>
        <v>438916.99999999994</v>
      </c>
      <c r="F58" s="35">
        <f t="shared" si="29"/>
        <v>438916.99999999994</v>
      </c>
      <c r="G58" s="3">
        <f t="shared" si="29"/>
        <v>430065.1</v>
      </c>
      <c r="H58" s="3">
        <f t="shared" si="29"/>
        <v>430065.1</v>
      </c>
      <c r="I58" s="3">
        <f t="shared" si="29"/>
        <v>430065.1</v>
      </c>
      <c r="J58" s="14"/>
      <c r="K58" s="18"/>
      <c r="L58" s="18"/>
      <c r="M58" s="18"/>
      <c r="N58" s="18"/>
      <c r="O58" s="18"/>
      <c r="P58" s="18"/>
      <c r="Q58" s="18"/>
      <c r="R58" s="18"/>
      <c r="S58" s="5"/>
      <c r="T58" s="5"/>
      <c r="U58" s="5"/>
      <c r="V58" s="5"/>
    </row>
    <row r="59" spans="1:22" ht="24.75" customHeight="1" x14ac:dyDescent="0.25">
      <c r="A59" s="70" t="s">
        <v>4</v>
      </c>
      <c r="B59" s="71"/>
      <c r="C59" s="3">
        <f t="shared" si="28"/>
        <v>66196.5</v>
      </c>
      <c r="D59" s="3">
        <f t="shared" si="29"/>
        <v>17324.699999999997</v>
      </c>
      <c r="E59" s="3">
        <f t="shared" si="29"/>
        <v>24435.9</v>
      </c>
      <c r="F59" s="3">
        <f t="shared" si="29"/>
        <v>24435.9</v>
      </c>
      <c r="G59" s="3">
        <f t="shared" si="29"/>
        <v>0</v>
      </c>
      <c r="H59" s="3">
        <f t="shared" si="29"/>
        <v>0</v>
      </c>
      <c r="I59" s="3">
        <f t="shared" si="29"/>
        <v>0</v>
      </c>
      <c r="J59" s="14"/>
      <c r="K59" s="18"/>
      <c r="L59" s="18"/>
      <c r="M59" s="18"/>
      <c r="N59" s="18"/>
      <c r="O59" s="18"/>
      <c r="P59" s="18"/>
      <c r="Q59" s="18"/>
      <c r="R59" s="18"/>
      <c r="S59" s="5"/>
      <c r="T59" s="5"/>
      <c r="U59" s="5"/>
      <c r="V59" s="5"/>
    </row>
    <row r="60" spans="1:22" ht="24.75" customHeight="1" x14ac:dyDescent="0.25">
      <c r="A60" s="70" t="s">
        <v>12</v>
      </c>
      <c r="B60" s="71"/>
      <c r="C60" s="3">
        <f t="shared" si="28"/>
        <v>2150110.7000000002</v>
      </c>
      <c r="D60" s="3">
        <f t="shared" si="29"/>
        <v>349209.2</v>
      </c>
      <c r="E60" s="3">
        <f t="shared" si="29"/>
        <v>350829.9</v>
      </c>
      <c r="F60" s="3">
        <f t="shared" si="29"/>
        <v>350829.9</v>
      </c>
      <c r="G60" s="3">
        <f t="shared" si="29"/>
        <v>366413.9</v>
      </c>
      <c r="H60" s="3">
        <f t="shared" si="29"/>
        <v>366413.9</v>
      </c>
      <c r="I60" s="3">
        <f t="shared" si="29"/>
        <v>366413.9</v>
      </c>
      <c r="J60" s="14"/>
      <c r="K60" s="18"/>
      <c r="L60" s="18"/>
      <c r="M60" s="18"/>
      <c r="N60" s="18"/>
      <c r="O60" s="18"/>
      <c r="P60" s="18"/>
      <c r="Q60" s="18"/>
      <c r="R60" s="18"/>
      <c r="S60" s="5"/>
      <c r="T60" s="5"/>
      <c r="U60" s="5"/>
      <c r="V60" s="5"/>
    </row>
    <row r="61" spans="1:22" ht="28.5" customHeight="1" x14ac:dyDescent="0.25">
      <c r="A61" s="70" t="s">
        <v>46</v>
      </c>
      <c r="B61" s="71"/>
      <c r="C61" s="3">
        <f t="shared" si="28"/>
        <v>381674.8</v>
      </c>
      <c r="D61" s="3">
        <f t="shared" si="29"/>
        <v>63418.8</v>
      </c>
      <c r="E61" s="3">
        <f t="shared" si="29"/>
        <v>63651.199999999997</v>
      </c>
      <c r="F61" s="3">
        <f t="shared" si="29"/>
        <v>63651.199999999997</v>
      </c>
      <c r="G61" s="3">
        <f t="shared" si="29"/>
        <v>63651.199999999997</v>
      </c>
      <c r="H61" s="3">
        <f t="shared" si="29"/>
        <v>63651.199999999997</v>
      </c>
      <c r="I61" s="3">
        <f t="shared" si="29"/>
        <v>63651.199999999997</v>
      </c>
      <c r="J61" s="14"/>
      <c r="K61" s="18"/>
      <c r="L61" s="18"/>
      <c r="M61" s="18"/>
      <c r="N61" s="18"/>
      <c r="O61" s="18"/>
      <c r="P61" s="18"/>
      <c r="Q61" s="18"/>
      <c r="R61" s="18"/>
      <c r="S61" s="5"/>
      <c r="T61" s="5"/>
      <c r="U61" s="5"/>
      <c r="V61" s="5"/>
    </row>
    <row r="62" spans="1:22" ht="35.25" customHeight="1" x14ac:dyDescent="0.25">
      <c r="A62" s="72" t="s">
        <v>54</v>
      </c>
      <c r="B62" s="73"/>
      <c r="C62" s="3">
        <f>E62+F62+H62+D62+G62+I62</f>
        <v>2350639.0999999996</v>
      </c>
      <c r="D62" s="31">
        <f>D66+D73+D77</f>
        <v>375470.3</v>
      </c>
      <c r="E62" s="31">
        <f t="shared" ref="E62:I62" si="30">E66+E73+E77</f>
        <v>409695.29999999993</v>
      </c>
      <c r="F62" s="31">
        <f t="shared" si="30"/>
        <v>409695.29999999993</v>
      </c>
      <c r="G62" s="3">
        <f t="shared" si="30"/>
        <v>385259.39999999997</v>
      </c>
      <c r="H62" s="3">
        <f t="shared" si="30"/>
        <v>385259.39999999997</v>
      </c>
      <c r="I62" s="3">
        <f t="shared" si="30"/>
        <v>385259.39999999997</v>
      </c>
      <c r="J62" s="14"/>
      <c r="K62" s="18"/>
      <c r="L62" s="18"/>
      <c r="M62" s="18"/>
      <c r="N62" s="18"/>
      <c r="O62" s="18"/>
      <c r="P62" s="18"/>
      <c r="Q62" s="18"/>
      <c r="R62" s="18"/>
      <c r="S62" s="5"/>
      <c r="T62" s="5"/>
      <c r="U62" s="5"/>
      <c r="V62" s="5"/>
    </row>
    <row r="63" spans="1:22" ht="15" customHeight="1" x14ac:dyDescent="0.25">
      <c r="A63" s="70" t="s">
        <v>4</v>
      </c>
      <c r="B63" s="71"/>
      <c r="C63" s="3">
        <f t="shared" si="28"/>
        <v>57825.700000000004</v>
      </c>
      <c r="D63" s="3">
        <f>D67+D74+D78+D70</f>
        <v>8953.9</v>
      </c>
      <c r="E63" s="3">
        <f t="shared" ref="E63:I63" si="31">E67+E74+E78+E70</f>
        <v>24435.9</v>
      </c>
      <c r="F63" s="3">
        <f t="shared" si="31"/>
        <v>24435.9</v>
      </c>
      <c r="G63" s="3">
        <f t="shared" si="31"/>
        <v>0</v>
      </c>
      <c r="H63" s="3">
        <f t="shared" si="31"/>
        <v>0</v>
      </c>
      <c r="I63" s="3">
        <f t="shared" si="31"/>
        <v>0</v>
      </c>
      <c r="J63" s="14"/>
      <c r="K63" s="18"/>
      <c r="L63" s="18"/>
      <c r="M63" s="18"/>
      <c r="N63" s="18"/>
      <c r="O63" s="18"/>
      <c r="P63" s="18"/>
      <c r="Q63" s="18"/>
      <c r="R63" s="18"/>
      <c r="S63" s="5"/>
      <c r="T63" s="5"/>
      <c r="U63" s="5"/>
      <c r="V63" s="5"/>
    </row>
    <row r="64" spans="1:22" ht="16.5" customHeight="1" x14ac:dyDescent="0.25">
      <c r="A64" s="70" t="s">
        <v>12</v>
      </c>
      <c r="B64" s="71"/>
      <c r="C64" s="3">
        <f t="shared" si="28"/>
        <v>1931559.2000000002</v>
      </c>
      <c r="D64" s="3">
        <f t="shared" ref="D64:I64" si="32">D68+D75+D79+D71</f>
        <v>307192.2</v>
      </c>
      <c r="E64" s="3">
        <f t="shared" si="32"/>
        <v>324873.40000000002</v>
      </c>
      <c r="F64" s="3">
        <f t="shared" si="32"/>
        <v>324873.40000000002</v>
      </c>
      <c r="G64" s="3">
        <f t="shared" si="32"/>
        <v>324873.40000000002</v>
      </c>
      <c r="H64" s="3">
        <f t="shared" si="32"/>
        <v>324873.40000000002</v>
      </c>
      <c r="I64" s="3">
        <f t="shared" si="32"/>
        <v>324873.40000000002</v>
      </c>
      <c r="J64" s="14"/>
      <c r="K64" s="18"/>
      <c r="L64" s="18"/>
      <c r="M64" s="18"/>
      <c r="N64" s="18"/>
      <c r="O64" s="18"/>
      <c r="P64" s="18"/>
      <c r="Q64" s="18"/>
      <c r="R64" s="18"/>
      <c r="S64" s="5"/>
      <c r="T64" s="5"/>
      <c r="U64" s="5"/>
      <c r="V64" s="5"/>
    </row>
    <row r="65" spans="1:22" ht="30.75" customHeight="1" x14ac:dyDescent="0.25">
      <c r="A65" s="70" t="s">
        <v>46</v>
      </c>
      <c r="B65" s="71"/>
      <c r="C65" s="3">
        <f t="shared" si="28"/>
        <v>361254.2</v>
      </c>
      <c r="D65" s="3">
        <f t="shared" ref="D65:I65" si="33">D69+D76+D80+D72</f>
        <v>59324.200000000004</v>
      </c>
      <c r="E65" s="3">
        <f t="shared" si="33"/>
        <v>60386</v>
      </c>
      <c r="F65" s="3">
        <f t="shared" si="33"/>
        <v>60386</v>
      </c>
      <c r="G65" s="3">
        <f t="shared" si="33"/>
        <v>60386</v>
      </c>
      <c r="H65" s="3">
        <f t="shared" si="33"/>
        <v>60386</v>
      </c>
      <c r="I65" s="3">
        <f t="shared" si="33"/>
        <v>60386</v>
      </c>
      <c r="J65" s="14"/>
      <c r="K65" s="18"/>
      <c r="L65" s="18"/>
      <c r="M65" s="18"/>
      <c r="N65" s="18"/>
      <c r="O65" s="18"/>
      <c r="P65" s="18"/>
      <c r="Q65" s="18"/>
      <c r="R65" s="18"/>
      <c r="S65" s="5"/>
      <c r="T65" s="5"/>
      <c r="U65" s="5"/>
      <c r="V65" s="5"/>
    </row>
    <row r="66" spans="1:22" ht="36" customHeight="1" x14ac:dyDescent="0.25">
      <c r="A66" s="51" t="s">
        <v>55</v>
      </c>
      <c r="B66" s="51"/>
      <c r="C66" s="3">
        <f>E66+F66+H66+D66+G66+I66</f>
        <v>2124088.6</v>
      </c>
      <c r="D66" s="15">
        <f>D67+D68+D69+D70+D71+D72</f>
        <v>340696.1</v>
      </c>
      <c r="E66" s="15">
        <f t="shared" ref="E66:I66" si="34">E67+E68+E69+E70+E71+E72</f>
        <v>355207.6</v>
      </c>
      <c r="F66" s="15">
        <f t="shared" si="34"/>
        <v>355207.6</v>
      </c>
      <c r="G66" s="15">
        <f t="shared" si="34"/>
        <v>357659.1</v>
      </c>
      <c r="H66" s="15">
        <f t="shared" si="34"/>
        <v>357659.1</v>
      </c>
      <c r="I66" s="15">
        <f t="shared" si="34"/>
        <v>357659.1</v>
      </c>
      <c r="J66" s="41" t="s">
        <v>56</v>
      </c>
      <c r="K66" s="39" t="s">
        <v>34</v>
      </c>
      <c r="L66" s="39">
        <v>5528</v>
      </c>
      <c r="M66" s="39">
        <v>5580</v>
      </c>
      <c r="N66" s="39">
        <v>5620</v>
      </c>
      <c r="O66" s="39">
        <v>5650</v>
      </c>
      <c r="P66" s="39">
        <v>5670</v>
      </c>
      <c r="Q66" s="39">
        <v>5690</v>
      </c>
      <c r="R66" s="39">
        <v>5700</v>
      </c>
      <c r="S66" s="5"/>
      <c r="T66" s="5"/>
      <c r="U66" s="5"/>
      <c r="V66" s="5"/>
    </row>
    <row r="67" spans="1:22" ht="15" customHeight="1" x14ac:dyDescent="0.25">
      <c r="A67" s="6" t="s">
        <v>4</v>
      </c>
      <c r="B67" s="47" t="s">
        <v>140</v>
      </c>
      <c r="C67" s="3">
        <f>E67+F67+H67+D67+G67+I67</f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2"/>
      <c r="K67" s="40"/>
      <c r="L67" s="40"/>
      <c r="M67" s="40"/>
      <c r="N67" s="40"/>
      <c r="O67" s="40"/>
      <c r="P67" s="40"/>
      <c r="Q67" s="40"/>
      <c r="R67" s="40"/>
      <c r="S67" s="5"/>
      <c r="T67" s="5"/>
      <c r="U67" s="5"/>
      <c r="V67" s="5"/>
    </row>
    <row r="68" spans="1:22" ht="16.5" customHeight="1" x14ac:dyDescent="0.25">
      <c r="A68" s="6" t="s">
        <v>12</v>
      </c>
      <c r="B68" s="47"/>
      <c r="C68" s="3">
        <f t="shared" ref="C68:C69" si="35">E68+F68+H68+D68+G68+I68</f>
        <v>1715939</v>
      </c>
      <c r="D68" s="37">
        <v>273316.3</v>
      </c>
      <c r="E68" s="30">
        <v>286773.8</v>
      </c>
      <c r="F68" s="4">
        <v>286773.8</v>
      </c>
      <c r="G68" s="4">
        <v>289691.7</v>
      </c>
      <c r="H68" s="4">
        <v>289691.7</v>
      </c>
      <c r="I68" s="4">
        <v>289691.7</v>
      </c>
      <c r="J68" s="42"/>
      <c r="K68" s="40"/>
      <c r="L68" s="40"/>
      <c r="M68" s="40"/>
      <c r="N68" s="40"/>
      <c r="O68" s="40"/>
      <c r="P68" s="40"/>
      <c r="Q68" s="40"/>
      <c r="R68" s="40"/>
      <c r="S68" s="5"/>
      <c r="T68" s="5"/>
      <c r="U68" s="5"/>
      <c r="V68" s="5"/>
    </row>
    <row r="69" spans="1:22" ht="16.5" customHeight="1" x14ac:dyDescent="0.25">
      <c r="A69" s="6" t="s">
        <v>46</v>
      </c>
      <c r="B69" s="47"/>
      <c r="C69" s="3">
        <f t="shared" si="35"/>
        <v>352500.8</v>
      </c>
      <c r="D69" s="30">
        <v>57871.8</v>
      </c>
      <c r="E69" s="30">
        <v>58925.8</v>
      </c>
      <c r="F69" s="4">
        <v>58925.8</v>
      </c>
      <c r="G69" s="4">
        <v>58925.8</v>
      </c>
      <c r="H69" s="4">
        <v>58925.8</v>
      </c>
      <c r="I69" s="4">
        <v>58925.8</v>
      </c>
      <c r="J69" s="42"/>
      <c r="K69" s="40"/>
      <c r="L69" s="40"/>
      <c r="M69" s="40"/>
      <c r="N69" s="40"/>
      <c r="O69" s="40"/>
      <c r="P69" s="40"/>
      <c r="Q69" s="40"/>
      <c r="R69" s="40"/>
      <c r="S69" s="5"/>
      <c r="T69" s="5"/>
      <c r="U69" s="5"/>
      <c r="V69" s="5"/>
    </row>
    <row r="70" spans="1:22" ht="15.75" customHeight="1" x14ac:dyDescent="0.25">
      <c r="A70" s="6" t="s">
        <v>4</v>
      </c>
      <c r="B70" s="47" t="s">
        <v>155</v>
      </c>
      <c r="C70" s="3">
        <f>E70+F70+H70+D70+G70+I70</f>
        <v>0</v>
      </c>
      <c r="D70" s="30">
        <v>0</v>
      </c>
      <c r="E70" s="30">
        <v>0</v>
      </c>
      <c r="F70" s="4">
        <v>0</v>
      </c>
      <c r="G70" s="4">
        <v>0</v>
      </c>
      <c r="H70" s="4">
        <v>0</v>
      </c>
      <c r="I70" s="4">
        <v>0</v>
      </c>
      <c r="J70" s="42"/>
      <c r="K70" s="40"/>
      <c r="L70" s="40"/>
      <c r="M70" s="40"/>
      <c r="N70" s="40"/>
      <c r="O70" s="40"/>
      <c r="P70" s="40"/>
      <c r="Q70" s="40"/>
      <c r="R70" s="40"/>
      <c r="S70" s="5"/>
      <c r="T70" s="5"/>
      <c r="U70" s="38"/>
      <c r="V70" s="5"/>
    </row>
    <row r="71" spans="1:22" ht="15.75" customHeight="1" x14ac:dyDescent="0.25">
      <c r="A71" s="6" t="s">
        <v>12</v>
      </c>
      <c r="B71" s="47"/>
      <c r="C71" s="3">
        <f t="shared" ref="C71:C72" si="36">E71+F71+H71+D71+G71+I71</f>
        <v>55648.799999999996</v>
      </c>
      <c r="D71" s="30">
        <v>9508</v>
      </c>
      <c r="E71" s="30">
        <v>9508</v>
      </c>
      <c r="F71" s="4">
        <v>9508</v>
      </c>
      <c r="G71" s="4">
        <v>9041.6</v>
      </c>
      <c r="H71" s="4">
        <v>9041.6</v>
      </c>
      <c r="I71" s="4">
        <v>9041.6</v>
      </c>
      <c r="J71" s="42"/>
      <c r="K71" s="40"/>
      <c r="L71" s="40"/>
      <c r="M71" s="40"/>
      <c r="N71" s="40"/>
      <c r="O71" s="40"/>
      <c r="P71" s="40"/>
      <c r="Q71" s="40"/>
      <c r="R71" s="40"/>
      <c r="S71" s="5"/>
      <c r="T71" s="5"/>
      <c r="U71" s="5"/>
      <c r="V71" s="5"/>
    </row>
    <row r="72" spans="1:22" ht="15.75" customHeight="1" x14ac:dyDescent="0.25">
      <c r="A72" s="6" t="s">
        <v>46</v>
      </c>
      <c r="B72" s="47"/>
      <c r="C72" s="3">
        <f t="shared" si="36"/>
        <v>0</v>
      </c>
      <c r="D72" s="30">
        <v>0</v>
      </c>
      <c r="E72" s="30">
        <v>0</v>
      </c>
      <c r="F72" s="4">
        <v>0</v>
      </c>
      <c r="G72" s="4">
        <v>0</v>
      </c>
      <c r="H72" s="4">
        <v>0</v>
      </c>
      <c r="I72" s="4">
        <v>0</v>
      </c>
      <c r="J72" s="48"/>
      <c r="K72" s="46"/>
      <c r="L72" s="46"/>
      <c r="M72" s="46"/>
      <c r="N72" s="46"/>
      <c r="O72" s="46"/>
      <c r="P72" s="46"/>
      <c r="Q72" s="46"/>
      <c r="R72" s="46"/>
      <c r="S72" s="5"/>
      <c r="T72" s="5"/>
      <c r="U72" s="5"/>
      <c r="V72" s="5"/>
    </row>
    <row r="73" spans="1:22" ht="140.25" customHeight="1" x14ac:dyDescent="0.25">
      <c r="A73" s="19" t="s">
        <v>57</v>
      </c>
      <c r="B73" s="39" t="s">
        <v>141</v>
      </c>
      <c r="C73" s="3">
        <f>E73+F73+H73+D73+G73+I73</f>
        <v>115075.30000000002</v>
      </c>
      <c r="D73" s="15">
        <f>D74+D75+D76</f>
        <v>17727.3</v>
      </c>
      <c r="E73" s="15">
        <f t="shared" ref="E73:I73" si="37">E74+E75+E76</f>
        <v>19469.600000000002</v>
      </c>
      <c r="F73" s="15">
        <f t="shared" si="37"/>
        <v>19469.600000000002</v>
      </c>
      <c r="G73" s="15">
        <f t="shared" si="37"/>
        <v>19469.600000000002</v>
      </c>
      <c r="H73" s="15">
        <f t="shared" si="37"/>
        <v>19469.600000000002</v>
      </c>
      <c r="I73" s="15">
        <f t="shared" si="37"/>
        <v>19469.600000000002</v>
      </c>
      <c r="J73" s="41" t="s">
        <v>58</v>
      </c>
      <c r="K73" s="39" t="s">
        <v>34</v>
      </c>
      <c r="L73" s="39">
        <v>404</v>
      </c>
      <c r="M73" s="39">
        <v>420</v>
      </c>
      <c r="N73" s="39">
        <v>430</v>
      </c>
      <c r="O73" s="39">
        <v>435</v>
      </c>
      <c r="P73" s="39">
        <v>435</v>
      </c>
      <c r="Q73" s="39">
        <v>435</v>
      </c>
      <c r="R73" s="39">
        <v>435</v>
      </c>
      <c r="S73" s="5"/>
      <c r="T73" s="5"/>
      <c r="U73" s="5"/>
      <c r="V73" s="5"/>
    </row>
    <row r="74" spans="1:22" ht="17.25" customHeight="1" x14ac:dyDescent="0.25">
      <c r="A74" s="6" t="s">
        <v>4</v>
      </c>
      <c r="B74" s="40"/>
      <c r="C74" s="3">
        <f>E74+F74+H74+D74+G74+I74</f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2"/>
      <c r="K74" s="40"/>
      <c r="L74" s="40"/>
      <c r="M74" s="40"/>
      <c r="N74" s="40"/>
      <c r="O74" s="40"/>
      <c r="P74" s="40"/>
      <c r="Q74" s="40"/>
      <c r="R74" s="40"/>
      <c r="S74" s="5"/>
      <c r="T74" s="5"/>
      <c r="U74" s="5"/>
      <c r="V74" s="5"/>
    </row>
    <row r="75" spans="1:22" ht="15" customHeight="1" x14ac:dyDescent="0.25">
      <c r="A75" s="6" t="s">
        <v>12</v>
      </c>
      <c r="B75" s="40"/>
      <c r="C75" s="3">
        <f t="shared" ref="C75:C76" si="38">E75+F75+H75+D75+G75+I75</f>
        <v>106321.9</v>
      </c>
      <c r="D75" s="30">
        <v>16274.9</v>
      </c>
      <c r="E75" s="4">
        <v>18009.400000000001</v>
      </c>
      <c r="F75" s="4">
        <v>18009.400000000001</v>
      </c>
      <c r="G75" s="4">
        <v>18009.400000000001</v>
      </c>
      <c r="H75" s="4">
        <v>18009.400000000001</v>
      </c>
      <c r="I75" s="4">
        <v>18009.400000000001</v>
      </c>
      <c r="J75" s="42"/>
      <c r="K75" s="40"/>
      <c r="L75" s="40"/>
      <c r="M75" s="40"/>
      <c r="N75" s="40"/>
      <c r="O75" s="40"/>
      <c r="P75" s="40"/>
      <c r="Q75" s="40"/>
      <c r="R75" s="40"/>
      <c r="S75" s="5"/>
      <c r="T75" s="5"/>
      <c r="U75" s="5"/>
      <c r="V75" s="5"/>
    </row>
    <row r="76" spans="1:22" ht="72.75" customHeight="1" x14ac:dyDescent="0.25">
      <c r="A76" s="6" t="s">
        <v>46</v>
      </c>
      <c r="B76" s="40"/>
      <c r="C76" s="3">
        <f t="shared" si="38"/>
        <v>8753.4</v>
      </c>
      <c r="D76" s="30">
        <v>1452.4</v>
      </c>
      <c r="E76" s="4">
        <v>1460.2</v>
      </c>
      <c r="F76" s="4">
        <v>1460.2</v>
      </c>
      <c r="G76" s="4">
        <v>1460.2</v>
      </c>
      <c r="H76" s="4">
        <v>1460.2</v>
      </c>
      <c r="I76" s="4">
        <v>1460.2</v>
      </c>
      <c r="J76" s="42"/>
      <c r="K76" s="40"/>
      <c r="L76" s="40"/>
      <c r="M76" s="40"/>
      <c r="N76" s="40"/>
      <c r="O76" s="40"/>
      <c r="P76" s="40"/>
      <c r="Q76" s="40"/>
      <c r="R76" s="40"/>
      <c r="S76" s="5"/>
      <c r="T76" s="5"/>
      <c r="U76" s="5"/>
      <c r="V76" s="5"/>
    </row>
    <row r="77" spans="1:22" ht="62.25" customHeight="1" x14ac:dyDescent="0.25">
      <c r="A77" s="19" t="s">
        <v>59</v>
      </c>
      <c r="B77" s="39" t="s">
        <v>140</v>
      </c>
      <c r="C77" s="3">
        <f>E77+F77+H77+D77+G77+I77</f>
        <v>111475.20000000001</v>
      </c>
      <c r="D77" s="32">
        <f>D78+D79+D80</f>
        <v>17046.900000000001</v>
      </c>
      <c r="E77" s="15">
        <f t="shared" ref="E77:I77" si="39">E78+E79+E80</f>
        <v>35018.100000000006</v>
      </c>
      <c r="F77" s="15">
        <f t="shared" si="39"/>
        <v>35018.100000000006</v>
      </c>
      <c r="G77" s="15">
        <f t="shared" si="39"/>
        <v>8130.7</v>
      </c>
      <c r="H77" s="15">
        <f t="shared" si="39"/>
        <v>8130.7</v>
      </c>
      <c r="I77" s="15">
        <f t="shared" si="39"/>
        <v>8130.7</v>
      </c>
      <c r="J77" s="41" t="s">
        <v>142</v>
      </c>
      <c r="K77" s="39" t="s">
        <v>34</v>
      </c>
      <c r="L77" s="39">
        <v>267</v>
      </c>
      <c r="M77" s="39">
        <v>268</v>
      </c>
      <c r="N77" s="39">
        <v>268</v>
      </c>
      <c r="O77" s="39">
        <v>269</v>
      </c>
      <c r="P77" s="39">
        <v>269</v>
      </c>
      <c r="Q77" s="39">
        <v>270</v>
      </c>
      <c r="R77" s="39">
        <v>270</v>
      </c>
      <c r="S77" s="5"/>
      <c r="T77" s="5"/>
      <c r="U77" s="5"/>
      <c r="V77" s="5"/>
    </row>
    <row r="78" spans="1:22" ht="17.25" customHeight="1" x14ac:dyDescent="0.25">
      <c r="A78" s="6" t="s">
        <v>4</v>
      </c>
      <c r="B78" s="40"/>
      <c r="C78" s="3">
        <f>E78+F78+H78+D78+G78+I78</f>
        <v>57825.700000000004</v>
      </c>
      <c r="D78" s="30">
        <v>8953.9</v>
      </c>
      <c r="E78" s="4">
        <v>24435.9</v>
      </c>
      <c r="F78" s="4">
        <v>24435.9</v>
      </c>
      <c r="G78" s="4">
        <v>0</v>
      </c>
      <c r="H78" s="4">
        <v>0</v>
      </c>
      <c r="I78" s="4">
        <v>0</v>
      </c>
      <c r="J78" s="42"/>
      <c r="K78" s="40"/>
      <c r="L78" s="40"/>
      <c r="M78" s="40"/>
      <c r="N78" s="40"/>
      <c r="O78" s="40"/>
      <c r="P78" s="40"/>
      <c r="Q78" s="40"/>
      <c r="R78" s="40"/>
      <c r="S78" s="5"/>
      <c r="T78" s="5"/>
      <c r="U78" s="5"/>
      <c r="V78" s="5"/>
    </row>
    <row r="79" spans="1:22" ht="15" customHeight="1" x14ac:dyDescent="0.25">
      <c r="A79" s="6" t="s">
        <v>12</v>
      </c>
      <c r="B79" s="40"/>
      <c r="C79" s="3">
        <f t="shared" ref="C79:C84" si="40">E79+F79+H79+D79+G79+I79</f>
        <v>53649.5</v>
      </c>
      <c r="D79" s="37">
        <v>8093</v>
      </c>
      <c r="E79" s="4">
        <v>10582.2</v>
      </c>
      <c r="F79" s="4">
        <v>10582.2</v>
      </c>
      <c r="G79" s="4">
        <v>8130.7</v>
      </c>
      <c r="H79" s="4">
        <v>8130.7</v>
      </c>
      <c r="I79" s="4">
        <v>8130.7</v>
      </c>
      <c r="J79" s="42"/>
      <c r="K79" s="40"/>
      <c r="L79" s="40"/>
      <c r="M79" s="40"/>
      <c r="N79" s="40"/>
      <c r="O79" s="40"/>
      <c r="P79" s="40"/>
      <c r="Q79" s="40"/>
      <c r="R79" s="40"/>
      <c r="S79" s="5"/>
      <c r="T79" s="5"/>
      <c r="U79" s="5"/>
      <c r="V79" s="5"/>
    </row>
    <row r="80" spans="1:22" ht="16.5" customHeight="1" x14ac:dyDescent="0.25">
      <c r="A80" s="6" t="s">
        <v>46</v>
      </c>
      <c r="B80" s="40"/>
      <c r="C80" s="3">
        <f t="shared" si="40"/>
        <v>0</v>
      </c>
      <c r="D80" s="30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2"/>
      <c r="K80" s="40"/>
      <c r="L80" s="40"/>
      <c r="M80" s="40"/>
      <c r="N80" s="40"/>
      <c r="O80" s="40"/>
      <c r="P80" s="40"/>
      <c r="Q80" s="40"/>
      <c r="R80" s="40"/>
      <c r="S80" s="5"/>
      <c r="T80" s="5"/>
      <c r="U80" s="5"/>
      <c r="V80" s="5"/>
    </row>
    <row r="81" spans="1:22" ht="34.5" customHeight="1" x14ac:dyDescent="0.25">
      <c r="A81" s="72" t="s">
        <v>60</v>
      </c>
      <c r="B81" s="73"/>
      <c r="C81" s="3">
        <f t="shared" si="40"/>
        <v>246992.90000000002</v>
      </c>
      <c r="D81" s="31">
        <f>D85+D89+D93+D97</f>
        <v>54132.399999999994</v>
      </c>
      <c r="E81" s="3">
        <f t="shared" ref="E81:I81" si="41">E85+E89+E93+E97</f>
        <v>29221.7</v>
      </c>
      <c r="F81" s="3">
        <f t="shared" si="41"/>
        <v>29221.7</v>
      </c>
      <c r="G81" s="3">
        <f t="shared" si="41"/>
        <v>44805.7</v>
      </c>
      <c r="H81" s="3">
        <f t="shared" si="41"/>
        <v>44805.7</v>
      </c>
      <c r="I81" s="3">
        <f t="shared" si="41"/>
        <v>44805.7</v>
      </c>
      <c r="J81" s="14"/>
      <c r="K81" s="18"/>
      <c r="L81" s="18"/>
      <c r="M81" s="18"/>
      <c r="N81" s="18"/>
      <c r="O81" s="18"/>
      <c r="P81" s="18"/>
      <c r="Q81" s="18"/>
      <c r="R81" s="18"/>
      <c r="S81" s="5"/>
      <c r="T81" s="5"/>
      <c r="U81" s="5"/>
      <c r="V81" s="5"/>
    </row>
    <row r="82" spans="1:22" ht="17.25" customHeight="1" x14ac:dyDescent="0.25">
      <c r="A82" s="70" t="s">
        <v>4</v>
      </c>
      <c r="B82" s="71"/>
      <c r="C82" s="3">
        <f t="shared" si="40"/>
        <v>8370.7999999999993</v>
      </c>
      <c r="D82" s="31">
        <f t="shared" ref="D82:I82" si="42">D86+D90+D94+D98</f>
        <v>8370.7999999999993</v>
      </c>
      <c r="E82" s="3">
        <f t="shared" si="42"/>
        <v>0</v>
      </c>
      <c r="F82" s="3">
        <f t="shared" si="42"/>
        <v>0</v>
      </c>
      <c r="G82" s="3">
        <f t="shared" si="42"/>
        <v>0</v>
      </c>
      <c r="H82" s="3">
        <f t="shared" si="42"/>
        <v>0</v>
      </c>
      <c r="I82" s="3">
        <f t="shared" si="42"/>
        <v>0</v>
      </c>
      <c r="J82" s="14"/>
      <c r="K82" s="18"/>
      <c r="L82" s="18"/>
      <c r="M82" s="18"/>
      <c r="N82" s="18"/>
      <c r="O82" s="18"/>
      <c r="P82" s="18"/>
      <c r="Q82" s="18"/>
      <c r="R82" s="18"/>
      <c r="S82" s="5"/>
      <c r="T82" s="5"/>
      <c r="U82" s="5"/>
      <c r="V82" s="5"/>
    </row>
    <row r="83" spans="1:22" ht="15" customHeight="1" x14ac:dyDescent="0.25">
      <c r="A83" s="70" t="s">
        <v>12</v>
      </c>
      <c r="B83" s="71"/>
      <c r="C83" s="3">
        <f t="shared" si="40"/>
        <v>218551.5</v>
      </c>
      <c r="D83" s="31">
        <f t="shared" ref="D83:I83" si="43">D87+D91+D95+D99</f>
        <v>42017</v>
      </c>
      <c r="E83" s="3">
        <f t="shared" si="43"/>
        <v>25956.5</v>
      </c>
      <c r="F83" s="3">
        <f t="shared" si="43"/>
        <v>25956.5</v>
      </c>
      <c r="G83" s="3">
        <f t="shared" si="43"/>
        <v>41540.5</v>
      </c>
      <c r="H83" s="3">
        <f t="shared" si="43"/>
        <v>41540.5</v>
      </c>
      <c r="I83" s="3">
        <f t="shared" si="43"/>
        <v>41540.5</v>
      </c>
      <c r="J83" s="14"/>
      <c r="K83" s="18"/>
      <c r="L83" s="18"/>
      <c r="M83" s="18"/>
      <c r="N83" s="18"/>
      <c r="O83" s="18"/>
      <c r="P83" s="18"/>
      <c r="Q83" s="18"/>
      <c r="R83" s="18"/>
      <c r="S83" s="5"/>
      <c r="T83" s="5"/>
      <c r="U83" s="5"/>
      <c r="V83" s="5"/>
    </row>
    <row r="84" spans="1:22" ht="16.5" customHeight="1" x14ac:dyDescent="0.25">
      <c r="A84" s="70" t="s">
        <v>46</v>
      </c>
      <c r="B84" s="71"/>
      <c r="C84" s="3">
        <f t="shared" si="40"/>
        <v>20070.599999999999</v>
      </c>
      <c r="D84" s="31">
        <f t="shared" ref="D84:I84" si="44">D88+D92+D96+D100</f>
        <v>3744.6</v>
      </c>
      <c r="E84" s="3">
        <f t="shared" si="44"/>
        <v>3265.2</v>
      </c>
      <c r="F84" s="3">
        <f t="shared" si="44"/>
        <v>3265.2</v>
      </c>
      <c r="G84" s="3">
        <f t="shared" si="44"/>
        <v>3265.2</v>
      </c>
      <c r="H84" s="3">
        <f t="shared" si="44"/>
        <v>3265.2</v>
      </c>
      <c r="I84" s="3">
        <f t="shared" si="44"/>
        <v>3265.2</v>
      </c>
      <c r="J84" s="14"/>
      <c r="K84" s="18"/>
      <c r="L84" s="18"/>
      <c r="M84" s="18"/>
      <c r="N84" s="18"/>
      <c r="O84" s="18"/>
      <c r="P84" s="18"/>
      <c r="Q84" s="18"/>
      <c r="R84" s="18"/>
      <c r="S84" s="5"/>
      <c r="T84" s="5"/>
      <c r="U84" s="5"/>
      <c r="V84" s="5"/>
    </row>
    <row r="85" spans="1:22" ht="48.75" customHeight="1" x14ac:dyDescent="0.25">
      <c r="A85" s="19" t="s">
        <v>61</v>
      </c>
      <c r="B85" s="39" t="s">
        <v>141</v>
      </c>
      <c r="C85" s="3">
        <f>E85+F85+H85+D85+G85+I85</f>
        <v>211072.1</v>
      </c>
      <c r="D85" s="32">
        <f>D86+D87+D88</f>
        <v>34537.599999999999</v>
      </c>
      <c r="E85" s="15">
        <f t="shared" ref="E85:I85" si="45">E86+E87+E88</f>
        <v>25956.5</v>
      </c>
      <c r="F85" s="15">
        <f t="shared" si="45"/>
        <v>25956.5</v>
      </c>
      <c r="G85" s="15">
        <f t="shared" si="45"/>
        <v>41540.5</v>
      </c>
      <c r="H85" s="15">
        <f t="shared" si="45"/>
        <v>41540.5</v>
      </c>
      <c r="I85" s="15">
        <f t="shared" si="45"/>
        <v>41540.5</v>
      </c>
      <c r="J85" s="41" t="s">
        <v>62</v>
      </c>
      <c r="K85" s="39" t="s">
        <v>34</v>
      </c>
      <c r="L85" s="39">
        <v>2810</v>
      </c>
      <c r="M85" s="39">
        <v>2830</v>
      </c>
      <c r="N85" s="39">
        <v>2850</v>
      </c>
      <c r="O85" s="39">
        <v>2870</v>
      </c>
      <c r="P85" s="39">
        <v>2890</v>
      </c>
      <c r="Q85" s="39">
        <v>2910</v>
      </c>
      <c r="R85" s="39">
        <v>2930</v>
      </c>
      <c r="S85" s="5"/>
      <c r="T85" s="5"/>
      <c r="U85" s="5"/>
      <c r="V85" s="5"/>
    </row>
    <row r="86" spans="1:22" ht="15.75" customHeight="1" x14ac:dyDescent="0.25">
      <c r="A86" s="6" t="s">
        <v>4</v>
      </c>
      <c r="B86" s="40"/>
      <c r="C86" s="3">
        <f>E86+F86+H86+D86+G86+I86</f>
        <v>0</v>
      </c>
      <c r="D86" s="30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2"/>
      <c r="K86" s="40"/>
      <c r="L86" s="40"/>
      <c r="M86" s="40"/>
      <c r="N86" s="40"/>
      <c r="O86" s="40"/>
      <c r="P86" s="40"/>
      <c r="Q86" s="40"/>
      <c r="R86" s="40"/>
      <c r="S86" s="5"/>
      <c r="T86" s="5"/>
      <c r="U86" s="5"/>
      <c r="V86" s="5"/>
    </row>
    <row r="87" spans="1:22" ht="15.75" customHeight="1" x14ac:dyDescent="0.25">
      <c r="A87" s="6" t="s">
        <v>12</v>
      </c>
      <c r="B87" s="40"/>
      <c r="C87" s="3">
        <f t="shared" ref="C87:C88" si="46">E87+F87+H87+D87+G87+I87</f>
        <v>211072.1</v>
      </c>
      <c r="D87" s="30">
        <v>34537.599999999999</v>
      </c>
      <c r="E87" s="4">
        <v>25956.5</v>
      </c>
      <c r="F87" s="4">
        <v>25956.5</v>
      </c>
      <c r="G87" s="4">
        <v>41540.5</v>
      </c>
      <c r="H87" s="4">
        <v>41540.5</v>
      </c>
      <c r="I87" s="4">
        <v>41540.5</v>
      </c>
      <c r="J87" s="42"/>
      <c r="K87" s="40"/>
      <c r="L87" s="40"/>
      <c r="M87" s="40"/>
      <c r="N87" s="40"/>
      <c r="O87" s="40"/>
      <c r="P87" s="40"/>
      <c r="Q87" s="40"/>
      <c r="R87" s="40"/>
      <c r="S87" s="5"/>
      <c r="T87" s="5"/>
      <c r="U87" s="5"/>
      <c r="V87" s="5"/>
    </row>
    <row r="88" spans="1:22" ht="15.75" customHeight="1" x14ac:dyDescent="0.25">
      <c r="A88" s="6" t="s">
        <v>46</v>
      </c>
      <c r="B88" s="40"/>
      <c r="C88" s="3">
        <f t="shared" si="46"/>
        <v>0</v>
      </c>
      <c r="D88" s="30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2"/>
      <c r="K88" s="40"/>
      <c r="L88" s="40"/>
      <c r="M88" s="40"/>
      <c r="N88" s="40"/>
      <c r="O88" s="40"/>
      <c r="P88" s="40"/>
      <c r="Q88" s="40"/>
      <c r="R88" s="40"/>
      <c r="S88" s="5"/>
      <c r="T88" s="5"/>
      <c r="U88" s="5"/>
      <c r="V88" s="5"/>
    </row>
    <row r="89" spans="1:22" ht="43.5" customHeight="1" x14ac:dyDescent="0.25">
      <c r="A89" s="19" t="s">
        <v>21</v>
      </c>
      <c r="B89" s="39" t="s">
        <v>141</v>
      </c>
      <c r="C89" s="3">
        <f>E89+F89+H89+D89+G89+I89</f>
        <v>19956.399999999998</v>
      </c>
      <c r="D89" s="32">
        <f>D90+D91+D92</f>
        <v>3630.4</v>
      </c>
      <c r="E89" s="15">
        <f t="shared" ref="E89:I89" si="47">E90+E91+E92</f>
        <v>3265.2</v>
      </c>
      <c r="F89" s="15">
        <f t="shared" si="47"/>
        <v>3265.2</v>
      </c>
      <c r="G89" s="15">
        <f t="shared" si="47"/>
        <v>3265.2</v>
      </c>
      <c r="H89" s="15">
        <f t="shared" si="47"/>
        <v>3265.2</v>
      </c>
      <c r="I89" s="15">
        <f t="shared" si="47"/>
        <v>3265.2</v>
      </c>
      <c r="J89" s="41" t="s">
        <v>63</v>
      </c>
      <c r="K89" s="39" t="s">
        <v>34</v>
      </c>
      <c r="L89" s="43">
        <v>322</v>
      </c>
      <c r="M89" s="43">
        <v>340</v>
      </c>
      <c r="N89" s="43">
        <v>350</v>
      </c>
      <c r="O89" s="43">
        <v>360</v>
      </c>
      <c r="P89" s="43">
        <v>370</v>
      </c>
      <c r="Q89" s="43">
        <v>380</v>
      </c>
      <c r="R89" s="39">
        <v>390</v>
      </c>
      <c r="S89" s="5"/>
      <c r="T89" s="5"/>
      <c r="U89" s="5"/>
      <c r="V89" s="5"/>
    </row>
    <row r="90" spans="1:22" ht="17.25" customHeight="1" x14ac:dyDescent="0.25">
      <c r="A90" s="6" t="s">
        <v>4</v>
      </c>
      <c r="B90" s="40"/>
      <c r="C90" s="3">
        <f>E90+F90+H90+D90+G90+I90</f>
        <v>0</v>
      </c>
      <c r="D90" s="30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2"/>
      <c r="K90" s="40"/>
      <c r="L90" s="44"/>
      <c r="M90" s="44"/>
      <c r="N90" s="44"/>
      <c r="O90" s="44"/>
      <c r="P90" s="44"/>
      <c r="Q90" s="44"/>
      <c r="R90" s="40"/>
      <c r="S90" s="5"/>
      <c r="T90" s="5"/>
      <c r="U90" s="5"/>
      <c r="V90" s="5"/>
    </row>
    <row r="91" spans="1:22" ht="15" customHeight="1" x14ac:dyDescent="0.25">
      <c r="A91" s="6" t="s">
        <v>12</v>
      </c>
      <c r="B91" s="40"/>
      <c r="C91" s="3">
        <f t="shared" ref="C91:C128" si="48">E91+F91+H91+D91+G91+I91</f>
        <v>0</v>
      </c>
      <c r="D91" s="30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2"/>
      <c r="K91" s="40"/>
      <c r="L91" s="44"/>
      <c r="M91" s="44"/>
      <c r="N91" s="44"/>
      <c r="O91" s="44"/>
      <c r="P91" s="44"/>
      <c r="Q91" s="44"/>
      <c r="R91" s="40"/>
      <c r="S91" s="5"/>
      <c r="T91" s="5"/>
      <c r="U91" s="5"/>
      <c r="V91" s="5"/>
    </row>
    <row r="92" spans="1:22" ht="16.5" customHeight="1" x14ac:dyDescent="0.25">
      <c r="A92" s="6" t="s">
        <v>46</v>
      </c>
      <c r="B92" s="40"/>
      <c r="C92" s="3">
        <f t="shared" si="48"/>
        <v>19956.399999999998</v>
      </c>
      <c r="D92" s="30">
        <v>3630.4</v>
      </c>
      <c r="E92" s="4">
        <v>3265.2</v>
      </c>
      <c r="F92" s="4">
        <v>3265.2</v>
      </c>
      <c r="G92" s="4">
        <v>3265.2</v>
      </c>
      <c r="H92" s="4">
        <v>3265.2</v>
      </c>
      <c r="I92" s="4">
        <v>3265.2</v>
      </c>
      <c r="J92" s="42"/>
      <c r="K92" s="40"/>
      <c r="L92" s="44"/>
      <c r="M92" s="44"/>
      <c r="N92" s="44"/>
      <c r="O92" s="44"/>
      <c r="P92" s="44"/>
      <c r="Q92" s="44"/>
      <c r="R92" s="40"/>
      <c r="S92" s="5"/>
      <c r="T92" s="5"/>
      <c r="U92" s="5"/>
      <c r="V92" s="5"/>
    </row>
    <row r="93" spans="1:22" ht="39.75" customHeight="1" x14ac:dyDescent="0.25">
      <c r="A93" s="19" t="s">
        <v>64</v>
      </c>
      <c r="B93" s="39" t="s">
        <v>140</v>
      </c>
      <c r="C93" s="3">
        <f t="shared" si="48"/>
        <v>114.2</v>
      </c>
      <c r="D93" s="32">
        <f>D94+D95+D96</f>
        <v>114.2</v>
      </c>
      <c r="E93" s="15">
        <f t="shared" ref="E93:I93" si="49">E94+E95+E96</f>
        <v>0</v>
      </c>
      <c r="F93" s="15">
        <f t="shared" si="49"/>
        <v>0</v>
      </c>
      <c r="G93" s="15">
        <f t="shared" si="49"/>
        <v>0</v>
      </c>
      <c r="H93" s="15">
        <f t="shared" si="49"/>
        <v>0</v>
      </c>
      <c r="I93" s="15">
        <f t="shared" si="49"/>
        <v>0</v>
      </c>
      <c r="J93" s="41" t="s">
        <v>65</v>
      </c>
      <c r="K93" s="39" t="s">
        <v>33</v>
      </c>
      <c r="L93" s="39">
        <v>100</v>
      </c>
      <c r="M93" s="39">
        <v>100</v>
      </c>
      <c r="N93" s="39">
        <v>100</v>
      </c>
      <c r="O93" s="39">
        <v>100</v>
      </c>
      <c r="P93" s="39">
        <v>100</v>
      </c>
      <c r="Q93" s="39">
        <v>100</v>
      </c>
      <c r="R93" s="39">
        <v>100</v>
      </c>
      <c r="S93" s="5"/>
      <c r="T93" s="5"/>
      <c r="U93" s="5"/>
      <c r="V93" s="5"/>
    </row>
    <row r="94" spans="1:22" ht="17.25" customHeight="1" x14ac:dyDescent="0.25">
      <c r="A94" s="6" t="s">
        <v>4</v>
      </c>
      <c r="B94" s="40"/>
      <c r="C94" s="3">
        <f t="shared" si="48"/>
        <v>0</v>
      </c>
      <c r="D94" s="30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2"/>
      <c r="K94" s="40"/>
      <c r="L94" s="40"/>
      <c r="M94" s="40"/>
      <c r="N94" s="40"/>
      <c r="O94" s="40"/>
      <c r="P94" s="40"/>
      <c r="Q94" s="40"/>
      <c r="R94" s="40"/>
      <c r="S94" s="5"/>
      <c r="T94" s="5"/>
      <c r="U94" s="5"/>
      <c r="V94" s="5"/>
    </row>
    <row r="95" spans="1:22" ht="15" customHeight="1" x14ac:dyDescent="0.25">
      <c r="A95" s="6" t="s">
        <v>12</v>
      </c>
      <c r="B95" s="40"/>
      <c r="C95" s="3">
        <f t="shared" si="48"/>
        <v>0</v>
      </c>
      <c r="D95" s="30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2"/>
      <c r="K95" s="40"/>
      <c r="L95" s="40"/>
      <c r="M95" s="40"/>
      <c r="N95" s="40"/>
      <c r="O95" s="40"/>
      <c r="P95" s="40"/>
      <c r="Q95" s="40"/>
      <c r="R95" s="40"/>
      <c r="S95" s="5"/>
      <c r="T95" s="5"/>
      <c r="U95" s="5"/>
      <c r="V95" s="5"/>
    </row>
    <row r="96" spans="1:22" ht="16.5" customHeight="1" x14ac:dyDescent="0.25">
      <c r="A96" s="6" t="s">
        <v>46</v>
      </c>
      <c r="B96" s="40"/>
      <c r="C96" s="3">
        <f t="shared" si="48"/>
        <v>114.2</v>
      </c>
      <c r="D96" s="30">
        <v>114.2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2"/>
      <c r="K96" s="40"/>
      <c r="L96" s="40"/>
      <c r="M96" s="40"/>
      <c r="N96" s="40"/>
      <c r="O96" s="40"/>
      <c r="P96" s="40"/>
      <c r="Q96" s="40"/>
      <c r="R96" s="40"/>
      <c r="S96" s="5"/>
      <c r="T96" s="5"/>
      <c r="U96" s="5"/>
      <c r="V96" s="5"/>
    </row>
    <row r="97" spans="1:22" ht="60.75" customHeight="1" x14ac:dyDescent="0.25">
      <c r="A97" s="28" t="s">
        <v>174</v>
      </c>
      <c r="B97" s="39" t="s">
        <v>140</v>
      </c>
      <c r="C97" s="3">
        <f t="shared" ref="C97" si="50">E97+F97+H97+D97+G97+I97</f>
        <v>15850.199999999999</v>
      </c>
      <c r="D97" s="32">
        <f>D98+D99+D100</f>
        <v>15850.199999999999</v>
      </c>
      <c r="E97" s="15">
        <f t="shared" ref="E97:I97" si="51">E98+E99+E100</f>
        <v>0</v>
      </c>
      <c r="F97" s="15">
        <f t="shared" si="51"/>
        <v>0</v>
      </c>
      <c r="G97" s="15">
        <f t="shared" si="51"/>
        <v>0</v>
      </c>
      <c r="H97" s="15">
        <f t="shared" si="51"/>
        <v>0</v>
      </c>
      <c r="I97" s="15">
        <f t="shared" si="51"/>
        <v>0</v>
      </c>
      <c r="J97" s="41" t="s">
        <v>173</v>
      </c>
      <c r="K97" s="39" t="s">
        <v>33</v>
      </c>
      <c r="L97" s="39">
        <v>100</v>
      </c>
      <c r="M97" s="39">
        <v>100</v>
      </c>
      <c r="N97" s="39">
        <v>100</v>
      </c>
      <c r="O97" s="39">
        <v>100</v>
      </c>
      <c r="P97" s="39">
        <v>100</v>
      </c>
      <c r="Q97" s="39">
        <v>100</v>
      </c>
      <c r="R97" s="39">
        <v>100</v>
      </c>
      <c r="S97" s="5"/>
      <c r="T97" s="5"/>
      <c r="U97" s="5"/>
      <c r="V97" s="5"/>
    </row>
    <row r="98" spans="1:22" ht="17.25" customHeight="1" x14ac:dyDescent="0.25">
      <c r="A98" s="6" t="s">
        <v>4</v>
      </c>
      <c r="B98" s="40"/>
      <c r="C98" s="3">
        <v>8370.7999999999993</v>
      </c>
      <c r="D98" s="31">
        <v>8370.7999999999993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2"/>
      <c r="K98" s="40"/>
      <c r="L98" s="40"/>
      <c r="M98" s="40"/>
      <c r="N98" s="40"/>
      <c r="O98" s="40"/>
      <c r="P98" s="40"/>
      <c r="Q98" s="40"/>
      <c r="R98" s="40"/>
      <c r="S98" s="5"/>
      <c r="T98" s="5"/>
      <c r="U98" s="5"/>
      <c r="V98" s="5"/>
    </row>
    <row r="99" spans="1:22" ht="15" customHeight="1" x14ac:dyDescent="0.25">
      <c r="A99" s="6" t="s">
        <v>12</v>
      </c>
      <c r="B99" s="40"/>
      <c r="C99" s="3">
        <v>7479.4</v>
      </c>
      <c r="D99" s="31">
        <v>7479.4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2"/>
      <c r="K99" s="40"/>
      <c r="L99" s="40"/>
      <c r="M99" s="40"/>
      <c r="N99" s="40"/>
      <c r="O99" s="40"/>
      <c r="P99" s="40"/>
      <c r="Q99" s="40"/>
      <c r="R99" s="40"/>
      <c r="S99" s="5"/>
      <c r="T99" s="5"/>
      <c r="U99" s="5"/>
      <c r="V99" s="5"/>
    </row>
    <row r="100" spans="1:22" ht="16.5" customHeight="1" x14ac:dyDescent="0.25">
      <c r="A100" s="6" t="s">
        <v>46</v>
      </c>
      <c r="B100" s="40"/>
      <c r="C100" s="3">
        <v>0</v>
      </c>
      <c r="D100" s="30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2"/>
      <c r="K100" s="40"/>
      <c r="L100" s="40"/>
      <c r="M100" s="40"/>
      <c r="N100" s="40"/>
      <c r="O100" s="40"/>
      <c r="P100" s="40"/>
      <c r="Q100" s="40"/>
      <c r="R100" s="40"/>
      <c r="S100" s="5"/>
      <c r="T100" s="5"/>
      <c r="U100" s="5"/>
      <c r="V100" s="5"/>
    </row>
    <row r="101" spans="1:22" ht="45.75" customHeight="1" x14ac:dyDescent="0.25">
      <c r="A101" s="72" t="s">
        <v>98</v>
      </c>
      <c r="B101" s="73"/>
      <c r="C101" s="3">
        <f t="shared" ref="C101:C104" si="52">C105+C109+C113</f>
        <v>350</v>
      </c>
      <c r="D101" s="31">
        <f>D105+D109+D113+D117</f>
        <v>350</v>
      </c>
      <c r="E101" s="3">
        <f t="shared" ref="E101:I101" si="53">E105+E109+E113+E117</f>
        <v>0</v>
      </c>
      <c r="F101" s="3">
        <f t="shared" si="53"/>
        <v>0</v>
      </c>
      <c r="G101" s="3">
        <f t="shared" si="53"/>
        <v>0</v>
      </c>
      <c r="H101" s="3">
        <f t="shared" si="53"/>
        <v>0</v>
      </c>
      <c r="I101" s="3">
        <f t="shared" si="53"/>
        <v>0</v>
      </c>
      <c r="J101" s="14"/>
      <c r="K101" s="18"/>
      <c r="L101" s="18"/>
      <c r="M101" s="18"/>
      <c r="N101" s="18"/>
      <c r="O101" s="18"/>
      <c r="P101" s="18"/>
      <c r="Q101" s="18"/>
      <c r="R101" s="18"/>
      <c r="S101" s="5"/>
      <c r="T101" s="5"/>
      <c r="U101" s="5"/>
      <c r="V101" s="5"/>
    </row>
    <row r="102" spans="1:22" ht="17.25" customHeight="1" x14ac:dyDescent="0.25">
      <c r="A102" s="70" t="s">
        <v>4</v>
      </c>
      <c r="B102" s="71"/>
      <c r="C102" s="3">
        <f t="shared" si="52"/>
        <v>0</v>
      </c>
      <c r="D102" s="31">
        <f t="shared" ref="D102:I102" si="54">D106+D110+D114+D118</f>
        <v>0</v>
      </c>
      <c r="E102" s="3">
        <f t="shared" si="54"/>
        <v>0</v>
      </c>
      <c r="F102" s="3">
        <f t="shared" si="54"/>
        <v>0</v>
      </c>
      <c r="G102" s="3">
        <f t="shared" si="54"/>
        <v>0</v>
      </c>
      <c r="H102" s="3">
        <f t="shared" si="54"/>
        <v>0</v>
      </c>
      <c r="I102" s="3">
        <f t="shared" si="54"/>
        <v>0</v>
      </c>
      <c r="J102" s="14"/>
      <c r="K102" s="18"/>
      <c r="L102" s="18"/>
      <c r="M102" s="18"/>
      <c r="N102" s="18"/>
      <c r="O102" s="18"/>
      <c r="P102" s="18"/>
      <c r="Q102" s="18"/>
      <c r="R102" s="18"/>
      <c r="S102" s="5"/>
      <c r="T102" s="5"/>
      <c r="U102" s="5"/>
      <c r="V102" s="5"/>
    </row>
    <row r="103" spans="1:22" ht="15" customHeight="1" x14ac:dyDescent="0.25">
      <c r="A103" s="70" t="s">
        <v>12</v>
      </c>
      <c r="B103" s="71"/>
      <c r="C103" s="3">
        <f t="shared" si="52"/>
        <v>0</v>
      </c>
      <c r="D103" s="31">
        <f t="shared" ref="D103:I103" si="55">D107+D111+D115+D119</f>
        <v>0</v>
      </c>
      <c r="E103" s="3">
        <f t="shared" si="55"/>
        <v>0</v>
      </c>
      <c r="F103" s="3">
        <f t="shared" si="55"/>
        <v>0</v>
      </c>
      <c r="G103" s="3">
        <f t="shared" si="55"/>
        <v>0</v>
      </c>
      <c r="H103" s="3">
        <f t="shared" si="55"/>
        <v>0</v>
      </c>
      <c r="I103" s="3">
        <f t="shared" si="55"/>
        <v>0</v>
      </c>
      <c r="J103" s="14"/>
      <c r="K103" s="18"/>
      <c r="L103" s="18"/>
      <c r="M103" s="18"/>
      <c r="N103" s="18"/>
      <c r="O103" s="18"/>
      <c r="P103" s="18"/>
      <c r="Q103" s="18"/>
      <c r="R103" s="18"/>
      <c r="S103" s="5"/>
      <c r="T103" s="5"/>
      <c r="U103" s="5"/>
      <c r="V103" s="5"/>
    </row>
    <row r="104" spans="1:22" ht="16.5" customHeight="1" x14ac:dyDescent="0.25">
      <c r="A104" s="70" t="s">
        <v>46</v>
      </c>
      <c r="B104" s="71"/>
      <c r="C104" s="3">
        <f t="shared" si="52"/>
        <v>350</v>
      </c>
      <c r="D104" s="31">
        <f t="shared" ref="D104:I104" si="56">D108+D112+D116+D120</f>
        <v>350</v>
      </c>
      <c r="E104" s="3">
        <f t="shared" si="56"/>
        <v>0</v>
      </c>
      <c r="F104" s="3">
        <f t="shared" si="56"/>
        <v>0</v>
      </c>
      <c r="G104" s="3">
        <f t="shared" si="56"/>
        <v>0</v>
      </c>
      <c r="H104" s="3">
        <f t="shared" si="56"/>
        <v>0</v>
      </c>
      <c r="I104" s="3">
        <f t="shared" si="56"/>
        <v>0</v>
      </c>
      <c r="J104" s="14"/>
      <c r="K104" s="18"/>
      <c r="L104" s="18"/>
      <c r="M104" s="18"/>
      <c r="N104" s="18"/>
      <c r="O104" s="18"/>
      <c r="P104" s="18"/>
      <c r="Q104" s="18"/>
      <c r="R104" s="18"/>
      <c r="S104" s="5"/>
      <c r="T104" s="5"/>
      <c r="U104" s="5"/>
      <c r="V104" s="5"/>
    </row>
    <row r="105" spans="1:22" ht="48" customHeight="1" x14ac:dyDescent="0.25">
      <c r="A105" s="19" t="s">
        <v>99</v>
      </c>
      <c r="B105" s="39" t="s">
        <v>141</v>
      </c>
      <c r="C105" s="3">
        <f>E105+F105+H105+D105+G105+I105</f>
        <v>350</v>
      </c>
      <c r="D105" s="32">
        <f>D106+D107+D108</f>
        <v>350</v>
      </c>
      <c r="E105" s="15">
        <f t="shared" ref="E105:I105" si="57">E106+E107+E108</f>
        <v>0</v>
      </c>
      <c r="F105" s="15">
        <f t="shared" si="57"/>
        <v>0</v>
      </c>
      <c r="G105" s="15">
        <f t="shared" si="57"/>
        <v>0</v>
      </c>
      <c r="H105" s="15">
        <f t="shared" si="57"/>
        <v>0</v>
      </c>
      <c r="I105" s="15">
        <f t="shared" si="57"/>
        <v>0</v>
      </c>
      <c r="J105" s="41" t="s">
        <v>100</v>
      </c>
      <c r="K105" s="39" t="s">
        <v>33</v>
      </c>
      <c r="L105" s="39">
        <v>9</v>
      </c>
      <c r="M105" s="39">
        <v>9</v>
      </c>
      <c r="N105" s="39">
        <v>9</v>
      </c>
      <c r="O105" s="39">
        <v>10</v>
      </c>
      <c r="P105" s="39">
        <v>10</v>
      </c>
      <c r="Q105" s="39">
        <v>10</v>
      </c>
      <c r="R105" s="39">
        <v>10</v>
      </c>
      <c r="S105" s="5"/>
      <c r="T105" s="5"/>
      <c r="U105" s="5"/>
      <c r="V105" s="5"/>
    </row>
    <row r="106" spans="1:22" ht="15.75" customHeight="1" x14ac:dyDescent="0.25">
      <c r="A106" s="6" t="s">
        <v>4</v>
      </c>
      <c r="B106" s="40"/>
      <c r="C106" s="3">
        <f>E106+F106+H106+D106+G106+I106</f>
        <v>0</v>
      </c>
      <c r="D106" s="30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2"/>
      <c r="K106" s="40"/>
      <c r="L106" s="40"/>
      <c r="M106" s="40"/>
      <c r="N106" s="40"/>
      <c r="O106" s="40"/>
      <c r="P106" s="40"/>
      <c r="Q106" s="40"/>
      <c r="R106" s="40"/>
      <c r="S106" s="5"/>
      <c r="T106" s="5"/>
      <c r="U106" s="5"/>
      <c r="V106" s="5"/>
    </row>
    <row r="107" spans="1:22" ht="15.75" customHeight="1" x14ac:dyDescent="0.25">
      <c r="A107" s="6" t="s">
        <v>12</v>
      </c>
      <c r="B107" s="40"/>
      <c r="C107" s="3">
        <f t="shared" ref="C107:C108" si="58">E107+F107+H107+D107+G107+I107</f>
        <v>0</v>
      </c>
      <c r="D107" s="30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2"/>
      <c r="K107" s="40"/>
      <c r="L107" s="40"/>
      <c r="M107" s="40"/>
      <c r="N107" s="40"/>
      <c r="O107" s="40"/>
      <c r="P107" s="40"/>
      <c r="Q107" s="40"/>
      <c r="R107" s="40"/>
      <c r="S107" s="5"/>
      <c r="T107" s="5"/>
      <c r="U107" s="5"/>
      <c r="V107" s="5"/>
    </row>
    <row r="108" spans="1:22" ht="15.75" customHeight="1" x14ac:dyDescent="0.25">
      <c r="A108" s="6" t="s">
        <v>46</v>
      </c>
      <c r="B108" s="40"/>
      <c r="C108" s="3">
        <f t="shared" si="58"/>
        <v>350</v>
      </c>
      <c r="D108" s="30">
        <v>350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2"/>
      <c r="K108" s="40"/>
      <c r="L108" s="40"/>
      <c r="M108" s="40"/>
      <c r="N108" s="40"/>
      <c r="O108" s="40"/>
      <c r="P108" s="40"/>
      <c r="Q108" s="40"/>
      <c r="R108" s="40"/>
      <c r="S108" s="5"/>
      <c r="T108" s="5"/>
      <c r="U108" s="5"/>
      <c r="V108" s="5"/>
    </row>
    <row r="109" spans="1:22" ht="51.75" customHeight="1" x14ac:dyDescent="0.25">
      <c r="A109" s="19" t="s">
        <v>101</v>
      </c>
      <c r="B109" s="39" t="s">
        <v>140</v>
      </c>
      <c r="C109" s="3">
        <f>E109+F109+H109+D109+G109+I109</f>
        <v>0</v>
      </c>
      <c r="D109" s="32">
        <f>D110+D111+D112</f>
        <v>0</v>
      </c>
      <c r="E109" s="15">
        <f t="shared" ref="E109:I109" si="59">E110+E111+E112</f>
        <v>0</v>
      </c>
      <c r="F109" s="15">
        <f t="shared" si="59"/>
        <v>0</v>
      </c>
      <c r="G109" s="15">
        <f t="shared" si="59"/>
        <v>0</v>
      </c>
      <c r="H109" s="15">
        <f t="shared" si="59"/>
        <v>0</v>
      </c>
      <c r="I109" s="15">
        <f t="shared" si="59"/>
        <v>0</v>
      </c>
      <c r="J109" s="41" t="s">
        <v>102</v>
      </c>
      <c r="K109" s="39" t="s">
        <v>33</v>
      </c>
      <c r="L109" s="39">
        <v>15</v>
      </c>
      <c r="M109" s="39">
        <v>17</v>
      </c>
      <c r="N109" s="39">
        <v>19</v>
      </c>
      <c r="O109" s="39">
        <v>21</v>
      </c>
      <c r="P109" s="39">
        <v>23</v>
      </c>
      <c r="Q109" s="39">
        <v>25</v>
      </c>
      <c r="R109" s="39">
        <v>27</v>
      </c>
      <c r="S109" s="5"/>
      <c r="T109" s="5"/>
      <c r="U109" s="5"/>
      <c r="V109" s="5"/>
    </row>
    <row r="110" spans="1:22" ht="15.75" customHeight="1" x14ac:dyDescent="0.25">
      <c r="A110" s="6" t="s">
        <v>4</v>
      </c>
      <c r="B110" s="40"/>
      <c r="C110" s="3">
        <f>E110+F110+H110+D110+G110+I110</f>
        <v>0</v>
      </c>
      <c r="D110" s="30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2"/>
      <c r="K110" s="40"/>
      <c r="L110" s="40"/>
      <c r="M110" s="40"/>
      <c r="N110" s="40"/>
      <c r="O110" s="40"/>
      <c r="P110" s="40"/>
      <c r="Q110" s="40"/>
      <c r="R110" s="40"/>
      <c r="S110" s="5"/>
      <c r="T110" s="5"/>
      <c r="U110" s="5"/>
      <c r="V110" s="5"/>
    </row>
    <row r="111" spans="1:22" ht="15.75" customHeight="1" x14ac:dyDescent="0.25">
      <c r="A111" s="6" t="s">
        <v>12</v>
      </c>
      <c r="B111" s="40"/>
      <c r="C111" s="3">
        <f t="shared" ref="C111:C112" si="60">E111+F111+H111+D111+G111+I111</f>
        <v>0</v>
      </c>
      <c r="D111" s="30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2"/>
      <c r="K111" s="40"/>
      <c r="L111" s="40"/>
      <c r="M111" s="40"/>
      <c r="N111" s="40"/>
      <c r="O111" s="40"/>
      <c r="P111" s="40"/>
      <c r="Q111" s="40"/>
      <c r="R111" s="40"/>
      <c r="S111" s="5"/>
      <c r="T111" s="5"/>
      <c r="U111" s="5"/>
      <c r="V111" s="5"/>
    </row>
    <row r="112" spans="1:22" ht="15.75" customHeight="1" x14ac:dyDescent="0.25">
      <c r="A112" s="6" t="s">
        <v>46</v>
      </c>
      <c r="B112" s="40"/>
      <c r="C112" s="3">
        <f t="shared" si="60"/>
        <v>0</v>
      </c>
      <c r="D112" s="30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2"/>
      <c r="K112" s="40"/>
      <c r="L112" s="40"/>
      <c r="M112" s="40"/>
      <c r="N112" s="40"/>
      <c r="O112" s="40"/>
      <c r="P112" s="40"/>
      <c r="Q112" s="40"/>
      <c r="R112" s="40"/>
      <c r="S112" s="5"/>
      <c r="T112" s="5"/>
      <c r="U112" s="5"/>
      <c r="V112" s="5"/>
    </row>
    <row r="113" spans="1:22" ht="48" customHeight="1" x14ac:dyDescent="0.25">
      <c r="A113" s="19" t="s">
        <v>103</v>
      </c>
      <c r="B113" s="39" t="s">
        <v>140</v>
      </c>
      <c r="C113" s="3">
        <f>E113+F113+H113+D113+G113+I113</f>
        <v>0</v>
      </c>
      <c r="D113" s="32">
        <f>D114+D115+D116</f>
        <v>0</v>
      </c>
      <c r="E113" s="15">
        <f t="shared" ref="E113:I113" si="61">E114+E115+E116</f>
        <v>0</v>
      </c>
      <c r="F113" s="15">
        <f t="shared" si="61"/>
        <v>0</v>
      </c>
      <c r="G113" s="15">
        <f t="shared" si="61"/>
        <v>0</v>
      </c>
      <c r="H113" s="15">
        <f t="shared" si="61"/>
        <v>0</v>
      </c>
      <c r="I113" s="15">
        <f t="shared" si="61"/>
        <v>0</v>
      </c>
      <c r="J113" s="41" t="s">
        <v>104</v>
      </c>
      <c r="K113" s="39" t="s">
        <v>34</v>
      </c>
      <c r="L113" s="39">
        <v>1040</v>
      </c>
      <c r="M113" s="39">
        <v>1040</v>
      </c>
      <c r="N113" s="39">
        <v>1145</v>
      </c>
      <c r="O113" s="39">
        <v>1145</v>
      </c>
      <c r="P113" s="39">
        <v>1250</v>
      </c>
      <c r="Q113" s="39">
        <v>1250</v>
      </c>
      <c r="R113" s="39">
        <v>1250</v>
      </c>
      <c r="S113" s="5"/>
      <c r="T113" s="5"/>
      <c r="U113" s="5"/>
      <c r="V113" s="5"/>
    </row>
    <row r="114" spans="1:22" ht="17.25" customHeight="1" x14ac:dyDescent="0.25">
      <c r="A114" s="6" t="s">
        <v>4</v>
      </c>
      <c r="B114" s="40"/>
      <c r="C114" s="3">
        <f>E114+F114+H114+D114+G114+I114</f>
        <v>0</v>
      </c>
      <c r="D114" s="30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2"/>
      <c r="K114" s="40"/>
      <c r="L114" s="40"/>
      <c r="M114" s="40"/>
      <c r="N114" s="40"/>
      <c r="O114" s="40"/>
      <c r="P114" s="40"/>
      <c r="Q114" s="40"/>
      <c r="R114" s="40"/>
      <c r="S114" s="5"/>
      <c r="T114" s="5"/>
      <c r="U114" s="5"/>
      <c r="V114" s="5"/>
    </row>
    <row r="115" spans="1:22" ht="15" customHeight="1" x14ac:dyDescent="0.25">
      <c r="A115" s="6" t="s">
        <v>12</v>
      </c>
      <c r="B115" s="40"/>
      <c r="C115" s="3">
        <f t="shared" ref="C115:C116" si="62">E115+F115+H115+D115+G115+I115</f>
        <v>0</v>
      </c>
      <c r="D115" s="30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2"/>
      <c r="K115" s="40"/>
      <c r="L115" s="40"/>
      <c r="M115" s="40"/>
      <c r="N115" s="40"/>
      <c r="O115" s="40"/>
      <c r="P115" s="40"/>
      <c r="Q115" s="40"/>
      <c r="R115" s="40"/>
      <c r="S115" s="5"/>
      <c r="T115" s="5"/>
      <c r="U115" s="5"/>
      <c r="V115" s="5"/>
    </row>
    <row r="116" spans="1:22" ht="16.5" customHeight="1" x14ac:dyDescent="0.25">
      <c r="A116" s="6" t="s">
        <v>46</v>
      </c>
      <c r="B116" s="40"/>
      <c r="C116" s="3">
        <f t="shared" si="62"/>
        <v>0</v>
      </c>
      <c r="D116" s="30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2"/>
      <c r="K116" s="40"/>
      <c r="L116" s="40"/>
      <c r="M116" s="40"/>
      <c r="N116" s="40"/>
      <c r="O116" s="40"/>
      <c r="P116" s="40"/>
      <c r="Q116" s="40"/>
      <c r="R116" s="40"/>
      <c r="S116" s="5"/>
      <c r="T116" s="5"/>
      <c r="U116" s="5"/>
      <c r="V116" s="5"/>
    </row>
    <row r="117" spans="1:22" ht="45.75" customHeight="1" x14ac:dyDescent="0.25">
      <c r="A117" s="19" t="s">
        <v>134</v>
      </c>
      <c r="B117" s="39" t="s">
        <v>141</v>
      </c>
      <c r="C117" s="3">
        <f>E117+F117+H117+D117+G117+I117</f>
        <v>0</v>
      </c>
      <c r="D117" s="32">
        <f>D118+D119+D120</f>
        <v>0</v>
      </c>
      <c r="E117" s="15">
        <f t="shared" ref="E117:I117" si="63">E118+E119+E120</f>
        <v>0</v>
      </c>
      <c r="F117" s="15">
        <f t="shared" si="63"/>
        <v>0</v>
      </c>
      <c r="G117" s="15">
        <f t="shared" si="63"/>
        <v>0</v>
      </c>
      <c r="H117" s="15">
        <f t="shared" si="63"/>
        <v>0</v>
      </c>
      <c r="I117" s="15">
        <f t="shared" si="63"/>
        <v>0</v>
      </c>
      <c r="J117" s="41" t="s">
        <v>127</v>
      </c>
      <c r="K117" s="39" t="s">
        <v>38</v>
      </c>
      <c r="L117" s="43">
        <v>120</v>
      </c>
      <c r="M117" s="43">
        <v>125</v>
      </c>
      <c r="N117" s="43">
        <v>130</v>
      </c>
      <c r="O117" s="43">
        <v>135</v>
      </c>
      <c r="P117" s="43">
        <v>137</v>
      </c>
      <c r="Q117" s="43">
        <v>140</v>
      </c>
      <c r="R117" s="39">
        <v>142</v>
      </c>
      <c r="S117" s="5"/>
      <c r="T117" s="5"/>
      <c r="U117" s="5"/>
      <c r="V117" s="5"/>
    </row>
    <row r="118" spans="1:22" ht="17.25" customHeight="1" x14ac:dyDescent="0.25">
      <c r="A118" s="6" t="s">
        <v>4</v>
      </c>
      <c r="B118" s="40"/>
      <c r="C118" s="3">
        <f>E118+F118+H118+D118+G118+I118</f>
        <v>0</v>
      </c>
      <c r="D118" s="30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2"/>
      <c r="K118" s="40"/>
      <c r="L118" s="44"/>
      <c r="M118" s="44"/>
      <c r="N118" s="44"/>
      <c r="O118" s="44"/>
      <c r="P118" s="44"/>
      <c r="Q118" s="44"/>
      <c r="R118" s="40"/>
      <c r="S118" s="5"/>
      <c r="T118" s="5"/>
      <c r="U118" s="5"/>
      <c r="V118" s="5"/>
    </row>
    <row r="119" spans="1:22" ht="15" customHeight="1" x14ac:dyDescent="0.25">
      <c r="A119" s="6" t="s">
        <v>12</v>
      </c>
      <c r="B119" s="40"/>
      <c r="C119" s="3">
        <f t="shared" ref="C119:C120" si="64">E119+F119+H119+D119+G119+I119</f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2"/>
      <c r="K119" s="40"/>
      <c r="L119" s="44"/>
      <c r="M119" s="44"/>
      <c r="N119" s="44"/>
      <c r="O119" s="44"/>
      <c r="P119" s="44"/>
      <c r="Q119" s="44"/>
      <c r="R119" s="40"/>
      <c r="S119" s="5"/>
      <c r="T119" s="5"/>
      <c r="U119" s="5"/>
      <c r="V119" s="5"/>
    </row>
    <row r="120" spans="1:22" ht="16.5" customHeight="1" x14ac:dyDescent="0.25">
      <c r="A120" s="6" t="s">
        <v>46</v>
      </c>
      <c r="B120" s="40"/>
      <c r="C120" s="3">
        <f t="shared" si="64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2"/>
      <c r="K120" s="40"/>
      <c r="L120" s="44"/>
      <c r="M120" s="44"/>
      <c r="N120" s="44"/>
      <c r="O120" s="44"/>
      <c r="P120" s="44"/>
      <c r="Q120" s="44"/>
      <c r="R120" s="40"/>
      <c r="S120" s="5"/>
      <c r="T120" s="5"/>
      <c r="U120" s="5"/>
      <c r="V120" s="5"/>
    </row>
    <row r="121" spans="1:22" ht="48" customHeight="1" x14ac:dyDescent="0.25">
      <c r="A121" s="68" t="s">
        <v>66</v>
      </c>
      <c r="B121" s="69"/>
      <c r="C121" s="3">
        <f t="shared" si="48"/>
        <v>399733.69999999995</v>
      </c>
      <c r="D121" s="35">
        <f t="shared" ref="D121:I124" si="65">D125+D145+D177</f>
        <v>65665.700000000012</v>
      </c>
      <c r="E121" s="35">
        <f t="shared" si="65"/>
        <v>66813.600000000006</v>
      </c>
      <c r="F121" s="35">
        <f t="shared" si="65"/>
        <v>66813.600000000006</v>
      </c>
      <c r="G121" s="3">
        <f t="shared" si="65"/>
        <v>66813.600000000006</v>
      </c>
      <c r="H121" s="3">
        <f t="shared" si="65"/>
        <v>66813.600000000006</v>
      </c>
      <c r="I121" s="3">
        <f t="shared" si="65"/>
        <v>66813.600000000006</v>
      </c>
      <c r="J121" s="14"/>
      <c r="K121" s="18"/>
      <c r="L121" s="18"/>
      <c r="M121" s="18"/>
      <c r="N121" s="18"/>
      <c r="O121" s="18"/>
      <c r="P121" s="18"/>
      <c r="Q121" s="18"/>
      <c r="R121" s="18"/>
      <c r="S121" s="5"/>
      <c r="T121" s="5"/>
      <c r="U121" s="5"/>
      <c r="V121" s="5"/>
    </row>
    <row r="122" spans="1:22" ht="17.25" customHeight="1" x14ac:dyDescent="0.25">
      <c r="A122" s="70" t="s">
        <v>4</v>
      </c>
      <c r="B122" s="71"/>
      <c r="C122" s="3">
        <f t="shared" si="48"/>
        <v>0</v>
      </c>
      <c r="D122" s="3">
        <f t="shared" si="65"/>
        <v>0</v>
      </c>
      <c r="E122" s="3">
        <f t="shared" si="65"/>
        <v>0</v>
      </c>
      <c r="F122" s="3">
        <f t="shared" si="65"/>
        <v>0</v>
      </c>
      <c r="G122" s="3">
        <f t="shared" si="65"/>
        <v>0</v>
      </c>
      <c r="H122" s="3">
        <f t="shared" si="65"/>
        <v>0</v>
      </c>
      <c r="I122" s="3">
        <f t="shared" si="65"/>
        <v>0</v>
      </c>
      <c r="J122" s="14"/>
      <c r="K122" s="18"/>
      <c r="L122" s="18"/>
      <c r="M122" s="18"/>
      <c r="N122" s="18"/>
      <c r="O122" s="18"/>
      <c r="P122" s="18"/>
      <c r="Q122" s="18"/>
      <c r="R122" s="18"/>
      <c r="S122" s="5"/>
      <c r="T122" s="5"/>
      <c r="U122" s="5"/>
      <c r="V122" s="5"/>
    </row>
    <row r="123" spans="1:22" ht="15" customHeight="1" x14ac:dyDescent="0.25">
      <c r="A123" s="70" t="s">
        <v>12</v>
      </c>
      <c r="B123" s="71"/>
      <c r="C123" s="3">
        <f t="shared" si="48"/>
        <v>50</v>
      </c>
      <c r="D123" s="3">
        <f t="shared" si="65"/>
        <v>50</v>
      </c>
      <c r="E123" s="3">
        <f t="shared" si="65"/>
        <v>0</v>
      </c>
      <c r="F123" s="3">
        <f t="shared" si="65"/>
        <v>0</v>
      </c>
      <c r="G123" s="3">
        <f t="shared" si="65"/>
        <v>0</v>
      </c>
      <c r="H123" s="3">
        <f t="shared" si="65"/>
        <v>0</v>
      </c>
      <c r="I123" s="3">
        <f t="shared" si="65"/>
        <v>0</v>
      </c>
      <c r="J123" s="14"/>
      <c r="K123" s="18"/>
      <c r="L123" s="18"/>
      <c r="M123" s="18"/>
      <c r="N123" s="18"/>
      <c r="O123" s="18"/>
      <c r="P123" s="18"/>
      <c r="Q123" s="18"/>
      <c r="R123" s="18"/>
      <c r="S123" s="5"/>
      <c r="T123" s="5"/>
      <c r="U123" s="5"/>
      <c r="V123" s="5"/>
    </row>
    <row r="124" spans="1:22" ht="16.5" customHeight="1" x14ac:dyDescent="0.25">
      <c r="A124" s="70" t="s">
        <v>46</v>
      </c>
      <c r="B124" s="71"/>
      <c r="C124" s="3">
        <f t="shared" si="48"/>
        <v>399683.69999999995</v>
      </c>
      <c r="D124" s="3">
        <f t="shared" si="65"/>
        <v>65615.700000000012</v>
      </c>
      <c r="E124" s="3">
        <f t="shared" si="65"/>
        <v>66813.600000000006</v>
      </c>
      <c r="F124" s="3">
        <f t="shared" si="65"/>
        <v>66813.600000000006</v>
      </c>
      <c r="G124" s="3">
        <f t="shared" si="65"/>
        <v>66813.600000000006</v>
      </c>
      <c r="H124" s="3">
        <f t="shared" si="65"/>
        <v>66813.600000000006</v>
      </c>
      <c r="I124" s="3">
        <f t="shared" si="65"/>
        <v>66813.600000000006</v>
      </c>
      <c r="J124" s="14"/>
      <c r="K124" s="18"/>
      <c r="L124" s="18"/>
      <c r="M124" s="18"/>
      <c r="N124" s="18"/>
      <c r="O124" s="18"/>
      <c r="P124" s="18"/>
      <c r="Q124" s="18"/>
      <c r="R124" s="18"/>
      <c r="S124" s="5"/>
      <c r="T124" s="5"/>
      <c r="U124" s="5"/>
      <c r="V124" s="5"/>
    </row>
    <row r="125" spans="1:22" ht="48" customHeight="1" x14ac:dyDescent="0.25">
      <c r="A125" s="72" t="s">
        <v>67</v>
      </c>
      <c r="B125" s="73"/>
      <c r="C125" s="3">
        <f t="shared" si="48"/>
        <v>397349.9</v>
      </c>
      <c r="D125" s="31">
        <f t="shared" ref="D125:I125" si="66">D129+D133+D137+D141</f>
        <v>64781.9</v>
      </c>
      <c r="E125" s="31">
        <f t="shared" si="66"/>
        <v>66513.600000000006</v>
      </c>
      <c r="F125" s="31">
        <f t="shared" si="66"/>
        <v>66513.600000000006</v>
      </c>
      <c r="G125" s="3">
        <f t="shared" si="66"/>
        <v>66513.600000000006</v>
      </c>
      <c r="H125" s="3">
        <f t="shared" si="66"/>
        <v>66513.600000000006</v>
      </c>
      <c r="I125" s="3">
        <f t="shared" si="66"/>
        <v>66513.600000000006</v>
      </c>
      <c r="J125" s="14"/>
      <c r="K125" s="18"/>
      <c r="L125" s="18"/>
      <c r="M125" s="18"/>
      <c r="N125" s="18"/>
      <c r="O125" s="18"/>
      <c r="P125" s="18"/>
      <c r="Q125" s="18"/>
      <c r="R125" s="18"/>
      <c r="S125" s="5"/>
      <c r="T125" s="5"/>
      <c r="U125" s="5"/>
      <c r="V125" s="5"/>
    </row>
    <row r="126" spans="1:22" ht="17.25" customHeight="1" x14ac:dyDescent="0.25">
      <c r="A126" s="70" t="s">
        <v>4</v>
      </c>
      <c r="B126" s="71"/>
      <c r="C126" s="3">
        <f t="shared" si="48"/>
        <v>0</v>
      </c>
      <c r="D126" s="3">
        <f>D130+D134+D138+D142</f>
        <v>0</v>
      </c>
      <c r="E126" s="3">
        <f t="shared" ref="E126:I126" si="67">E130+E134+E138+E142</f>
        <v>0</v>
      </c>
      <c r="F126" s="3">
        <f t="shared" si="67"/>
        <v>0</v>
      </c>
      <c r="G126" s="3">
        <f t="shared" si="67"/>
        <v>0</v>
      </c>
      <c r="H126" s="3">
        <f t="shared" si="67"/>
        <v>0</v>
      </c>
      <c r="I126" s="3">
        <f t="shared" si="67"/>
        <v>0</v>
      </c>
      <c r="J126" s="14"/>
      <c r="K126" s="18"/>
      <c r="L126" s="18"/>
      <c r="M126" s="18"/>
      <c r="N126" s="18"/>
      <c r="O126" s="18"/>
      <c r="P126" s="18"/>
      <c r="Q126" s="18"/>
      <c r="R126" s="18"/>
      <c r="S126" s="5"/>
      <c r="T126" s="5"/>
      <c r="U126" s="5"/>
      <c r="V126" s="5"/>
    </row>
    <row r="127" spans="1:22" ht="15" customHeight="1" x14ac:dyDescent="0.25">
      <c r="A127" s="70" t="s">
        <v>12</v>
      </c>
      <c r="B127" s="71"/>
      <c r="C127" s="3">
        <f t="shared" si="48"/>
        <v>0</v>
      </c>
      <c r="D127" s="3">
        <f t="shared" ref="D127:I127" si="68">D131+D135+D139+D143</f>
        <v>0</v>
      </c>
      <c r="E127" s="3">
        <f t="shared" si="68"/>
        <v>0</v>
      </c>
      <c r="F127" s="3">
        <f t="shared" si="68"/>
        <v>0</v>
      </c>
      <c r="G127" s="3">
        <f t="shared" si="68"/>
        <v>0</v>
      </c>
      <c r="H127" s="3">
        <f t="shared" si="68"/>
        <v>0</v>
      </c>
      <c r="I127" s="3">
        <f t="shared" si="68"/>
        <v>0</v>
      </c>
      <c r="J127" s="14"/>
      <c r="K127" s="18"/>
      <c r="L127" s="18"/>
      <c r="M127" s="18"/>
      <c r="N127" s="18"/>
      <c r="O127" s="18"/>
      <c r="P127" s="18"/>
      <c r="Q127" s="18"/>
      <c r="R127" s="18"/>
      <c r="S127" s="5"/>
      <c r="T127" s="5"/>
      <c r="U127" s="5"/>
      <c r="V127" s="5"/>
    </row>
    <row r="128" spans="1:22" ht="16.5" customHeight="1" x14ac:dyDescent="0.25">
      <c r="A128" s="70" t="s">
        <v>46</v>
      </c>
      <c r="B128" s="71"/>
      <c r="C128" s="3">
        <f t="shared" si="48"/>
        <v>397349.9</v>
      </c>
      <c r="D128" s="3">
        <f t="shared" ref="D128:I128" si="69">D132+D136+D140+D144</f>
        <v>64781.9</v>
      </c>
      <c r="E128" s="3">
        <f t="shared" si="69"/>
        <v>66513.600000000006</v>
      </c>
      <c r="F128" s="3">
        <f t="shared" si="69"/>
        <v>66513.600000000006</v>
      </c>
      <c r="G128" s="3">
        <f t="shared" si="69"/>
        <v>66513.600000000006</v>
      </c>
      <c r="H128" s="3">
        <f t="shared" si="69"/>
        <v>66513.600000000006</v>
      </c>
      <c r="I128" s="3">
        <f t="shared" si="69"/>
        <v>66513.600000000006</v>
      </c>
      <c r="J128" s="14"/>
      <c r="K128" s="18"/>
      <c r="L128" s="18"/>
      <c r="M128" s="18"/>
      <c r="N128" s="18"/>
      <c r="O128" s="18"/>
      <c r="P128" s="18"/>
      <c r="Q128" s="18"/>
      <c r="R128" s="18"/>
      <c r="S128" s="5"/>
      <c r="T128" s="5"/>
      <c r="U128" s="5"/>
      <c r="V128" s="5"/>
    </row>
    <row r="129" spans="1:22" ht="46.5" customHeight="1" x14ac:dyDescent="0.25">
      <c r="A129" s="19" t="s">
        <v>68</v>
      </c>
      <c r="B129" s="47" t="s">
        <v>140</v>
      </c>
      <c r="C129" s="3">
        <f>E129+F129+H129+D129+G129+I129</f>
        <v>396949.9</v>
      </c>
      <c r="D129" s="15">
        <f>D130+D131+D132</f>
        <v>64381.9</v>
      </c>
      <c r="E129" s="15">
        <f t="shared" ref="E129:I129" si="70">E130+E131+E132</f>
        <v>66513.600000000006</v>
      </c>
      <c r="F129" s="15">
        <f t="shared" si="70"/>
        <v>66513.600000000006</v>
      </c>
      <c r="G129" s="15">
        <f t="shared" si="70"/>
        <v>66513.600000000006</v>
      </c>
      <c r="H129" s="15">
        <f t="shared" si="70"/>
        <v>66513.600000000006</v>
      </c>
      <c r="I129" s="15">
        <f t="shared" si="70"/>
        <v>66513.600000000006</v>
      </c>
      <c r="J129" s="41" t="s">
        <v>69</v>
      </c>
      <c r="K129" s="39" t="s">
        <v>33</v>
      </c>
      <c r="L129" s="39">
        <v>61</v>
      </c>
      <c r="M129" s="39">
        <v>61</v>
      </c>
      <c r="N129" s="39">
        <v>61</v>
      </c>
      <c r="O129" s="39">
        <v>61</v>
      </c>
      <c r="P129" s="39">
        <v>61</v>
      </c>
      <c r="Q129" s="39">
        <v>61</v>
      </c>
      <c r="R129" s="39">
        <v>61</v>
      </c>
      <c r="S129" s="5"/>
      <c r="T129" s="5"/>
      <c r="U129" s="5"/>
      <c r="V129" s="5"/>
    </row>
    <row r="130" spans="1:22" ht="15.75" customHeight="1" x14ac:dyDescent="0.25">
      <c r="A130" s="6" t="s">
        <v>4</v>
      </c>
      <c r="B130" s="47"/>
      <c r="C130" s="3">
        <f>E130+F130+H130+D130+G130+I130</f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2"/>
      <c r="K130" s="40"/>
      <c r="L130" s="40"/>
      <c r="M130" s="40"/>
      <c r="N130" s="40"/>
      <c r="O130" s="40"/>
      <c r="P130" s="40"/>
      <c r="Q130" s="40"/>
      <c r="R130" s="40"/>
      <c r="S130" s="5"/>
      <c r="T130" s="5"/>
      <c r="U130" s="5"/>
      <c r="V130" s="5"/>
    </row>
    <row r="131" spans="1:22" ht="15.75" customHeight="1" x14ac:dyDescent="0.25">
      <c r="A131" s="6" t="s">
        <v>12</v>
      </c>
      <c r="B131" s="47"/>
      <c r="C131" s="3">
        <f t="shared" ref="C131:C132" si="71">E131+F131+H131+D131+G131+I131</f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2"/>
      <c r="K131" s="40"/>
      <c r="L131" s="40"/>
      <c r="M131" s="40"/>
      <c r="N131" s="40"/>
      <c r="O131" s="40"/>
      <c r="P131" s="40"/>
      <c r="Q131" s="40"/>
      <c r="R131" s="40"/>
      <c r="S131" s="5"/>
      <c r="T131" s="5"/>
      <c r="U131" s="5"/>
      <c r="V131" s="5"/>
    </row>
    <row r="132" spans="1:22" ht="15.75" customHeight="1" x14ac:dyDescent="0.25">
      <c r="A132" s="6" t="s">
        <v>46</v>
      </c>
      <c r="B132" s="47"/>
      <c r="C132" s="3">
        <f t="shared" si="71"/>
        <v>396949.9</v>
      </c>
      <c r="D132" s="30">
        <v>64381.9</v>
      </c>
      <c r="E132" s="4">
        <v>66513.600000000006</v>
      </c>
      <c r="F132" s="4">
        <v>66513.600000000006</v>
      </c>
      <c r="G132" s="4">
        <v>66513.600000000006</v>
      </c>
      <c r="H132" s="4">
        <v>66513.600000000006</v>
      </c>
      <c r="I132" s="4">
        <v>66513.600000000006</v>
      </c>
      <c r="J132" s="42"/>
      <c r="K132" s="40"/>
      <c r="L132" s="40"/>
      <c r="M132" s="40"/>
      <c r="N132" s="40"/>
      <c r="O132" s="40"/>
      <c r="P132" s="40"/>
      <c r="Q132" s="40"/>
      <c r="R132" s="40"/>
      <c r="S132" s="5"/>
      <c r="T132" s="5"/>
      <c r="U132" s="5"/>
      <c r="V132" s="5"/>
    </row>
    <row r="133" spans="1:22" ht="83.25" customHeight="1" x14ac:dyDescent="0.25">
      <c r="A133" s="19" t="s">
        <v>20</v>
      </c>
      <c r="B133" s="39" t="s">
        <v>141</v>
      </c>
      <c r="C133" s="3">
        <f>E133+F133+H133+D133+G133+I133</f>
        <v>0</v>
      </c>
      <c r="D133" s="15">
        <f>D134+D135+D136</f>
        <v>0</v>
      </c>
      <c r="E133" s="15">
        <f t="shared" ref="E133:I133" si="72">E134+E135+E136</f>
        <v>0</v>
      </c>
      <c r="F133" s="15">
        <f t="shared" si="72"/>
        <v>0</v>
      </c>
      <c r="G133" s="15">
        <f t="shared" si="72"/>
        <v>0</v>
      </c>
      <c r="H133" s="15">
        <f t="shared" si="72"/>
        <v>0</v>
      </c>
      <c r="I133" s="15">
        <f t="shared" si="72"/>
        <v>0</v>
      </c>
      <c r="J133" s="41" t="s">
        <v>129</v>
      </c>
      <c r="K133" s="39" t="s">
        <v>33</v>
      </c>
      <c r="L133" s="39">
        <v>85</v>
      </c>
      <c r="M133" s="39">
        <v>85</v>
      </c>
      <c r="N133" s="39">
        <v>85</v>
      </c>
      <c r="O133" s="39">
        <v>85</v>
      </c>
      <c r="P133" s="39">
        <v>85</v>
      </c>
      <c r="Q133" s="39">
        <v>85</v>
      </c>
      <c r="R133" s="39">
        <v>85</v>
      </c>
      <c r="S133" s="5"/>
      <c r="T133" s="5"/>
      <c r="U133" s="5"/>
      <c r="V133" s="5"/>
    </row>
    <row r="134" spans="1:22" ht="17.25" customHeight="1" x14ac:dyDescent="0.25">
      <c r="A134" s="6" t="s">
        <v>4</v>
      </c>
      <c r="B134" s="40"/>
      <c r="C134" s="3">
        <f>E134+F134+H134+D134+G134+I134</f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2"/>
      <c r="K134" s="40"/>
      <c r="L134" s="40"/>
      <c r="M134" s="40"/>
      <c r="N134" s="40"/>
      <c r="O134" s="40"/>
      <c r="P134" s="40"/>
      <c r="Q134" s="40"/>
      <c r="R134" s="40"/>
      <c r="S134" s="5"/>
      <c r="T134" s="5"/>
      <c r="U134" s="5"/>
      <c r="V134" s="5"/>
    </row>
    <row r="135" spans="1:22" ht="15" customHeight="1" x14ac:dyDescent="0.25">
      <c r="A135" s="6" t="s">
        <v>12</v>
      </c>
      <c r="B135" s="40"/>
      <c r="C135" s="3">
        <f t="shared" ref="C135:C136" si="73">E135+F135+H135+D135+G135+I135</f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2"/>
      <c r="K135" s="40"/>
      <c r="L135" s="40"/>
      <c r="M135" s="40"/>
      <c r="N135" s="40"/>
      <c r="O135" s="40"/>
      <c r="P135" s="40"/>
      <c r="Q135" s="40"/>
      <c r="R135" s="40"/>
      <c r="S135" s="5"/>
      <c r="T135" s="5"/>
      <c r="U135" s="5"/>
      <c r="V135" s="5"/>
    </row>
    <row r="136" spans="1:22" ht="16.5" customHeight="1" x14ac:dyDescent="0.25">
      <c r="A136" s="6" t="s">
        <v>46</v>
      </c>
      <c r="B136" s="40"/>
      <c r="C136" s="3">
        <f t="shared" si="73"/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2"/>
      <c r="K136" s="40"/>
      <c r="L136" s="40"/>
      <c r="M136" s="40"/>
      <c r="N136" s="40"/>
      <c r="O136" s="40"/>
      <c r="P136" s="40"/>
      <c r="Q136" s="40"/>
      <c r="R136" s="40"/>
      <c r="S136" s="5"/>
      <c r="T136" s="5"/>
      <c r="U136" s="5"/>
      <c r="V136" s="5"/>
    </row>
    <row r="137" spans="1:22" ht="75" customHeight="1" x14ac:dyDescent="0.25">
      <c r="A137" s="19" t="s">
        <v>70</v>
      </c>
      <c r="B137" s="39" t="s">
        <v>141</v>
      </c>
      <c r="C137" s="3">
        <f>E137+F137+H137+D137+G137+I137</f>
        <v>200</v>
      </c>
      <c r="D137" s="15">
        <f>D138+D139+D140</f>
        <v>200</v>
      </c>
      <c r="E137" s="15">
        <f t="shared" ref="E137:I137" si="74">E138+E139+E140</f>
        <v>0</v>
      </c>
      <c r="F137" s="15">
        <f t="shared" si="74"/>
        <v>0</v>
      </c>
      <c r="G137" s="15">
        <f t="shared" si="74"/>
        <v>0</v>
      </c>
      <c r="H137" s="15">
        <f t="shared" si="74"/>
        <v>0</v>
      </c>
      <c r="I137" s="15">
        <f t="shared" si="74"/>
        <v>0</v>
      </c>
      <c r="J137" s="41" t="s">
        <v>71</v>
      </c>
      <c r="K137" s="39" t="s">
        <v>34</v>
      </c>
      <c r="L137" s="43">
        <v>100</v>
      </c>
      <c r="M137" s="43">
        <v>110</v>
      </c>
      <c r="N137" s="43">
        <v>120</v>
      </c>
      <c r="O137" s="43">
        <v>130</v>
      </c>
      <c r="P137" s="43">
        <v>140</v>
      </c>
      <c r="Q137" s="43">
        <v>150</v>
      </c>
      <c r="R137" s="39">
        <v>160</v>
      </c>
      <c r="S137" s="5"/>
      <c r="T137" s="5"/>
      <c r="U137" s="5"/>
      <c r="V137" s="5"/>
    </row>
    <row r="138" spans="1:22" ht="17.25" customHeight="1" x14ac:dyDescent="0.25">
      <c r="A138" s="6" t="s">
        <v>4</v>
      </c>
      <c r="B138" s="40"/>
      <c r="C138" s="3">
        <f>E138+F138+H138+D138+G138+I138</f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2"/>
      <c r="K138" s="40"/>
      <c r="L138" s="44"/>
      <c r="M138" s="44"/>
      <c r="N138" s="44"/>
      <c r="O138" s="44"/>
      <c r="P138" s="44"/>
      <c r="Q138" s="44"/>
      <c r="R138" s="40"/>
      <c r="S138" s="5"/>
      <c r="T138" s="5"/>
      <c r="U138" s="5"/>
      <c r="V138" s="5"/>
    </row>
    <row r="139" spans="1:22" ht="15" customHeight="1" x14ac:dyDescent="0.25">
      <c r="A139" s="6" t="s">
        <v>12</v>
      </c>
      <c r="B139" s="40"/>
      <c r="C139" s="3">
        <f t="shared" ref="C139:C140" si="75">E139+F139+H139+D139+G139+I139</f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2"/>
      <c r="K139" s="40"/>
      <c r="L139" s="44"/>
      <c r="M139" s="44"/>
      <c r="N139" s="44"/>
      <c r="O139" s="44"/>
      <c r="P139" s="44"/>
      <c r="Q139" s="44"/>
      <c r="R139" s="40"/>
      <c r="S139" s="5"/>
      <c r="T139" s="5"/>
      <c r="U139" s="5"/>
      <c r="V139" s="5"/>
    </row>
    <row r="140" spans="1:22" ht="16.5" customHeight="1" x14ac:dyDescent="0.25">
      <c r="A140" s="6" t="s">
        <v>46</v>
      </c>
      <c r="B140" s="40"/>
      <c r="C140" s="3">
        <f t="shared" si="75"/>
        <v>200</v>
      </c>
      <c r="D140" s="30">
        <v>200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2"/>
      <c r="K140" s="40"/>
      <c r="L140" s="44"/>
      <c r="M140" s="44"/>
      <c r="N140" s="44"/>
      <c r="O140" s="44"/>
      <c r="P140" s="44"/>
      <c r="Q140" s="44"/>
      <c r="R140" s="40"/>
      <c r="S140" s="5"/>
      <c r="T140" s="5"/>
      <c r="U140" s="5"/>
      <c r="V140" s="5"/>
    </row>
    <row r="141" spans="1:22" ht="59.25" customHeight="1" x14ac:dyDescent="0.25">
      <c r="A141" s="19" t="s">
        <v>72</v>
      </c>
      <c r="B141" s="39" t="s">
        <v>140</v>
      </c>
      <c r="C141" s="3">
        <f>E141+F141+H141+D141+G141+I141</f>
        <v>200</v>
      </c>
      <c r="D141" s="15">
        <f>D142+D143+D144</f>
        <v>200</v>
      </c>
      <c r="E141" s="15">
        <f t="shared" ref="E141:I141" si="76">E142+E143+E144</f>
        <v>0</v>
      </c>
      <c r="F141" s="15">
        <f t="shared" si="76"/>
        <v>0</v>
      </c>
      <c r="G141" s="15">
        <f t="shared" si="76"/>
        <v>0</v>
      </c>
      <c r="H141" s="15">
        <f t="shared" si="76"/>
        <v>0</v>
      </c>
      <c r="I141" s="15">
        <f t="shared" si="76"/>
        <v>0</v>
      </c>
      <c r="J141" s="41" t="s">
        <v>73</v>
      </c>
      <c r="K141" s="39" t="s">
        <v>34</v>
      </c>
      <c r="L141" s="43">
        <v>0</v>
      </c>
      <c r="M141" s="43">
        <v>30</v>
      </c>
      <c r="N141" s="43">
        <v>30</v>
      </c>
      <c r="O141" s="43">
        <v>30</v>
      </c>
      <c r="P141" s="43">
        <v>30</v>
      </c>
      <c r="Q141" s="43">
        <v>30</v>
      </c>
      <c r="R141" s="39">
        <v>30</v>
      </c>
      <c r="S141" s="5"/>
      <c r="T141" s="5"/>
      <c r="U141" s="5"/>
      <c r="V141" s="5"/>
    </row>
    <row r="142" spans="1:22" ht="17.25" customHeight="1" x14ac:dyDescent="0.25">
      <c r="A142" s="6" t="s">
        <v>4</v>
      </c>
      <c r="B142" s="40"/>
      <c r="C142" s="3">
        <f>E142+F142+H142+D142+G142+I142</f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2"/>
      <c r="K142" s="40"/>
      <c r="L142" s="44"/>
      <c r="M142" s="44"/>
      <c r="N142" s="44"/>
      <c r="O142" s="44"/>
      <c r="P142" s="44"/>
      <c r="Q142" s="44"/>
      <c r="R142" s="40"/>
      <c r="S142" s="5"/>
      <c r="T142" s="5"/>
      <c r="U142" s="5"/>
      <c r="V142" s="5"/>
    </row>
    <row r="143" spans="1:22" ht="15" customHeight="1" x14ac:dyDescent="0.25">
      <c r="A143" s="6" t="s">
        <v>12</v>
      </c>
      <c r="B143" s="40"/>
      <c r="C143" s="3">
        <f t="shared" ref="C143:C200" si="77">E143+F143+H143+D143+G143+I143</f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2"/>
      <c r="K143" s="40"/>
      <c r="L143" s="44"/>
      <c r="M143" s="44"/>
      <c r="N143" s="44"/>
      <c r="O143" s="44"/>
      <c r="P143" s="44"/>
      <c r="Q143" s="44"/>
      <c r="R143" s="40"/>
      <c r="S143" s="5"/>
      <c r="T143" s="5"/>
      <c r="U143" s="5"/>
      <c r="V143" s="5"/>
    </row>
    <row r="144" spans="1:22" ht="16.5" customHeight="1" x14ac:dyDescent="0.25">
      <c r="A144" s="6" t="s">
        <v>46</v>
      </c>
      <c r="B144" s="40"/>
      <c r="C144" s="3">
        <f t="shared" si="77"/>
        <v>200</v>
      </c>
      <c r="D144" s="30">
        <v>200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2"/>
      <c r="K144" s="40"/>
      <c r="L144" s="44"/>
      <c r="M144" s="44"/>
      <c r="N144" s="44"/>
      <c r="O144" s="44"/>
      <c r="P144" s="44"/>
      <c r="Q144" s="44"/>
      <c r="R144" s="40"/>
      <c r="S144" s="5"/>
      <c r="T144" s="5"/>
      <c r="U144" s="5"/>
      <c r="V144" s="5"/>
    </row>
    <row r="145" spans="1:22" ht="59.25" customHeight="1" x14ac:dyDescent="0.25">
      <c r="A145" s="72" t="s">
        <v>105</v>
      </c>
      <c r="B145" s="73"/>
      <c r="C145" s="3">
        <f t="shared" ref="C145:C148" si="78">C149+C153+C157+C161+C165+C169</f>
        <v>2203.7999999999997</v>
      </c>
      <c r="D145" s="31">
        <f>D149+D153+D157+D161+D165+D169+D173</f>
        <v>753.8</v>
      </c>
      <c r="E145" s="31">
        <f t="shared" ref="E145:I145" si="79">E149+E153+E157+E161+E165+E169+E173</f>
        <v>300</v>
      </c>
      <c r="F145" s="31">
        <f t="shared" si="79"/>
        <v>300</v>
      </c>
      <c r="G145" s="3">
        <f t="shared" si="79"/>
        <v>300</v>
      </c>
      <c r="H145" s="3">
        <f t="shared" si="79"/>
        <v>300</v>
      </c>
      <c r="I145" s="3">
        <f t="shared" si="79"/>
        <v>300</v>
      </c>
      <c r="J145" s="14"/>
      <c r="K145" s="18"/>
      <c r="L145" s="18"/>
      <c r="M145" s="18"/>
      <c r="N145" s="18"/>
      <c r="O145" s="18"/>
      <c r="P145" s="18"/>
      <c r="Q145" s="18"/>
      <c r="R145" s="18"/>
      <c r="S145" s="5"/>
      <c r="T145" s="5"/>
      <c r="U145" s="5"/>
      <c r="V145" s="5"/>
    </row>
    <row r="146" spans="1:22" ht="17.25" customHeight="1" x14ac:dyDescent="0.25">
      <c r="A146" s="70" t="s">
        <v>4</v>
      </c>
      <c r="B146" s="71"/>
      <c r="C146" s="3">
        <f t="shared" si="78"/>
        <v>0</v>
      </c>
      <c r="D146" s="3">
        <f t="shared" ref="D146:I146" si="80">D150+D154+D158+D162+D166+D170+D174</f>
        <v>0</v>
      </c>
      <c r="E146" s="3">
        <f t="shared" si="80"/>
        <v>0</v>
      </c>
      <c r="F146" s="3">
        <f t="shared" si="80"/>
        <v>0</v>
      </c>
      <c r="G146" s="3">
        <f t="shared" si="80"/>
        <v>0</v>
      </c>
      <c r="H146" s="3">
        <f t="shared" si="80"/>
        <v>0</v>
      </c>
      <c r="I146" s="3">
        <f t="shared" si="80"/>
        <v>0</v>
      </c>
      <c r="J146" s="14"/>
      <c r="K146" s="18"/>
      <c r="L146" s="18"/>
      <c r="M146" s="18"/>
      <c r="N146" s="18"/>
      <c r="O146" s="18"/>
      <c r="P146" s="18"/>
      <c r="Q146" s="18"/>
      <c r="R146" s="18"/>
      <c r="S146" s="5"/>
      <c r="T146" s="5"/>
      <c r="U146" s="5"/>
      <c r="V146" s="5"/>
    </row>
    <row r="147" spans="1:22" ht="15" customHeight="1" x14ac:dyDescent="0.25">
      <c r="A147" s="70" t="s">
        <v>12</v>
      </c>
      <c r="B147" s="71"/>
      <c r="C147" s="3">
        <f t="shared" si="78"/>
        <v>0</v>
      </c>
      <c r="D147" s="3">
        <f t="shared" ref="D147:I147" si="81">D151+D155+D159+D163+D167+D171+D175</f>
        <v>50</v>
      </c>
      <c r="E147" s="3">
        <f t="shared" si="81"/>
        <v>0</v>
      </c>
      <c r="F147" s="3">
        <f t="shared" si="81"/>
        <v>0</v>
      </c>
      <c r="G147" s="3">
        <f t="shared" si="81"/>
        <v>0</v>
      </c>
      <c r="H147" s="3">
        <f t="shared" si="81"/>
        <v>0</v>
      </c>
      <c r="I147" s="3">
        <f t="shared" si="81"/>
        <v>0</v>
      </c>
      <c r="J147" s="14"/>
      <c r="K147" s="18"/>
      <c r="L147" s="18"/>
      <c r="M147" s="18"/>
      <c r="N147" s="18"/>
      <c r="O147" s="18"/>
      <c r="P147" s="18"/>
      <c r="Q147" s="18"/>
      <c r="R147" s="18"/>
      <c r="S147" s="5"/>
      <c r="T147" s="5"/>
      <c r="U147" s="5"/>
      <c r="V147" s="5"/>
    </row>
    <row r="148" spans="1:22" ht="16.5" customHeight="1" x14ac:dyDescent="0.25">
      <c r="A148" s="70" t="s">
        <v>46</v>
      </c>
      <c r="B148" s="71"/>
      <c r="C148" s="3">
        <f t="shared" si="78"/>
        <v>2203.7999999999997</v>
      </c>
      <c r="D148" s="3">
        <f t="shared" ref="D148:I148" si="82">D152+D156+D160+D164+D168+D172+D176</f>
        <v>703.8</v>
      </c>
      <c r="E148" s="3">
        <f t="shared" si="82"/>
        <v>300</v>
      </c>
      <c r="F148" s="3">
        <f t="shared" si="82"/>
        <v>300</v>
      </c>
      <c r="G148" s="3">
        <f t="shared" si="82"/>
        <v>300</v>
      </c>
      <c r="H148" s="3">
        <f t="shared" si="82"/>
        <v>300</v>
      </c>
      <c r="I148" s="3">
        <f t="shared" si="82"/>
        <v>300</v>
      </c>
      <c r="J148" s="14"/>
      <c r="K148" s="18"/>
      <c r="L148" s="18"/>
      <c r="M148" s="18"/>
      <c r="N148" s="18"/>
      <c r="O148" s="18"/>
      <c r="P148" s="18"/>
      <c r="Q148" s="18"/>
      <c r="R148" s="18"/>
      <c r="S148" s="5"/>
      <c r="T148" s="5"/>
      <c r="U148" s="5"/>
      <c r="V148" s="5"/>
    </row>
    <row r="149" spans="1:22" ht="59.25" customHeight="1" x14ac:dyDescent="0.25">
      <c r="A149" s="19" t="s">
        <v>106</v>
      </c>
      <c r="B149" s="39" t="s">
        <v>140</v>
      </c>
      <c r="C149" s="3">
        <f>E149+F149+H149+D149+G149+I149</f>
        <v>1674.6</v>
      </c>
      <c r="D149" s="15">
        <f>D150+D151+D152</f>
        <v>174.6</v>
      </c>
      <c r="E149" s="15">
        <f t="shared" ref="E149:I149" si="83">E150+E151+E152</f>
        <v>300</v>
      </c>
      <c r="F149" s="15">
        <f t="shared" si="83"/>
        <v>300</v>
      </c>
      <c r="G149" s="15">
        <f t="shared" si="83"/>
        <v>300</v>
      </c>
      <c r="H149" s="15">
        <f t="shared" si="83"/>
        <v>300</v>
      </c>
      <c r="I149" s="15">
        <f t="shared" si="83"/>
        <v>300</v>
      </c>
      <c r="J149" s="41" t="s">
        <v>107</v>
      </c>
      <c r="K149" s="39" t="s">
        <v>33</v>
      </c>
      <c r="L149" s="39">
        <v>70</v>
      </c>
      <c r="M149" s="39">
        <v>70</v>
      </c>
      <c r="N149" s="39">
        <v>70</v>
      </c>
      <c r="O149" s="39">
        <v>70</v>
      </c>
      <c r="P149" s="39">
        <v>70</v>
      </c>
      <c r="Q149" s="39">
        <v>70</v>
      </c>
      <c r="R149" s="39">
        <v>70</v>
      </c>
      <c r="S149" s="5"/>
      <c r="T149" s="5"/>
      <c r="U149" s="5"/>
      <c r="V149" s="5"/>
    </row>
    <row r="150" spans="1:22" ht="17.25" customHeight="1" x14ac:dyDescent="0.25">
      <c r="A150" s="6" t="s">
        <v>4</v>
      </c>
      <c r="B150" s="40"/>
      <c r="C150" s="3">
        <f>E150+F150+H150+D150+G150+I150</f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2"/>
      <c r="K150" s="40"/>
      <c r="L150" s="40"/>
      <c r="M150" s="40"/>
      <c r="N150" s="40"/>
      <c r="O150" s="40"/>
      <c r="P150" s="40"/>
      <c r="Q150" s="40"/>
      <c r="R150" s="40"/>
      <c r="S150" s="5"/>
      <c r="T150" s="5"/>
      <c r="U150" s="5"/>
      <c r="V150" s="5"/>
    </row>
    <row r="151" spans="1:22" ht="15" customHeight="1" x14ac:dyDescent="0.25">
      <c r="A151" s="6" t="s">
        <v>12</v>
      </c>
      <c r="B151" s="40"/>
      <c r="C151" s="3">
        <f t="shared" ref="C151:C152" si="84">E151+F151+H151+D151+G151+I151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2"/>
      <c r="K151" s="40"/>
      <c r="L151" s="40"/>
      <c r="M151" s="40"/>
      <c r="N151" s="40"/>
      <c r="O151" s="40"/>
      <c r="P151" s="40"/>
      <c r="Q151" s="40"/>
      <c r="R151" s="40"/>
      <c r="S151" s="5"/>
      <c r="T151" s="5"/>
      <c r="U151" s="5"/>
      <c r="V151" s="5"/>
    </row>
    <row r="152" spans="1:22" ht="16.5" customHeight="1" x14ac:dyDescent="0.25">
      <c r="A152" s="6" t="s">
        <v>46</v>
      </c>
      <c r="B152" s="40"/>
      <c r="C152" s="3">
        <f t="shared" si="84"/>
        <v>1674.6</v>
      </c>
      <c r="D152" s="30">
        <v>174.6</v>
      </c>
      <c r="E152" s="4">
        <v>300</v>
      </c>
      <c r="F152" s="4">
        <v>300</v>
      </c>
      <c r="G152" s="4">
        <v>300</v>
      </c>
      <c r="H152" s="4">
        <v>300</v>
      </c>
      <c r="I152" s="4">
        <v>300</v>
      </c>
      <c r="J152" s="42"/>
      <c r="K152" s="40"/>
      <c r="L152" s="40"/>
      <c r="M152" s="40"/>
      <c r="N152" s="40"/>
      <c r="O152" s="40"/>
      <c r="P152" s="40"/>
      <c r="Q152" s="40"/>
      <c r="R152" s="40"/>
      <c r="S152" s="5"/>
      <c r="T152" s="5"/>
      <c r="U152" s="5"/>
      <c r="V152" s="5"/>
    </row>
    <row r="153" spans="1:22" ht="42.75" customHeight="1" x14ac:dyDescent="0.25">
      <c r="A153" s="19" t="s">
        <v>108</v>
      </c>
      <c r="B153" s="39" t="s">
        <v>141</v>
      </c>
      <c r="C153" s="3">
        <f>E153+F153+H153+D153+G153+I153</f>
        <v>252.6</v>
      </c>
      <c r="D153" s="32">
        <f>D154+D155+D156</f>
        <v>252.6</v>
      </c>
      <c r="E153" s="15">
        <f t="shared" ref="E153:I153" si="85">E154+E155+E156</f>
        <v>0</v>
      </c>
      <c r="F153" s="15">
        <f t="shared" si="85"/>
        <v>0</v>
      </c>
      <c r="G153" s="15">
        <f t="shared" si="85"/>
        <v>0</v>
      </c>
      <c r="H153" s="15">
        <f t="shared" si="85"/>
        <v>0</v>
      </c>
      <c r="I153" s="15">
        <f t="shared" si="85"/>
        <v>0</v>
      </c>
      <c r="J153" s="41" t="s">
        <v>109</v>
      </c>
      <c r="K153" s="39" t="s">
        <v>33</v>
      </c>
      <c r="L153" s="39">
        <v>10</v>
      </c>
      <c r="M153" s="39">
        <v>10</v>
      </c>
      <c r="N153" s="39">
        <v>10</v>
      </c>
      <c r="O153" s="39">
        <v>10</v>
      </c>
      <c r="P153" s="39">
        <v>10</v>
      </c>
      <c r="Q153" s="39">
        <v>10</v>
      </c>
      <c r="R153" s="39">
        <v>10</v>
      </c>
      <c r="S153" s="5"/>
      <c r="T153" s="5"/>
      <c r="U153" s="5"/>
      <c r="V153" s="5"/>
    </row>
    <row r="154" spans="1:22" ht="17.25" customHeight="1" x14ac:dyDescent="0.25">
      <c r="A154" s="6" t="s">
        <v>4</v>
      </c>
      <c r="B154" s="40"/>
      <c r="C154" s="3">
        <f>E154+F154+H154+D154+G154+I154</f>
        <v>0</v>
      </c>
      <c r="D154" s="30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2"/>
      <c r="K154" s="40"/>
      <c r="L154" s="40"/>
      <c r="M154" s="40"/>
      <c r="N154" s="40"/>
      <c r="O154" s="40"/>
      <c r="P154" s="40"/>
      <c r="Q154" s="40"/>
      <c r="R154" s="40"/>
      <c r="S154" s="5"/>
      <c r="T154" s="5"/>
      <c r="U154" s="5"/>
      <c r="V154" s="5"/>
    </row>
    <row r="155" spans="1:22" ht="15" customHeight="1" x14ac:dyDescent="0.25">
      <c r="A155" s="6" t="s">
        <v>12</v>
      </c>
      <c r="B155" s="40"/>
      <c r="C155" s="3">
        <f t="shared" ref="C155:C156" si="86">E155+F155+H155+D155+G155+I155</f>
        <v>0</v>
      </c>
      <c r="D155" s="30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2"/>
      <c r="K155" s="40"/>
      <c r="L155" s="40"/>
      <c r="M155" s="40"/>
      <c r="N155" s="40"/>
      <c r="O155" s="40"/>
      <c r="P155" s="40"/>
      <c r="Q155" s="40"/>
      <c r="R155" s="40"/>
      <c r="S155" s="5"/>
      <c r="T155" s="5"/>
      <c r="U155" s="5"/>
      <c r="V155" s="5"/>
    </row>
    <row r="156" spans="1:22" ht="16.5" customHeight="1" x14ac:dyDescent="0.25">
      <c r="A156" s="6" t="s">
        <v>46</v>
      </c>
      <c r="B156" s="40"/>
      <c r="C156" s="3">
        <f t="shared" si="86"/>
        <v>252.6</v>
      </c>
      <c r="D156" s="30">
        <v>252.6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2"/>
      <c r="K156" s="40"/>
      <c r="L156" s="40"/>
      <c r="M156" s="40"/>
      <c r="N156" s="40"/>
      <c r="O156" s="40"/>
      <c r="P156" s="40"/>
      <c r="Q156" s="40"/>
      <c r="R156" s="40"/>
      <c r="S156" s="5"/>
      <c r="T156" s="5"/>
      <c r="U156" s="5"/>
      <c r="V156" s="5"/>
    </row>
    <row r="157" spans="1:22" ht="47.25" customHeight="1" x14ac:dyDescent="0.25">
      <c r="A157" s="19" t="s">
        <v>110</v>
      </c>
      <c r="B157" s="39" t="s">
        <v>140</v>
      </c>
      <c r="C157" s="3">
        <f>E157+F157+H157+D157+G157+I157</f>
        <v>81.599999999999994</v>
      </c>
      <c r="D157" s="32">
        <f>D158+D159+D160</f>
        <v>81.599999999999994</v>
      </c>
      <c r="E157" s="15">
        <f t="shared" ref="E157:I157" si="87">E158+E159+E160</f>
        <v>0</v>
      </c>
      <c r="F157" s="15">
        <f t="shared" si="87"/>
        <v>0</v>
      </c>
      <c r="G157" s="15">
        <f t="shared" si="87"/>
        <v>0</v>
      </c>
      <c r="H157" s="15">
        <f t="shared" si="87"/>
        <v>0</v>
      </c>
      <c r="I157" s="15">
        <f t="shared" si="87"/>
        <v>0</v>
      </c>
      <c r="J157" s="41" t="s">
        <v>111</v>
      </c>
      <c r="K157" s="77" t="s">
        <v>34</v>
      </c>
      <c r="L157" s="39">
        <v>70</v>
      </c>
      <c r="M157" s="39">
        <v>70</v>
      </c>
      <c r="N157" s="39">
        <v>70</v>
      </c>
      <c r="O157" s="39">
        <v>70</v>
      </c>
      <c r="P157" s="39">
        <v>70</v>
      </c>
      <c r="Q157" s="39">
        <v>70</v>
      </c>
      <c r="R157" s="39">
        <v>70</v>
      </c>
      <c r="S157" s="5"/>
      <c r="T157" s="5"/>
      <c r="U157" s="5"/>
      <c r="V157" s="5"/>
    </row>
    <row r="158" spans="1:22" ht="17.25" customHeight="1" x14ac:dyDescent="0.25">
      <c r="A158" s="6" t="s">
        <v>4</v>
      </c>
      <c r="B158" s="40"/>
      <c r="C158" s="3">
        <f>E158+F158+H158+D158+G158+I158</f>
        <v>0</v>
      </c>
      <c r="D158" s="30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2"/>
      <c r="K158" s="78"/>
      <c r="L158" s="40"/>
      <c r="M158" s="40"/>
      <c r="N158" s="40"/>
      <c r="O158" s="40"/>
      <c r="P158" s="40"/>
      <c r="Q158" s="40"/>
      <c r="R158" s="40"/>
      <c r="S158" s="5"/>
      <c r="T158" s="5"/>
      <c r="U158" s="5"/>
      <c r="V158" s="5"/>
    </row>
    <row r="159" spans="1:22" ht="15" customHeight="1" x14ac:dyDescent="0.25">
      <c r="A159" s="6" t="s">
        <v>12</v>
      </c>
      <c r="B159" s="40"/>
      <c r="C159" s="3">
        <f t="shared" ref="C159:C160" si="88">E159+F159+H159+D159+G159+I159</f>
        <v>0</v>
      </c>
      <c r="D159" s="30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2"/>
      <c r="K159" s="78"/>
      <c r="L159" s="40"/>
      <c r="M159" s="40"/>
      <c r="N159" s="40"/>
      <c r="O159" s="40"/>
      <c r="P159" s="40"/>
      <c r="Q159" s="40"/>
      <c r="R159" s="40"/>
      <c r="S159" s="5"/>
      <c r="T159" s="5"/>
      <c r="U159" s="5"/>
      <c r="V159" s="5"/>
    </row>
    <row r="160" spans="1:22" ht="16.5" customHeight="1" x14ac:dyDescent="0.25">
      <c r="A160" s="6" t="s">
        <v>46</v>
      </c>
      <c r="B160" s="40"/>
      <c r="C160" s="3">
        <f t="shared" si="88"/>
        <v>81.599999999999994</v>
      </c>
      <c r="D160" s="30">
        <v>81.599999999999994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2"/>
      <c r="K160" s="78"/>
      <c r="L160" s="40"/>
      <c r="M160" s="40"/>
      <c r="N160" s="40"/>
      <c r="O160" s="40"/>
      <c r="P160" s="40"/>
      <c r="Q160" s="40"/>
      <c r="R160" s="40"/>
      <c r="S160" s="5"/>
      <c r="T160" s="5"/>
      <c r="U160" s="5"/>
      <c r="V160" s="5"/>
    </row>
    <row r="161" spans="1:22" ht="38.25" customHeight="1" x14ac:dyDescent="0.25">
      <c r="A161" s="19" t="s">
        <v>112</v>
      </c>
      <c r="B161" s="39" t="s">
        <v>140</v>
      </c>
      <c r="C161" s="3">
        <f>E161+F161+H161+D161+G161+I161</f>
        <v>100</v>
      </c>
      <c r="D161" s="32">
        <f>D162+D163+D164</f>
        <v>100</v>
      </c>
      <c r="E161" s="15">
        <f t="shared" ref="E161:I161" si="89">E162+E163+E164</f>
        <v>0</v>
      </c>
      <c r="F161" s="15">
        <f t="shared" si="89"/>
        <v>0</v>
      </c>
      <c r="G161" s="15">
        <f t="shared" si="89"/>
        <v>0</v>
      </c>
      <c r="H161" s="15">
        <f t="shared" si="89"/>
        <v>0</v>
      </c>
      <c r="I161" s="15">
        <f t="shared" si="89"/>
        <v>0</v>
      </c>
      <c r="J161" s="41" t="s">
        <v>113</v>
      </c>
      <c r="K161" s="77" t="s">
        <v>34</v>
      </c>
      <c r="L161" s="39">
        <v>90</v>
      </c>
      <c r="M161" s="39">
        <v>90</v>
      </c>
      <c r="N161" s="39">
        <v>90</v>
      </c>
      <c r="O161" s="39">
        <v>90</v>
      </c>
      <c r="P161" s="39">
        <v>90</v>
      </c>
      <c r="Q161" s="39">
        <v>90</v>
      </c>
      <c r="R161" s="39">
        <v>90</v>
      </c>
      <c r="S161" s="5"/>
      <c r="T161" s="5"/>
      <c r="U161" s="5"/>
      <c r="V161" s="5"/>
    </row>
    <row r="162" spans="1:22" ht="15.75" customHeight="1" x14ac:dyDescent="0.25">
      <c r="A162" s="6" t="s">
        <v>4</v>
      </c>
      <c r="B162" s="40"/>
      <c r="C162" s="3">
        <f>E162+F162+H162+D162+G162+I162</f>
        <v>0</v>
      </c>
      <c r="D162" s="30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2"/>
      <c r="K162" s="78"/>
      <c r="L162" s="40"/>
      <c r="M162" s="40"/>
      <c r="N162" s="40"/>
      <c r="O162" s="40"/>
      <c r="P162" s="40"/>
      <c r="Q162" s="40"/>
      <c r="R162" s="40"/>
      <c r="S162" s="5"/>
      <c r="T162" s="5"/>
      <c r="U162" s="5"/>
      <c r="V162" s="5"/>
    </row>
    <row r="163" spans="1:22" ht="15.75" customHeight="1" x14ac:dyDescent="0.25">
      <c r="A163" s="6" t="s">
        <v>12</v>
      </c>
      <c r="B163" s="40"/>
      <c r="C163" s="3">
        <f t="shared" ref="C163:C164" si="90">E163+F163+H163+D163+G163+I163</f>
        <v>0</v>
      </c>
      <c r="D163" s="30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2"/>
      <c r="K163" s="78"/>
      <c r="L163" s="40"/>
      <c r="M163" s="40"/>
      <c r="N163" s="40"/>
      <c r="O163" s="40"/>
      <c r="P163" s="40"/>
      <c r="Q163" s="40"/>
      <c r="R163" s="40"/>
      <c r="S163" s="5"/>
      <c r="T163" s="5"/>
      <c r="U163" s="5"/>
      <c r="V163" s="5"/>
    </row>
    <row r="164" spans="1:22" ht="15.75" customHeight="1" x14ac:dyDescent="0.25">
      <c r="A164" s="6" t="s">
        <v>46</v>
      </c>
      <c r="B164" s="40"/>
      <c r="C164" s="3">
        <f t="shared" si="90"/>
        <v>100</v>
      </c>
      <c r="D164" s="30">
        <v>100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2"/>
      <c r="K164" s="78"/>
      <c r="L164" s="40"/>
      <c r="M164" s="40"/>
      <c r="N164" s="40"/>
      <c r="O164" s="40"/>
      <c r="P164" s="40"/>
      <c r="Q164" s="40"/>
      <c r="R164" s="40"/>
      <c r="S164" s="5"/>
      <c r="T164" s="5"/>
      <c r="U164" s="5"/>
      <c r="V164" s="5"/>
    </row>
    <row r="165" spans="1:22" ht="36.75" customHeight="1" x14ac:dyDescent="0.25">
      <c r="A165" s="19" t="s">
        <v>114</v>
      </c>
      <c r="B165" s="39" t="s">
        <v>141</v>
      </c>
      <c r="C165" s="3">
        <f>E165+F165+H165+D165+G165+I165</f>
        <v>50</v>
      </c>
      <c r="D165" s="32">
        <f>D166+D167+D168</f>
        <v>50</v>
      </c>
      <c r="E165" s="15">
        <f t="shared" ref="E165:I165" si="91">E166+E167+E168</f>
        <v>0</v>
      </c>
      <c r="F165" s="15">
        <f t="shared" si="91"/>
        <v>0</v>
      </c>
      <c r="G165" s="15">
        <f t="shared" si="91"/>
        <v>0</v>
      </c>
      <c r="H165" s="15">
        <f t="shared" si="91"/>
        <v>0</v>
      </c>
      <c r="I165" s="15">
        <f t="shared" si="91"/>
        <v>0</v>
      </c>
      <c r="J165" s="41" t="s">
        <v>115</v>
      </c>
      <c r="K165" s="77" t="s">
        <v>33</v>
      </c>
      <c r="L165" s="39">
        <v>5</v>
      </c>
      <c r="M165" s="39">
        <v>5</v>
      </c>
      <c r="N165" s="39">
        <v>5</v>
      </c>
      <c r="O165" s="39">
        <v>5</v>
      </c>
      <c r="P165" s="39">
        <v>5</v>
      </c>
      <c r="Q165" s="39">
        <v>5</v>
      </c>
      <c r="R165" s="39">
        <v>5</v>
      </c>
      <c r="S165" s="5"/>
      <c r="T165" s="5"/>
      <c r="U165" s="5"/>
      <c r="V165" s="5"/>
    </row>
    <row r="166" spans="1:22" ht="17.25" customHeight="1" x14ac:dyDescent="0.25">
      <c r="A166" s="6" t="s">
        <v>4</v>
      </c>
      <c r="B166" s="40"/>
      <c r="C166" s="3">
        <f>E166+F166+H166+D166+G166+I166</f>
        <v>0</v>
      </c>
      <c r="D166" s="30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2"/>
      <c r="K166" s="78"/>
      <c r="L166" s="40"/>
      <c r="M166" s="40"/>
      <c r="N166" s="40"/>
      <c r="O166" s="40"/>
      <c r="P166" s="40"/>
      <c r="Q166" s="40"/>
      <c r="R166" s="40"/>
      <c r="S166" s="5"/>
      <c r="T166" s="5"/>
      <c r="U166" s="5"/>
      <c r="V166" s="5"/>
    </row>
    <row r="167" spans="1:22" ht="15" customHeight="1" x14ac:dyDescent="0.25">
      <c r="A167" s="6" t="s">
        <v>12</v>
      </c>
      <c r="B167" s="40"/>
      <c r="C167" s="3">
        <f t="shared" ref="C167:C168" si="92">E167+F167+H167+D167+G167+I167</f>
        <v>0</v>
      </c>
      <c r="D167" s="30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2"/>
      <c r="K167" s="78"/>
      <c r="L167" s="40"/>
      <c r="M167" s="40"/>
      <c r="N167" s="40"/>
      <c r="O167" s="40"/>
      <c r="P167" s="40"/>
      <c r="Q167" s="40"/>
      <c r="R167" s="40"/>
      <c r="S167" s="5"/>
      <c r="T167" s="5"/>
      <c r="U167" s="5"/>
      <c r="V167" s="5"/>
    </row>
    <row r="168" spans="1:22" ht="16.5" customHeight="1" x14ac:dyDescent="0.25">
      <c r="A168" s="6" t="s">
        <v>46</v>
      </c>
      <c r="B168" s="40"/>
      <c r="C168" s="3">
        <f t="shared" si="92"/>
        <v>50</v>
      </c>
      <c r="D168" s="30">
        <v>50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2"/>
      <c r="K168" s="78"/>
      <c r="L168" s="40"/>
      <c r="M168" s="40"/>
      <c r="N168" s="40"/>
      <c r="O168" s="40"/>
      <c r="P168" s="40"/>
      <c r="Q168" s="40"/>
      <c r="R168" s="40"/>
      <c r="S168" s="5"/>
      <c r="T168" s="5"/>
      <c r="U168" s="5"/>
      <c r="V168" s="5"/>
    </row>
    <row r="169" spans="1:22" ht="36.75" customHeight="1" x14ac:dyDescent="0.25">
      <c r="A169" s="19" t="s">
        <v>116</v>
      </c>
      <c r="B169" s="39" t="s">
        <v>141</v>
      </c>
      <c r="C169" s="3">
        <f>E169+F169+H169+D169+G169+I169</f>
        <v>45</v>
      </c>
      <c r="D169" s="32">
        <f>D170+D171+D172</f>
        <v>45</v>
      </c>
      <c r="E169" s="15">
        <f t="shared" ref="E169:I169" si="93">E170+E171+E172</f>
        <v>0</v>
      </c>
      <c r="F169" s="15">
        <f t="shared" si="93"/>
        <v>0</v>
      </c>
      <c r="G169" s="15">
        <f t="shared" si="93"/>
        <v>0</v>
      </c>
      <c r="H169" s="15">
        <f t="shared" si="93"/>
        <v>0</v>
      </c>
      <c r="I169" s="15">
        <f t="shared" si="93"/>
        <v>0</v>
      </c>
      <c r="J169" s="41" t="s">
        <v>118</v>
      </c>
      <c r="K169" s="77" t="s">
        <v>34</v>
      </c>
      <c r="L169" s="39">
        <v>15</v>
      </c>
      <c r="M169" s="39">
        <v>15</v>
      </c>
      <c r="N169" s="39">
        <v>15</v>
      </c>
      <c r="O169" s="39">
        <v>15</v>
      </c>
      <c r="P169" s="39">
        <v>15</v>
      </c>
      <c r="Q169" s="39">
        <v>15</v>
      </c>
      <c r="R169" s="39">
        <v>15</v>
      </c>
      <c r="S169" s="5"/>
      <c r="T169" s="5"/>
      <c r="U169" s="5"/>
      <c r="V169" s="5"/>
    </row>
    <row r="170" spans="1:22" ht="17.25" customHeight="1" x14ac:dyDescent="0.25">
      <c r="A170" s="6" t="s">
        <v>4</v>
      </c>
      <c r="B170" s="40"/>
      <c r="C170" s="3">
        <f>E170+F170+H170+D170+G170+I170</f>
        <v>0</v>
      </c>
      <c r="D170" s="30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2"/>
      <c r="K170" s="78"/>
      <c r="L170" s="40"/>
      <c r="M170" s="40"/>
      <c r="N170" s="40"/>
      <c r="O170" s="40"/>
      <c r="P170" s="40"/>
      <c r="Q170" s="40"/>
      <c r="R170" s="40"/>
      <c r="S170" s="5"/>
      <c r="T170" s="5"/>
      <c r="U170" s="5"/>
      <c r="V170" s="5"/>
    </row>
    <row r="171" spans="1:22" ht="15" customHeight="1" x14ac:dyDescent="0.25">
      <c r="A171" s="6" t="s">
        <v>12</v>
      </c>
      <c r="B171" s="40"/>
      <c r="C171" s="3">
        <f t="shared" ref="C171:C172" si="94">E171+F171+H171+D171+G171+I171</f>
        <v>0</v>
      </c>
      <c r="D171" s="30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2"/>
      <c r="K171" s="78"/>
      <c r="L171" s="40"/>
      <c r="M171" s="40"/>
      <c r="N171" s="40"/>
      <c r="O171" s="40"/>
      <c r="P171" s="40"/>
      <c r="Q171" s="40"/>
      <c r="R171" s="40"/>
      <c r="S171" s="5"/>
      <c r="T171" s="5"/>
      <c r="U171" s="5"/>
      <c r="V171" s="5"/>
    </row>
    <row r="172" spans="1:22" ht="16.5" customHeight="1" x14ac:dyDescent="0.25">
      <c r="A172" s="6" t="s">
        <v>46</v>
      </c>
      <c r="B172" s="40"/>
      <c r="C172" s="3">
        <f t="shared" si="94"/>
        <v>45</v>
      </c>
      <c r="D172" s="30">
        <v>45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2"/>
      <c r="K172" s="78"/>
      <c r="L172" s="40"/>
      <c r="M172" s="40"/>
      <c r="N172" s="40"/>
      <c r="O172" s="40"/>
      <c r="P172" s="40"/>
      <c r="Q172" s="40"/>
      <c r="R172" s="40"/>
      <c r="S172" s="5"/>
      <c r="T172" s="5"/>
      <c r="U172" s="5"/>
      <c r="V172" s="5"/>
    </row>
    <row r="173" spans="1:22" ht="69" customHeight="1" x14ac:dyDescent="0.25">
      <c r="A173" s="19" t="s">
        <v>117</v>
      </c>
      <c r="B173" s="39" t="s">
        <v>140</v>
      </c>
      <c r="C173" s="3">
        <f>E173+F173+H173+D173+G173+I173</f>
        <v>50</v>
      </c>
      <c r="D173" s="32">
        <f>D174+D175+D176</f>
        <v>50</v>
      </c>
      <c r="E173" s="15">
        <f t="shared" ref="E173:I173" si="95">E174+E175+E176</f>
        <v>0</v>
      </c>
      <c r="F173" s="15">
        <f t="shared" si="95"/>
        <v>0</v>
      </c>
      <c r="G173" s="15">
        <f t="shared" si="95"/>
        <v>0</v>
      </c>
      <c r="H173" s="15">
        <f t="shared" si="95"/>
        <v>0</v>
      </c>
      <c r="I173" s="15">
        <f t="shared" si="95"/>
        <v>0</v>
      </c>
      <c r="J173" s="41" t="s">
        <v>143</v>
      </c>
      <c r="K173" s="77" t="s">
        <v>34</v>
      </c>
      <c r="L173" s="39">
        <v>12</v>
      </c>
      <c r="M173" s="39">
        <v>10</v>
      </c>
      <c r="N173" s="39">
        <v>12</v>
      </c>
      <c r="O173" s="39">
        <v>12</v>
      </c>
      <c r="P173" s="39">
        <v>12</v>
      </c>
      <c r="Q173" s="39">
        <v>12</v>
      </c>
      <c r="R173" s="39">
        <v>12</v>
      </c>
      <c r="S173" s="5"/>
      <c r="T173" s="5"/>
      <c r="U173" s="5"/>
      <c r="V173" s="5"/>
    </row>
    <row r="174" spans="1:22" ht="17.25" customHeight="1" x14ac:dyDescent="0.25">
      <c r="A174" s="6" t="s">
        <v>4</v>
      </c>
      <c r="B174" s="40"/>
      <c r="C174" s="3">
        <f>E174+F174+H174+D174+G174+I174</f>
        <v>0</v>
      </c>
      <c r="D174" s="30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2"/>
      <c r="K174" s="78"/>
      <c r="L174" s="40"/>
      <c r="M174" s="40"/>
      <c r="N174" s="40"/>
      <c r="O174" s="40"/>
      <c r="P174" s="40"/>
      <c r="Q174" s="40"/>
      <c r="R174" s="40"/>
      <c r="S174" s="5"/>
      <c r="T174" s="5"/>
      <c r="U174" s="5"/>
      <c r="V174" s="5"/>
    </row>
    <row r="175" spans="1:22" ht="15" customHeight="1" x14ac:dyDescent="0.25">
      <c r="A175" s="6" t="s">
        <v>12</v>
      </c>
      <c r="B175" s="40"/>
      <c r="C175" s="3">
        <f t="shared" ref="C175:C176" si="96">E175+F175+H175+D175+G175+I175</f>
        <v>50</v>
      </c>
      <c r="D175" s="30">
        <v>50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2"/>
      <c r="K175" s="78"/>
      <c r="L175" s="40"/>
      <c r="M175" s="40"/>
      <c r="N175" s="40"/>
      <c r="O175" s="40"/>
      <c r="P175" s="40"/>
      <c r="Q175" s="40"/>
      <c r="R175" s="40"/>
      <c r="S175" s="5"/>
      <c r="T175" s="5"/>
      <c r="U175" s="5"/>
      <c r="V175" s="5"/>
    </row>
    <row r="176" spans="1:22" ht="16.5" customHeight="1" x14ac:dyDescent="0.25">
      <c r="A176" s="6" t="s">
        <v>46</v>
      </c>
      <c r="B176" s="40"/>
      <c r="C176" s="3">
        <f t="shared" si="96"/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2"/>
      <c r="K176" s="78"/>
      <c r="L176" s="40"/>
      <c r="M176" s="40"/>
      <c r="N176" s="40"/>
      <c r="O176" s="40"/>
      <c r="P176" s="40"/>
      <c r="Q176" s="40"/>
      <c r="R176" s="40"/>
      <c r="S176" s="5"/>
      <c r="T176" s="5"/>
      <c r="U176" s="5"/>
      <c r="V176" s="5"/>
    </row>
    <row r="177" spans="1:22" ht="36.75" customHeight="1" x14ac:dyDescent="0.25">
      <c r="A177" s="72" t="s">
        <v>119</v>
      </c>
      <c r="B177" s="73"/>
      <c r="C177" s="3">
        <f t="shared" ref="C177:I180" si="97">C181+C185+C189</f>
        <v>130</v>
      </c>
      <c r="D177" s="31">
        <f t="shared" si="97"/>
        <v>130</v>
      </c>
      <c r="E177" s="31">
        <f t="shared" si="97"/>
        <v>0</v>
      </c>
      <c r="F177" s="31">
        <f t="shared" si="97"/>
        <v>0</v>
      </c>
      <c r="G177" s="3">
        <f t="shared" si="97"/>
        <v>0</v>
      </c>
      <c r="H177" s="3">
        <f t="shared" si="97"/>
        <v>0</v>
      </c>
      <c r="I177" s="3">
        <f t="shared" si="97"/>
        <v>0</v>
      </c>
      <c r="J177" s="14"/>
      <c r="K177" s="18"/>
      <c r="L177" s="18"/>
      <c r="M177" s="18"/>
      <c r="N177" s="18"/>
      <c r="O177" s="18"/>
      <c r="P177" s="18"/>
      <c r="Q177" s="18"/>
      <c r="R177" s="18"/>
      <c r="S177" s="5"/>
      <c r="T177" s="5"/>
      <c r="U177" s="5"/>
      <c r="V177" s="5"/>
    </row>
    <row r="178" spans="1:22" ht="15.75" customHeight="1" x14ac:dyDescent="0.25">
      <c r="A178" s="70" t="s">
        <v>4</v>
      </c>
      <c r="B178" s="71"/>
      <c r="C178" s="3">
        <f t="shared" si="97"/>
        <v>0</v>
      </c>
      <c r="D178" s="3">
        <f t="shared" si="97"/>
        <v>0</v>
      </c>
      <c r="E178" s="3">
        <f t="shared" si="97"/>
        <v>0</v>
      </c>
      <c r="F178" s="3">
        <f t="shared" si="97"/>
        <v>0</v>
      </c>
      <c r="G178" s="3">
        <f t="shared" si="97"/>
        <v>0</v>
      </c>
      <c r="H178" s="3">
        <f t="shared" si="97"/>
        <v>0</v>
      </c>
      <c r="I178" s="3">
        <f t="shared" si="97"/>
        <v>0</v>
      </c>
      <c r="J178" s="14"/>
      <c r="K178" s="18"/>
      <c r="L178" s="18"/>
      <c r="M178" s="18"/>
      <c r="N178" s="18"/>
      <c r="O178" s="18"/>
      <c r="P178" s="18"/>
      <c r="Q178" s="18"/>
      <c r="R178" s="18"/>
      <c r="S178" s="5"/>
      <c r="T178" s="5"/>
      <c r="U178" s="5"/>
      <c r="V178" s="5"/>
    </row>
    <row r="179" spans="1:22" ht="15.75" customHeight="1" x14ac:dyDescent="0.25">
      <c r="A179" s="70" t="s">
        <v>12</v>
      </c>
      <c r="B179" s="71"/>
      <c r="C179" s="3">
        <f t="shared" si="97"/>
        <v>0</v>
      </c>
      <c r="D179" s="3">
        <f t="shared" si="97"/>
        <v>0</v>
      </c>
      <c r="E179" s="3">
        <f t="shared" si="97"/>
        <v>0</v>
      </c>
      <c r="F179" s="3">
        <f t="shared" si="97"/>
        <v>0</v>
      </c>
      <c r="G179" s="3">
        <f t="shared" si="97"/>
        <v>0</v>
      </c>
      <c r="H179" s="3">
        <f t="shared" si="97"/>
        <v>0</v>
      </c>
      <c r="I179" s="3">
        <f t="shared" si="97"/>
        <v>0</v>
      </c>
      <c r="J179" s="14"/>
      <c r="K179" s="18"/>
      <c r="L179" s="18"/>
      <c r="M179" s="18"/>
      <c r="N179" s="18"/>
      <c r="O179" s="18"/>
      <c r="P179" s="18"/>
      <c r="Q179" s="18"/>
      <c r="R179" s="18"/>
      <c r="S179" s="5"/>
      <c r="T179" s="5"/>
      <c r="U179" s="5"/>
      <c r="V179" s="5"/>
    </row>
    <row r="180" spans="1:22" ht="15.75" customHeight="1" x14ac:dyDescent="0.25">
      <c r="A180" s="70" t="s">
        <v>46</v>
      </c>
      <c r="B180" s="71"/>
      <c r="C180" s="3">
        <f t="shared" si="97"/>
        <v>130</v>
      </c>
      <c r="D180" s="3">
        <f t="shared" si="97"/>
        <v>130</v>
      </c>
      <c r="E180" s="3">
        <f t="shared" si="97"/>
        <v>0</v>
      </c>
      <c r="F180" s="3">
        <f t="shared" si="97"/>
        <v>0</v>
      </c>
      <c r="G180" s="3">
        <f t="shared" si="97"/>
        <v>0</v>
      </c>
      <c r="H180" s="3">
        <f t="shared" si="97"/>
        <v>0</v>
      </c>
      <c r="I180" s="3">
        <f t="shared" si="97"/>
        <v>0</v>
      </c>
      <c r="J180" s="14"/>
      <c r="K180" s="18"/>
      <c r="L180" s="18"/>
      <c r="M180" s="18"/>
      <c r="N180" s="18"/>
      <c r="O180" s="18"/>
      <c r="P180" s="18"/>
      <c r="Q180" s="18"/>
      <c r="R180" s="18"/>
      <c r="S180" s="5"/>
      <c r="T180" s="5"/>
      <c r="U180" s="5"/>
      <c r="V180" s="5"/>
    </row>
    <row r="181" spans="1:22" ht="53.25" customHeight="1" x14ac:dyDescent="0.25">
      <c r="A181" s="19" t="s">
        <v>120</v>
      </c>
      <c r="B181" s="39" t="s">
        <v>140</v>
      </c>
      <c r="C181" s="3">
        <f>E181+F181+H181+D181+G181+I181</f>
        <v>100</v>
      </c>
      <c r="D181" s="15">
        <f>D182+D183+D184</f>
        <v>100</v>
      </c>
      <c r="E181" s="15">
        <f t="shared" ref="E181:I181" si="98">E182+E183+E184</f>
        <v>0</v>
      </c>
      <c r="F181" s="15">
        <f t="shared" si="98"/>
        <v>0</v>
      </c>
      <c r="G181" s="15">
        <f t="shared" si="98"/>
        <v>0</v>
      </c>
      <c r="H181" s="15">
        <f t="shared" si="98"/>
        <v>0</v>
      </c>
      <c r="I181" s="15">
        <f t="shared" si="98"/>
        <v>0</v>
      </c>
      <c r="J181" s="41" t="s">
        <v>121</v>
      </c>
      <c r="K181" s="39" t="s">
        <v>33</v>
      </c>
      <c r="L181" s="39">
        <v>40</v>
      </c>
      <c r="M181" s="39">
        <v>42</v>
      </c>
      <c r="N181" s="39">
        <v>45</v>
      </c>
      <c r="O181" s="39">
        <v>47</v>
      </c>
      <c r="P181" s="39">
        <v>50</v>
      </c>
      <c r="Q181" s="39">
        <v>52</v>
      </c>
      <c r="R181" s="39">
        <v>55</v>
      </c>
      <c r="S181" s="5"/>
      <c r="T181" s="5"/>
      <c r="U181" s="5"/>
      <c r="V181" s="5"/>
    </row>
    <row r="182" spans="1:22" ht="15.75" customHeight="1" x14ac:dyDescent="0.25">
      <c r="A182" s="6" t="s">
        <v>4</v>
      </c>
      <c r="B182" s="40"/>
      <c r="C182" s="3">
        <f>E182+F182+H182+D182+G182+I182</f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2"/>
      <c r="K182" s="40"/>
      <c r="L182" s="40"/>
      <c r="M182" s="40"/>
      <c r="N182" s="40"/>
      <c r="O182" s="40"/>
      <c r="P182" s="40"/>
      <c r="Q182" s="40"/>
      <c r="R182" s="40"/>
      <c r="S182" s="5"/>
      <c r="T182" s="5"/>
      <c r="U182" s="5"/>
      <c r="V182" s="5"/>
    </row>
    <row r="183" spans="1:22" ht="15.75" customHeight="1" x14ac:dyDescent="0.25">
      <c r="A183" s="6" t="s">
        <v>12</v>
      </c>
      <c r="B183" s="40"/>
      <c r="C183" s="3">
        <f t="shared" ref="C183:C184" si="99">E183+F183+H183+D183+G183+I183</f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2"/>
      <c r="K183" s="40"/>
      <c r="L183" s="40"/>
      <c r="M183" s="40"/>
      <c r="N183" s="40"/>
      <c r="O183" s="40"/>
      <c r="P183" s="40"/>
      <c r="Q183" s="40"/>
      <c r="R183" s="40"/>
      <c r="S183" s="5"/>
      <c r="T183" s="5"/>
      <c r="U183" s="5"/>
      <c r="V183" s="5"/>
    </row>
    <row r="184" spans="1:22" ht="15.75" customHeight="1" x14ac:dyDescent="0.25">
      <c r="A184" s="6" t="s">
        <v>46</v>
      </c>
      <c r="B184" s="40"/>
      <c r="C184" s="3">
        <f t="shared" si="99"/>
        <v>100</v>
      </c>
      <c r="D184" s="30">
        <v>100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2"/>
      <c r="K184" s="40"/>
      <c r="L184" s="40"/>
      <c r="M184" s="40"/>
      <c r="N184" s="40"/>
      <c r="O184" s="40"/>
      <c r="P184" s="40"/>
      <c r="Q184" s="40"/>
      <c r="R184" s="40"/>
      <c r="S184" s="5"/>
      <c r="T184" s="5"/>
      <c r="U184" s="5"/>
      <c r="V184" s="5"/>
    </row>
    <row r="185" spans="1:22" ht="93" customHeight="1" x14ac:dyDescent="0.25">
      <c r="A185" s="19" t="s">
        <v>122</v>
      </c>
      <c r="B185" s="39" t="s">
        <v>140</v>
      </c>
      <c r="C185" s="3">
        <f>E185+F185+H185+D185+G185+I185</f>
        <v>15</v>
      </c>
      <c r="D185" s="32">
        <f>D186+D187+D188</f>
        <v>15</v>
      </c>
      <c r="E185" s="15">
        <f t="shared" ref="E185:I185" si="100">E186+E187+E188</f>
        <v>0</v>
      </c>
      <c r="F185" s="15">
        <f t="shared" si="100"/>
        <v>0</v>
      </c>
      <c r="G185" s="15">
        <f t="shared" si="100"/>
        <v>0</v>
      </c>
      <c r="H185" s="15">
        <f t="shared" si="100"/>
        <v>0</v>
      </c>
      <c r="I185" s="15">
        <f t="shared" si="100"/>
        <v>0</v>
      </c>
      <c r="J185" s="41" t="s">
        <v>123</v>
      </c>
      <c r="K185" s="39" t="s">
        <v>33</v>
      </c>
      <c r="L185" s="39">
        <v>25</v>
      </c>
      <c r="M185" s="39">
        <v>30</v>
      </c>
      <c r="N185" s="39">
        <v>35</v>
      </c>
      <c r="O185" s="39">
        <v>40</v>
      </c>
      <c r="P185" s="39">
        <v>45</v>
      </c>
      <c r="Q185" s="39">
        <v>50</v>
      </c>
      <c r="R185" s="39">
        <v>50</v>
      </c>
      <c r="S185" s="5"/>
      <c r="T185" s="5"/>
      <c r="U185" s="5"/>
      <c r="V185" s="5"/>
    </row>
    <row r="186" spans="1:22" ht="17.25" customHeight="1" x14ac:dyDescent="0.25">
      <c r="A186" s="6" t="s">
        <v>4</v>
      </c>
      <c r="B186" s="40"/>
      <c r="C186" s="3">
        <f>E186+F186+H186+D186+G186+I186</f>
        <v>0</v>
      </c>
      <c r="D186" s="30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2"/>
      <c r="K186" s="40"/>
      <c r="L186" s="40"/>
      <c r="M186" s="40"/>
      <c r="N186" s="40"/>
      <c r="O186" s="40"/>
      <c r="P186" s="40"/>
      <c r="Q186" s="40"/>
      <c r="R186" s="40"/>
      <c r="S186" s="5"/>
      <c r="T186" s="5"/>
      <c r="U186" s="5"/>
      <c r="V186" s="5"/>
    </row>
    <row r="187" spans="1:22" ht="15" customHeight="1" x14ac:dyDescent="0.25">
      <c r="A187" s="6" t="s">
        <v>12</v>
      </c>
      <c r="B187" s="40"/>
      <c r="C187" s="3">
        <f t="shared" ref="C187:C188" si="101">E187+F187+H187+D187+G187+I187</f>
        <v>0</v>
      </c>
      <c r="D187" s="30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2"/>
      <c r="K187" s="40"/>
      <c r="L187" s="40"/>
      <c r="M187" s="40"/>
      <c r="N187" s="40"/>
      <c r="O187" s="40"/>
      <c r="P187" s="40"/>
      <c r="Q187" s="40"/>
      <c r="R187" s="40"/>
      <c r="S187" s="5"/>
      <c r="T187" s="5"/>
      <c r="U187" s="5"/>
      <c r="V187" s="5"/>
    </row>
    <row r="188" spans="1:22" ht="16.5" customHeight="1" x14ac:dyDescent="0.25">
      <c r="A188" s="6" t="s">
        <v>46</v>
      </c>
      <c r="B188" s="40"/>
      <c r="C188" s="3">
        <f t="shared" si="101"/>
        <v>15</v>
      </c>
      <c r="D188" s="30">
        <v>15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2"/>
      <c r="K188" s="40"/>
      <c r="L188" s="40"/>
      <c r="M188" s="40"/>
      <c r="N188" s="40"/>
      <c r="O188" s="40"/>
      <c r="P188" s="40"/>
      <c r="Q188" s="40"/>
      <c r="R188" s="40"/>
      <c r="S188" s="5"/>
      <c r="T188" s="5"/>
      <c r="U188" s="5"/>
      <c r="V188" s="5"/>
    </row>
    <row r="189" spans="1:22" ht="53.25" customHeight="1" x14ac:dyDescent="0.25">
      <c r="A189" s="19" t="s">
        <v>124</v>
      </c>
      <c r="B189" s="39" t="s">
        <v>141</v>
      </c>
      <c r="C189" s="3">
        <f>E189+F189+H189+D189+G189+I189</f>
        <v>15</v>
      </c>
      <c r="D189" s="32">
        <f>D190+D191+D192</f>
        <v>15</v>
      </c>
      <c r="E189" s="15">
        <f t="shared" ref="E189:I189" si="102">E190+E191+E192</f>
        <v>0</v>
      </c>
      <c r="F189" s="15">
        <f t="shared" si="102"/>
        <v>0</v>
      </c>
      <c r="G189" s="15">
        <f t="shared" si="102"/>
        <v>0</v>
      </c>
      <c r="H189" s="15">
        <f t="shared" si="102"/>
        <v>0</v>
      </c>
      <c r="I189" s="15">
        <f t="shared" si="102"/>
        <v>0</v>
      </c>
      <c r="J189" s="41" t="s">
        <v>125</v>
      </c>
      <c r="K189" s="39" t="s">
        <v>33</v>
      </c>
      <c r="L189" s="39">
        <v>20</v>
      </c>
      <c r="M189" s="39">
        <v>30</v>
      </c>
      <c r="N189" s="39">
        <v>40</v>
      </c>
      <c r="O189" s="39">
        <v>50</v>
      </c>
      <c r="P189" s="39">
        <v>60</v>
      </c>
      <c r="Q189" s="39">
        <v>75</v>
      </c>
      <c r="R189" s="39">
        <v>80</v>
      </c>
      <c r="S189" s="5"/>
      <c r="T189" s="5"/>
      <c r="U189" s="5"/>
      <c r="V189" s="5"/>
    </row>
    <row r="190" spans="1:22" ht="15.75" customHeight="1" x14ac:dyDescent="0.25">
      <c r="A190" s="6" t="s">
        <v>4</v>
      </c>
      <c r="B190" s="40"/>
      <c r="C190" s="3">
        <f>E190+F190+H190+D190+G190+I190</f>
        <v>0</v>
      </c>
      <c r="D190" s="30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2"/>
      <c r="K190" s="40"/>
      <c r="L190" s="40"/>
      <c r="M190" s="40"/>
      <c r="N190" s="40"/>
      <c r="O190" s="40"/>
      <c r="P190" s="40"/>
      <c r="Q190" s="40"/>
      <c r="R190" s="40"/>
      <c r="S190" s="5"/>
      <c r="T190" s="5"/>
      <c r="U190" s="5"/>
      <c r="V190" s="5"/>
    </row>
    <row r="191" spans="1:22" ht="15.75" customHeight="1" x14ac:dyDescent="0.25">
      <c r="A191" s="6" t="s">
        <v>12</v>
      </c>
      <c r="B191" s="40"/>
      <c r="C191" s="3">
        <f t="shared" ref="C191:C192" si="103">E191+F191+H191+D191+G191+I191</f>
        <v>0</v>
      </c>
      <c r="D191" s="30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2"/>
      <c r="K191" s="40"/>
      <c r="L191" s="40"/>
      <c r="M191" s="40"/>
      <c r="N191" s="40"/>
      <c r="O191" s="40"/>
      <c r="P191" s="40"/>
      <c r="Q191" s="40"/>
      <c r="R191" s="40"/>
      <c r="S191" s="5"/>
      <c r="T191" s="5"/>
      <c r="U191" s="5"/>
      <c r="V191" s="5"/>
    </row>
    <row r="192" spans="1:22" ht="15.75" customHeight="1" x14ac:dyDescent="0.25">
      <c r="A192" s="6" t="s">
        <v>46</v>
      </c>
      <c r="B192" s="40"/>
      <c r="C192" s="3">
        <f t="shared" si="103"/>
        <v>15</v>
      </c>
      <c r="D192" s="30">
        <v>15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2"/>
      <c r="K192" s="40"/>
      <c r="L192" s="40"/>
      <c r="M192" s="40"/>
      <c r="N192" s="40"/>
      <c r="O192" s="40"/>
      <c r="P192" s="40"/>
      <c r="Q192" s="40"/>
      <c r="R192" s="40"/>
      <c r="S192" s="5"/>
      <c r="T192" s="5"/>
      <c r="U192" s="5"/>
      <c r="V192" s="5"/>
    </row>
    <row r="193" spans="1:22" ht="67.5" customHeight="1" x14ac:dyDescent="0.25">
      <c r="A193" s="68" t="s">
        <v>22</v>
      </c>
      <c r="B193" s="69"/>
      <c r="C193" s="3">
        <f t="shared" si="77"/>
        <v>66539.400000000009</v>
      </c>
      <c r="D193" s="35">
        <f t="shared" ref="D193:I196" si="104">D197+D205+D213</f>
        <v>4875.9000000000005</v>
      </c>
      <c r="E193" s="35">
        <f t="shared" si="104"/>
        <v>12332.7</v>
      </c>
      <c r="F193" s="35">
        <f t="shared" si="104"/>
        <v>12332.7</v>
      </c>
      <c r="G193" s="3">
        <f t="shared" si="104"/>
        <v>12332.7</v>
      </c>
      <c r="H193" s="3">
        <f t="shared" si="104"/>
        <v>12332.7</v>
      </c>
      <c r="I193" s="3">
        <f t="shared" si="104"/>
        <v>12332.7</v>
      </c>
      <c r="J193" s="14"/>
      <c r="K193" s="18"/>
      <c r="L193" s="18"/>
      <c r="M193" s="18"/>
      <c r="N193" s="18"/>
      <c r="O193" s="18"/>
      <c r="P193" s="18"/>
      <c r="Q193" s="18"/>
      <c r="R193" s="18"/>
      <c r="S193" s="5"/>
      <c r="T193" s="5"/>
      <c r="U193" s="5"/>
      <c r="V193" s="5"/>
    </row>
    <row r="194" spans="1:22" ht="17.25" customHeight="1" x14ac:dyDescent="0.25">
      <c r="A194" s="70" t="s">
        <v>4</v>
      </c>
      <c r="B194" s="71"/>
      <c r="C194" s="3">
        <f t="shared" si="77"/>
        <v>0</v>
      </c>
      <c r="D194" s="3">
        <f t="shared" si="104"/>
        <v>0</v>
      </c>
      <c r="E194" s="3">
        <f t="shared" si="104"/>
        <v>0</v>
      </c>
      <c r="F194" s="3">
        <f t="shared" si="104"/>
        <v>0</v>
      </c>
      <c r="G194" s="3">
        <f t="shared" si="104"/>
        <v>0</v>
      </c>
      <c r="H194" s="3">
        <f t="shared" si="104"/>
        <v>0</v>
      </c>
      <c r="I194" s="3">
        <f t="shared" si="104"/>
        <v>0</v>
      </c>
      <c r="J194" s="14"/>
      <c r="K194" s="18"/>
      <c r="L194" s="18"/>
      <c r="M194" s="18"/>
      <c r="N194" s="18"/>
      <c r="O194" s="18"/>
      <c r="P194" s="18"/>
      <c r="Q194" s="18"/>
      <c r="R194" s="18"/>
      <c r="S194" s="5"/>
      <c r="T194" s="5"/>
      <c r="U194" s="5"/>
      <c r="V194" s="5"/>
    </row>
    <row r="195" spans="1:22" ht="15" customHeight="1" x14ac:dyDescent="0.25">
      <c r="A195" s="70" t="s">
        <v>12</v>
      </c>
      <c r="B195" s="71"/>
      <c r="C195" s="3">
        <f t="shared" si="77"/>
        <v>49540.1</v>
      </c>
      <c r="D195" s="3">
        <f t="shared" si="104"/>
        <v>4559.6000000000004</v>
      </c>
      <c r="E195" s="3">
        <f t="shared" si="104"/>
        <v>8996.1</v>
      </c>
      <c r="F195" s="3">
        <f t="shared" si="104"/>
        <v>8996.1</v>
      </c>
      <c r="G195" s="3">
        <f t="shared" si="104"/>
        <v>8996.1</v>
      </c>
      <c r="H195" s="3">
        <f t="shared" si="104"/>
        <v>8996.1</v>
      </c>
      <c r="I195" s="3">
        <f t="shared" si="104"/>
        <v>8996.1</v>
      </c>
      <c r="J195" s="14"/>
      <c r="K195" s="18"/>
      <c r="L195" s="18"/>
      <c r="M195" s="18"/>
      <c r="N195" s="18"/>
      <c r="O195" s="18"/>
      <c r="P195" s="18"/>
      <c r="Q195" s="18"/>
      <c r="R195" s="18"/>
      <c r="S195" s="5"/>
      <c r="T195" s="5"/>
      <c r="U195" s="5"/>
      <c r="V195" s="5"/>
    </row>
    <row r="196" spans="1:22" ht="16.5" customHeight="1" x14ac:dyDescent="0.25">
      <c r="A196" s="70" t="s">
        <v>46</v>
      </c>
      <c r="B196" s="71"/>
      <c r="C196" s="3">
        <f t="shared" si="77"/>
        <v>16999.3</v>
      </c>
      <c r="D196" s="3">
        <f t="shared" si="104"/>
        <v>316.3</v>
      </c>
      <c r="E196" s="3">
        <f t="shared" si="104"/>
        <v>3336.6</v>
      </c>
      <c r="F196" s="3">
        <f t="shared" si="104"/>
        <v>3336.6</v>
      </c>
      <c r="G196" s="3">
        <f t="shared" si="104"/>
        <v>3336.6</v>
      </c>
      <c r="H196" s="3">
        <f t="shared" si="104"/>
        <v>3336.6</v>
      </c>
      <c r="I196" s="3">
        <f t="shared" si="104"/>
        <v>3336.6</v>
      </c>
      <c r="J196" s="14"/>
      <c r="K196" s="18"/>
      <c r="L196" s="18"/>
      <c r="M196" s="18"/>
      <c r="N196" s="18"/>
      <c r="O196" s="18"/>
      <c r="P196" s="18"/>
      <c r="Q196" s="18"/>
      <c r="R196" s="18"/>
      <c r="S196" s="5"/>
      <c r="T196" s="5"/>
      <c r="U196" s="5"/>
      <c r="V196" s="5"/>
    </row>
    <row r="197" spans="1:22" ht="53.25" customHeight="1" x14ac:dyDescent="0.25">
      <c r="A197" s="72" t="s">
        <v>156</v>
      </c>
      <c r="B197" s="73"/>
      <c r="C197" s="3">
        <f t="shared" si="77"/>
        <v>38007.300000000003</v>
      </c>
      <c r="D197" s="3">
        <f>D201</f>
        <v>316.3</v>
      </c>
      <c r="E197" s="3">
        <f t="shared" ref="E197:I197" si="105">E201</f>
        <v>7538.2000000000007</v>
      </c>
      <c r="F197" s="3">
        <f t="shared" si="105"/>
        <v>7538.2000000000007</v>
      </c>
      <c r="G197" s="3">
        <f t="shared" si="105"/>
        <v>7538.2000000000007</v>
      </c>
      <c r="H197" s="3">
        <f t="shared" si="105"/>
        <v>7538.2000000000007</v>
      </c>
      <c r="I197" s="3">
        <f t="shared" si="105"/>
        <v>7538.2000000000007</v>
      </c>
      <c r="J197" s="14"/>
      <c r="K197" s="18"/>
      <c r="L197" s="18"/>
      <c r="M197" s="18"/>
      <c r="N197" s="18"/>
      <c r="O197" s="18"/>
      <c r="P197" s="18"/>
      <c r="Q197" s="18"/>
      <c r="R197" s="18"/>
      <c r="S197" s="5"/>
      <c r="T197" s="5"/>
      <c r="U197" s="5"/>
      <c r="V197" s="5"/>
    </row>
    <row r="198" spans="1:22" ht="15.75" customHeight="1" x14ac:dyDescent="0.25">
      <c r="A198" s="70" t="s">
        <v>4</v>
      </c>
      <c r="B198" s="71"/>
      <c r="C198" s="3">
        <f t="shared" si="77"/>
        <v>0</v>
      </c>
      <c r="D198" s="3">
        <f>D202</f>
        <v>0</v>
      </c>
      <c r="E198" s="3">
        <f t="shared" ref="E198:I198" si="106">E202</f>
        <v>0</v>
      </c>
      <c r="F198" s="3">
        <f t="shared" si="106"/>
        <v>0</v>
      </c>
      <c r="G198" s="3">
        <f t="shared" si="106"/>
        <v>0</v>
      </c>
      <c r="H198" s="3">
        <f t="shared" si="106"/>
        <v>0</v>
      </c>
      <c r="I198" s="3">
        <f t="shared" si="106"/>
        <v>0</v>
      </c>
      <c r="J198" s="14"/>
      <c r="K198" s="18"/>
      <c r="L198" s="18"/>
      <c r="M198" s="18"/>
      <c r="N198" s="18"/>
      <c r="O198" s="18"/>
      <c r="P198" s="18"/>
      <c r="Q198" s="18"/>
      <c r="R198" s="18"/>
      <c r="S198" s="5"/>
      <c r="T198" s="5"/>
      <c r="U198" s="5"/>
      <c r="V198" s="5"/>
    </row>
    <row r="199" spans="1:22" ht="15.75" customHeight="1" x14ac:dyDescent="0.25">
      <c r="A199" s="70" t="s">
        <v>12</v>
      </c>
      <c r="B199" s="71"/>
      <c r="C199" s="3">
        <f t="shared" si="77"/>
        <v>21008</v>
      </c>
      <c r="D199" s="3">
        <f t="shared" ref="D199:I199" si="107">D203</f>
        <v>0</v>
      </c>
      <c r="E199" s="3">
        <f t="shared" si="107"/>
        <v>4201.6000000000004</v>
      </c>
      <c r="F199" s="3">
        <f t="shared" si="107"/>
        <v>4201.6000000000004</v>
      </c>
      <c r="G199" s="3">
        <f t="shared" si="107"/>
        <v>4201.6000000000004</v>
      </c>
      <c r="H199" s="3">
        <f t="shared" si="107"/>
        <v>4201.6000000000004</v>
      </c>
      <c r="I199" s="3">
        <f t="shared" si="107"/>
        <v>4201.6000000000004</v>
      </c>
      <c r="J199" s="14"/>
      <c r="K199" s="18"/>
      <c r="L199" s="18"/>
      <c r="M199" s="18"/>
      <c r="N199" s="18"/>
      <c r="O199" s="18"/>
      <c r="P199" s="18"/>
      <c r="Q199" s="18"/>
      <c r="R199" s="18"/>
      <c r="S199" s="5"/>
      <c r="T199" s="5"/>
      <c r="U199" s="5"/>
      <c r="V199" s="5"/>
    </row>
    <row r="200" spans="1:22" ht="37.5" customHeight="1" x14ac:dyDescent="0.25">
      <c r="A200" s="70" t="s">
        <v>46</v>
      </c>
      <c r="B200" s="71"/>
      <c r="C200" s="3">
        <f t="shared" si="77"/>
        <v>16999.3</v>
      </c>
      <c r="D200" s="3">
        <f t="shared" ref="D200:I200" si="108">D204</f>
        <v>316.3</v>
      </c>
      <c r="E200" s="3">
        <f t="shared" si="108"/>
        <v>3336.6</v>
      </c>
      <c r="F200" s="3">
        <f t="shared" si="108"/>
        <v>3336.6</v>
      </c>
      <c r="G200" s="3">
        <f t="shared" si="108"/>
        <v>3336.6</v>
      </c>
      <c r="H200" s="3">
        <f t="shared" si="108"/>
        <v>3336.6</v>
      </c>
      <c r="I200" s="3">
        <f t="shared" si="108"/>
        <v>3336.6</v>
      </c>
      <c r="J200" s="14"/>
      <c r="K200" s="18"/>
      <c r="L200" s="18"/>
      <c r="M200" s="18"/>
      <c r="N200" s="18"/>
      <c r="O200" s="18"/>
      <c r="P200" s="18"/>
      <c r="Q200" s="18"/>
      <c r="R200" s="18"/>
      <c r="S200" s="5"/>
      <c r="T200" s="5"/>
      <c r="U200" s="5"/>
      <c r="V200" s="5"/>
    </row>
    <row r="201" spans="1:22" ht="81.75" customHeight="1" x14ac:dyDescent="0.25">
      <c r="A201" s="19" t="s">
        <v>23</v>
      </c>
      <c r="B201" s="39" t="s">
        <v>141</v>
      </c>
      <c r="C201" s="3">
        <f>E201+F201+H201+D201+G201+I201</f>
        <v>38007.300000000003</v>
      </c>
      <c r="D201" s="15">
        <f>D202+D203+D204</f>
        <v>316.3</v>
      </c>
      <c r="E201" s="15">
        <f t="shared" ref="E201:I201" si="109">E202+E203+E204</f>
        <v>7538.2000000000007</v>
      </c>
      <c r="F201" s="15">
        <f t="shared" si="109"/>
        <v>7538.2000000000007</v>
      </c>
      <c r="G201" s="15">
        <f t="shared" si="109"/>
        <v>7538.2000000000007</v>
      </c>
      <c r="H201" s="15">
        <f t="shared" si="109"/>
        <v>7538.2000000000007</v>
      </c>
      <c r="I201" s="15">
        <f t="shared" si="109"/>
        <v>7538.2000000000007</v>
      </c>
      <c r="J201" s="41" t="s">
        <v>144</v>
      </c>
      <c r="K201" s="39" t="s">
        <v>33</v>
      </c>
      <c r="L201" s="39">
        <v>80</v>
      </c>
      <c r="M201" s="39">
        <v>90</v>
      </c>
      <c r="N201" s="39">
        <v>90</v>
      </c>
      <c r="O201" s="39">
        <v>90</v>
      </c>
      <c r="P201" s="39">
        <v>90</v>
      </c>
      <c r="Q201" s="39">
        <v>90</v>
      </c>
      <c r="R201" s="47">
        <v>90</v>
      </c>
      <c r="S201" s="5"/>
      <c r="T201" s="5"/>
      <c r="U201" s="5"/>
      <c r="V201" s="5"/>
    </row>
    <row r="202" spans="1:22" ht="17.25" customHeight="1" x14ac:dyDescent="0.25">
      <c r="A202" s="6" t="s">
        <v>4</v>
      </c>
      <c r="B202" s="40"/>
      <c r="C202" s="3">
        <f>E202+F202+H202+D202+G202+I202</f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2"/>
      <c r="K202" s="40"/>
      <c r="L202" s="40"/>
      <c r="M202" s="40"/>
      <c r="N202" s="40"/>
      <c r="O202" s="40"/>
      <c r="P202" s="40"/>
      <c r="Q202" s="40"/>
      <c r="R202" s="47"/>
      <c r="S202" s="5"/>
      <c r="T202" s="5"/>
      <c r="U202" s="5"/>
      <c r="V202" s="5"/>
    </row>
    <row r="203" spans="1:22" ht="15" customHeight="1" x14ac:dyDescent="0.25">
      <c r="A203" s="6" t="s">
        <v>12</v>
      </c>
      <c r="B203" s="40"/>
      <c r="C203" s="3">
        <f t="shared" ref="C203:C204" si="110">E203+F203+H203+D203+G203+I203</f>
        <v>21008</v>
      </c>
      <c r="D203" s="4">
        <v>0</v>
      </c>
      <c r="E203" s="4">
        <v>4201.6000000000004</v>
      </c>
      <c r="F203" s="4">
        <v>4201.6000000000004</v>
      </c>
      <c r="G203" s="4">
        <v>4201.6000000000004</v>
      </c>
      <c r="H203" s="4">
        <v>4201.6000000000004</v>
      </c>
      <c r="I203" s="4">
        <v>4201.6000000000004</v>
      </c>
      <c r="J203" s="42"/>
      <c r="K203" s="40"/>
      <c r="L203" s="40"/>
      <c r="M203" s="40"/>
      <c r="N203" s="40"/>
      <c r="O203" s="40"/>
      <c r="P203" s="40"/>
      <c r="Q203" s="40"/>
      <c r="R203" s="47"/>
      <c r="S203" s="5"/>
      <c r="T203" s="5"/>
      <c r="U203" s="5"/>
      <c r="V203" s="5"/>
    </row>
    <row r="204" spans="1:22" ht="16.5" customHeight="1" x14ac:dyDescent="0.25">
      <c r="A204" s="6" t="s">
        <v>46</v>
      </c>
      <c r="B204" s="40"/>
      <c r="C204" s="3">
        <f t="shared" si="110"/>
        <v>16999.3</v>
      </c>
      <c r="D204" s="4">
        <v>316.3</v>
      </c>
      <c r="E204" s="4">
        <v>3336.6</v>
      </c>
      <c r="F204" s="4">
        <v>3336.6</v>
      </c>
      <c r="G204" s="4">
        <v>3336.6</v>
      </c>
      <c r="H204" s="4">
        <v>3336.6</v>
      </c>
      <c r="I204" s="4">
        <v>3336.6</v>
      </c>
      <c r="J204" s="42"/>
      <c r="K204" s="40"/>
      <c r="L204" s="40"/>
      <c r="M204" s="40"/>
      <c r="N204" s="40"/>
      <c r="O204" s="40"/>
      <c r="P204" s="40"/>
      <c r="Q204" s="40"/>
      <c r="R204" s="47"/>
      <c r="S204" s="5"/>
      <c r="T204" s="5"/>
      <c r="U204" s="5"/>
      <c r="V204" s="5"/>
    </row>
    <row r="205" spans="1:22" ht="36.75" customHeight="1" x14ac:dyDescent="0.25">
      <c r="A205" s="72" t="s">
        <v>74</v>
      </c>
      <c r="B205" s="73"/>
      <c r="C205" s="3">
        <f t="shared" ref="C205:C208" si="111">E205+F205+H205+D205+G205+I205</f>
        <v>27537</v>
      </c>
      <c r="D205" s="3">
        <f>D209</f>
        <v>4464.5</v>
      </c>
      <c r="E205" s="3">
        <f t="shared" ref="E205:I205" si="112">E209</f>
        <v>4614.5</v>
      </c>
      <c r="F205" s="3">
        <f t="shared" si="112"/>
        <v>4614.5</v>
      </c>
      <c r="G205" s="3">
        <f t="shared" si="112"/>
        <v>4614.5</v>
      </c>
      <c r="H205" s="3">
        <f t="shared" si="112"/>
        <v>4614.5</v>
      </c>
      <c r="I205" s="3">
        <f t="shared" si="112"/>
        <v>4614.5</v>
      </c>
      <c r="J205" s="14"/>
      <c r="K205" s="18"/>
      <c r="L205" s="18"/>
      <c r="M205" s="18"/>
      <c r="N205" s="18"/>
      <c r="O205" s="18"/>
      <c r="P205" s="18"/>
      <c r="Q205" s="18"/>
      <c r="R205" s="18"/>
      <c r="S205" s="5"/>
      <c r="T205" s="5"/>
      <c r="U205" s="5"/>
      <c r="V205" s="5"/>
    </row>
    <row r="206" spans="1:22" ht="15.75" customHeight="1" x14ac:dyDescent="0.25">
      <c r="A206" s="70" t="s">
        <v>4</v>
      </c>
      <c r="B206" s="71"/>
      <c r="C206" s="3">
        <f t="shared" si="111"/>
        <v>0</v>
      </c>
      <c r="D206" s="3">
        <f t="shared" ref="D206:I206" si="113">D210</f>
        <v>0</v>
      </c>
      <c r="E206" s="3">
        <f t="shared" si="113"/>
        <v>0</v>
      </c>
      <c r="F206" s="3">
        <f t="shared" si="113"/>
        <v>0</v>
      </c>
      <c r="G206" s="3">
        <f t="shared" si="113"/>
        <v>0</v>
      </c>
      <c r="H206" s="3">
        <f t="shared" si="113"/>
        <v>0</v>
      </c>
      <c r="I206" s="3">
        <f t="shared" si="113"/>
        <v>0</v>
      </c>
      <c r="J206" s="14"/>
      <c r="K206" s="18"/>
      <c r="L206" s="18"/>
      <c r="M206" s="18"/>
      <c r="N206" s="18"/>
      <c r="O206" s="18"/>
      <c r="P206" s="18"/>
      <c r="Q206" s="18"/>
      <c r="R206" s="18"/>
      <c r="S206" s="5"/>
      <c r="T206" s="5"/>
      <c r="U206" s="5"/>
      <c r="V206" s="5"/>
    </row>
    <row r="207" spans="1:22" ht="15.75" customHeight="1" x14ac:dyDescent="0.25">
      <c r="A207" s="70" t="s">
        <v>12</v>
      </c>
      <c r="B207" s="71"/>
      <c r="C207" s="3">
        <f t="shared" si="111"/>
        <v>27537</v>
      </c>
      <c r="D207" s="3">
        <v>4464.5</v>
      </c>
      <c r="E207" s="3">
        <f t="shared" ref="E207:I207" si="114">E211</f>
        <v>4614.5</v>
      </c>
      <c r="F207" s="3">
        <f t="shared" si="114"/>
        <v>4614.5</v>
      </c>
      <c r="G207" s="3">
        <f t="shared" si="114"/>
        <v>4614.5</v>
      </c>
      <c r="H207" s="3">
        <f t="shared" si="114"/>
        <v>4614.5</v>
      </c>
      <c r="I207" s="3">
        <f t="shared" si="114"/>
        <v>4614.5</v>
      </c>
      <c r="J207" s="14"/>
      <c r="K207" s="18"/>
      <c r="L207" s="18"/>
      <c r="M207" s="18"/>
      <c r="N207" s="18"/>
      <c r="O207" s="18"/>
      <c r="P207" s="18"/>
      <c r="Q207" s="18"/>
      <c r="R207" s="18"/>
      <c r="S207" s="5"/>
      <c r="T207" s="5"/>
      <c r="U207" s="5"/>
      <c r="V207" s="5"/>
    </row>
    <row r="208" spans="1:22" ht="50.25" customHeight="1" x14ac:dyDescent="0.25">
      <c r="A208" s="70" t="s">
        <v>46</v>
      </c>
      <c r="B208" s="71"/>
      <c r="C208" s="3">
        <f t="shared" si="111"/>
        <v>0</v>
      </c>
      <c r="D208" s="3">
        <f t="shared" ref="D208:I208" si="115">D212</f>
        <v>0</v>
      </c>
      <c r="E208" s="3">
        <f t="shared" si="115"/>
        <v>0</v>
      </c>
      <c r="F208" s="3">
        <f t="shared" si="115"/>
        <v>0</v>
      </c>
      <c r="G208" s="3">
        <f t="shared" si="115"/>
        <v>0</v>
      </c>
      <c r="H208" s="3">
        <f t="shared" si="115"/>
        <v>0</v>
      </c>
      <c r="I208" s="3">
        <f t="shared" si="115"/>
        <v>0</v>
      </c>
      <c r="J208" s="14"/>
      <c r="K208" s="18"/>
      <c r="L208" s="18"/>
      <c r="M208" s="18"/>
      <c r="N208" s="18"/>
      <c r="O208" s="18"/>
      <c r="P208" s="18"/>
      <c r="Q208" s="18"/>
      <c r="R208" s="18"/>
      <c r="S208" s="5"/>
      <c r="T208" s="5"/>
      <c r="U208" s="5"/>
      <c r="V208" s="5"/>
    </row>
    <row r="209" spans="1:22" ht="37.5" customHeight="1" x14ac:dyDescent="0.25">
      <c r="A209" s="19" t="s">
        <v>75</v>
      </c>
      <c r="B209" s="39" t="s">
        <v>140</v>
      </c>
      <c r="C209" s="3">
        <f>E209+F209+H209+D209+G209+I209</f>
        <v>27537</v>
      </c>
      <c r="D209" s="15">
        <f>D210+D211+D212</f>
        <v>4464.5</v>
      </c>
      <c r="E209" s="15">
        <f t="shared" ref="E209:I209" si="116">E210+E211+E212</f>
        <v>4614.5</v>
      </c>
      <c r="F209" s="15">
        <f t="shared" si="116"/>
        <v>4614.5</v>
      </c>
      <c r="G209" s="15">
        <f t="shared" si="116"/>
        <v>4614.5</v>
      </c>
      <c r="H209" s="15">
        <f t="shared" si="116"/>
        <v>4614.5</v>
      </c>
      <c r="I209" s="15">
        <f t="shared" si="116"/>
        <v>4614.5</v>
      </c>
      <c r="J209" s="41" t="s">
        <v>145</v>
      </c>
      <c r="K209" s="39" t="s">
        <v>33</v>
      </c>
      <c r="L209" s="39">
        <v>80</v>
      </c>
      <c r="M209" s="39">
        <v>90</v>
      </c>
      <c r="N209" s="39">
        <v>90</v>
      </c>
      <c r="O209" s="39">
        <v>90</v>
      </c>
      <c r="P209" s="39">
        <v>90</v>
      </c>
      <c r="Q209" s="39">
        <v>90</v>
      </c>
      <c r="R209" s="47">
        <v>90</v>
      </c>
      <c r="S209" s="5"/>
      <c r="T209" s="5"/>
      <c r="U209" s="5"/>
      <c r="V209" s="5"/>
    </row>
    <row r="210" spans="1:22" ht="15.75" customHeight="1" x14ac:dyDescent="0.25">
      <c r="A210" s="6" t="s">
        <v>4</v>
      </c>
      <c r="B210" s="40"/>
      <c r="C210" s="3">
        <f>E210+F210+H210+D210+G210+I210</f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2"/>
      <c r="K210" s="40"/>
      <c r="L210" s="40"/>
      <c r="M210" s="40"/>
      <c r="N210" s="40"/>
      <c r="O210" s="40"/>
      <c r="P210" s="40"/>
      <c r="Q210" s="40"/>
      <c r="R210" s="47"/>
      <c r="S210" s="5"/>
      <c r="T210" s="5"/>
      <c r="U210" s="5"/>
      <c r="V210" s="5"/>
    </row>
    <row r="211" spans="1:22" ht="15.75" customHeight="1" x14ac:dyDescent="0.25">
      <c r="A211" s="6" t="s">
        <v>12</v>
      </c>
      <c r="B211" s="40"/>
      <c r="C211" s="3">
        <f t="shared" ref="C211:C216" si="117">E211+F211+H211+D211+G211+I211</f>
        <v>27537</v>
      </c>
      <c r="D211" s="4">
        <v>4464.5</v>
      </c>
      <c r="E211" s="4">
        <v>4614.5</v>
      </c>
      <c r="F211" s="4">
        <v>4614.5</v>
      </c>
      <c r="G211" s="4">
        <v>4614.5</v>
      </c>
      <c r="H211" s="4">
        <v>4614.5</v>
      </c>
      <c r="I211" s="4">
        <v>4614.5</v>
      </c>
      <c r="J211" s="42"/>
      <c r="K211" s="40"/>
      <c r="L211" s="40"/>
      <c r="M211" s="40"/>
      <c r="N211" s="40"/>
      <c r="O211" s="40"/>
      <c r="P211" s="40"/>
      <c r="Q211" s="40"/>
      <c r="R211" s="47"/>
      <c r="S211" s="5"/>
      <c r="T211" s="5"/>
      <c r="U211" s="5"/>
      <c r="V211" s="5"/>
    </row>
    <row r="212" spans="1:22" ht="15.75" customHeight="1" x14ac:dyDescent="0.25">
      <c r="A212" s="6" t="s">
        <v>46</v>
      </c>
      <c r="B212" s="40"/>
      <c r="C212" s="3">
        <f t="shared" si="117"/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2"/>
      <c r="K212" s="40"/>
      <c r="L212" s="40"/>
      <c r="M212" s="40"/>
      <c r="N212" s="40"/>
      <c r="O212" s="40"/>
      <c r="P212" s="40"/>
      <c r="Q212" s="40"/>
      <c r="R212" s="47"/>
      <c r="S212" s="5"/>
      <c r="T212" s="5"/>
      <c r="U212" s="5"/>
      <c r="V212" s="5"/>
    </row>
    <row r="213" spans="1:22" ht="76.5" customHeight="1" x14ac:dyDescent="0.25">
      <c r="A213" s="72" t="s">
        <v>146</v>
      </c>
      <c r="B213" s="73"/>
      <c r="C213" s="3">
        <f t="shared" si="117"/>
        <v>995.1</v>
      </c>
      <c r="D213" s="3">
        <f>D217</f>
        <v>95.1</v>
      </c>
      <c r="E213" s="3">
        <f t="shared" ref="E213:I213" si="118">E217</f>
        <v>180</v>
      </c>
      <c r="F213" s="3">
        <f t="shared" si="118"/>
        <v>180</v>
      </c>
      <c r="G213" s="3">
        <f t="shared" si="118"/>
        <v>180</v>
      </c>
      <c r="H213" s="3">
        <f t="shared" si="118"/>
        <v>180</v>
      </c>
      <c r="I213" s="3">
        <f t="shared" si="118"/>
        <v>180</v>
      </c>
      <c r="J213" s="14"/>
      <c r="K213" s="18"/>
      <c r="L213" s="18"/>
      <c r="M213" s="18"/>
      <c r="N213" s="18"/>
      <c r="O213" s="18"/>
      <c r="P213" s="18"/>
      <c r="Q213" s="18"/>
      <c r="R213" s="18"/>
      <c r="S213" s="5"/>
      <c r="T213" s="5"/>
      <c r="U213" s="5"/>
      <c r="V213" s="5"/>
    </row>
    <row r="214" spans="1:22" ht="17.25" customHeight="1" x14ac:dyDescent="0.25">
      <c r="A214" s="70" t="s">
        <v>4</v>
      </c>
      <c r="B214" s="71"/>
      <c r="C214" s="3">
        <f t="shared" si="117"/>
        <v>0</v>
      </c>
      <c r="D214" s="3">
        <f t="shared" ref="D214:I214" si="119">D218</f>
        <v>0</v>
      </c>
      <c r="E214" s="3">
        <f t="shared" si="119"/>
        <v>0</v>
      </c>
      <c r="F214" s="3">
        <f t="shared" si="119"/>
        <v>0</v>
      </c>
      <c r="G214" s="3">
        <f t="shared" si="119"/>
        <v>0</v>
      </c>
      <c r="H214" s="3">
        <f t="shared" si="119"/>
        <v>0</v>
      </c>
      <c r="I214" s="3">
        <f t="shared" si="119"/>
        <v>0</v>
      </c>
      <c r="J214" s="14"/>
      <c r="K214" s="18"/>
      <c r="L214" s="18"/>
      <c r="M214" s="18"/>
      <c r="N214" s="18"/>
      <c r="O214" s="18"/>
      <c r="P214" s="18"/>
      <c r="Q214" s="18"/>
      <c r="R214" s="18"/>
      <c r="S214" s="5"/>
      <c r="T214" s="5"/>
      <c r="U214" s="5"/>
      <c r="V214" s="5"/>
    </row>
    <row r="215" spans="1:22" ht="15" customHeight="1" x14ac:dyDescent="0.25">
      <c r="A215" s="70" t="s">
        <v>12</v>
      </c>
      <c r="B215" s="71"/>
      <c r="C215" s="3">
        <f>E215+F215+H215+D215+G215+I215</f>
        <v>995.1</v>
      </c>
      <c r="D215" s="3">
        <f t="shared" ref="D215:I215" si="120">D219</f>
        <v>95.1</v>
      </c>
      <c r="E215" s="3">
        <f t="shared" si="120"/>
        <v>180</v>
      </c>
      <c r="F215" s="3">
        <f t="shared" si="120"/>
        <v>180</v>
      </c>
      <c r="G215" s="3">
        <f t="shared" si="120"/>
        <v>180</v>
      </c>
      <c r="H215" s="3">
        <f t="shared" si="120"/>
        <v>180</v>
      </c>
      <c r="I215" s="3">
        <f t="shared" si="120"/>
        <v>180</v>
      </c>
      <c r="J215" s="14"/>
      <c r="K215" s="18"/>
      <c r="L215" s="18"/>
      <c r="M215" s="18"/>
      <c r="N215" s="18"/>
      <c r="O215" s="18"/>
      <c r="P215" s="18"/>
      <c r="Q215" s="18"/>
      <c r="R215" s="18"/>
      <c r="S215" s="5"/>
      <c r="T215" s="5"/>
      <c r="U215" s="5"/>
      <c r="V215" s="5"/>
    </row>
    <row r="216" spans="1:22" ht="16.5" customHeight="1" x14ac:dyDescent="0.25">
      <c r="A216" s="70" t="s">
        <v>46</v>
      </c>
      <c r="B216" s="71"/>
      <c r="C216" s="3">
        <f t="shared" si="117"/>
        <v>0</v>
      </c>
      <c r="D216" s="3">
        <f t="shared" ref="D216:I216" si="121">D220</f>
        <v>0</v>
      </c>
      <c r="E216" s="3">
        <f t="shared" si="121"/>
        <v>0</v>
      </c>
      <c r="F216" s="3">
        <f t="shared" si="121"/>
        <v>0</v>
      </c>
      <c r="G216" s="3">
        <f t="shared" si="121"/>
        <v>0</v>
      </c>
      <c r="H216" s="3">
        <f t="shared" si="121"/>
        <v>0</v>
      </c>
      <c r="I216" s="3">
        <f t="shared" si="121"/>
        <v>0</v>
      </c>
      <c r="J216" s="14"/>
      <c r="K216" s="18"/>
      <c r="L216" s="18"/>
      <c r="M216" s="18"/>
      <c r="N216" s="18"/>
      <c r="O216" s="18"/>
      <c r="P216" s="18"/>
      <c r="Q216" s="18"/>
      <c r="R216" s="18"/>
      <c r="S216" s="5"/>
      <c r="T216" s="5"/>
      <c r="U216" s="5"/>
      <c r="V216" s="5"/>
    </row>
    <row r="217" spans="1:22" ht="43.5" customHeight="1" x14ac:dyDescent="0.25">
      <c r="A217" s="19" t="s">
        <v>139</v>
      </c>
      <c r="B217" s="39" t="s">
        <v>140</v>
      </c>
      <c r="C217" s="3">
        <f>E217+F217+H217+D217+G217+I217</f>
        <v>995.1</v>
      </c>
      <c r="D217" s="15">
        <f>D218+D219+D220</f>
        <v>95.1</v>
      </c>
      <c r="E217" s="15">
        <f t="shared" ref="E217:I217" si="122">E218+E219+E220</f>
        <v>180</v>
      </c>
      <c r="F217" s="15">
        <f t="shared" si="122"/>
        <v>180</v>
      </c>
      <c r="G217" s="15">
        <f t="shared" si="122"/>
        <v>180</v>
      </c>
      <c r="H217" s="15">
        <f t="shared" si="122"/>
        <v>180</v>
      </c>
      <c r="I217" s="15">
        <f t="shared" si="122"/>
        <v>180</v>
      </c>
      <c r="J217" s="41" t="s">
        <v>147</v>
      </c>
      <c r="K217" s="39" t="s">
        <v>33</v>
      </c>
      <c r="L217" s="39">
        <v>80</v>
      </c>
      <c r="M217" s="39">
        <v>90</v>
      </c>
      <c r="N217" s="39">
        <v>90</v>
      </c>
      <c r="O217" s="39">
        <v>90</v>
      </c>
      <c r="P217" s="39">
        <v>90</v>
      </c>
      <c r="Q217" s="39">
        <v>90</v>
      </c>
      <c r="R217" s="47">
        <v>90</v>
      </c>
      <c r="S217" s="5"/>
      <c r="T217" s="5"/>
      <c r="U217" s="5"/>
      <c r="V217" s="5"/>
    </row>
    <row r="218" spans="1:22" ht="24.75" customHeight="1" x14ac:dyDescent="0.25">
      <c r="A218" s="6" t="s">
        <v>4</v>
      </c>
      <c r="B218" s="40"/>
      <c r="C218" s="3">
        <f>E218+F218+H218+D218+G218+I218</f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2"/>
      <c r="K218" s="40"/>
      <c r="L218" s="40"/>
      <c r="M218" s="40"/>
      <c r="N218" s="40"/>
      <c r="O218" s="40"/>
      <c r="P218" s="40"/>
      <c r="Q218" s="40"/>
      <c r="R218" s="47"/>
      <c r="S218" s="5"/>
      <c r="T218" s="5"/>
      <c r="U218" s="5"/>
      <c r="V218" s="5"/>
    </row>
    <row r="219" spans="1:22" ht="24.75" customHeight="1" x14ac:dyDescent="0.25">
      <c r="A219" s="6" t="s">
        <v>12</v>
      </c>
      <c r="B219" s="40"/>
      <c r="C219" s="3">
        <f t="shared" ref="C219:C220" si="123">E219+F219+H219+D219+G219+I219</f>
        <v>995.1</v>
      </c>
      <c r="D219" s="4">
        <v>95.1</v>
      </c>
      <c r="E219" s="4">
        <v>180</v>
      </c>
      <c r="F219" s="4">
        <v>180</v>
      </c>
      <c r="G219" s="4">
        <v>180</v>
      </c>
      <c r="H219" s="4">
        <v>180</v>
      </c>
      <c r="I219" s="4">
        <v>180</v>
      </c>
      <c r="J219" s="42"/>
      <c r="K219" s="40"/>
      <c r="L219" s="40"/>
      <c r="M219" s="40"/>
      <c r="N219" s="40"/>
      <c r="O219" s="40"/>
      <c r="P219" s="40"/>
      <c r="Q219" s="40"/>
      <c r="R219" s="47"/>
      <c r="S219" s="5"/>
      <c r="T219" s="5"/>
      <c r="U219" s="5"/>
      <c r="V219" s="5"/>
    </row>
    <row r="220" spans="1:22" ht="25.5" customHeight="1" x14ac:dyDescent="0.25">
      <c r="A220" s="6" t="s">
        <v>46</v>
      </c>
      <c r="B220" s="40"/>
      <c r="C220" s="3">
        <f t="shared" si="123"/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2"/>
      <c r="K220" s="40"/>
      <c r="L220" s="40"/>
      <c r="M220" s="40"/>
      <c r="N220" s="40"/>
      <c r="O220" s="40"/>
      <c r="P220" s="40"/>
      <c r="Q220" s="40"/>
      <c r="R220" s="47"/>
      <c r="S220" s="5"/>
      <c r="T220" s="5"/>
      <c r="U220" s="5"/>
      <c r="V220" s="5"/>
    </row>
    <row r="221" spans="1:22" ht="17.25" customHeight="1" x14ac:dyDescent="0.25">
      <c r="A221" s="68" t="s">
        <v>24</v>
      </c>
      <c r="B221" s="69"/>
      <c r="C221" s="3">
        <f>C225+C263</f>
        <v>119454.1</v>
      </c>
      <c r="D221" s="35">
        <f>D225+D263</f>
        <v>26327.9</v>
      </c>
      <c r="E221" s="35">
        <f t="shared" ref="C221:I224" si="124">E225+E263</f>
        <v>18701</v>
      </c>
      <c r="F221" s="35">
        <f t="shared" si="124"/>
        <v>18606.3</v>
      </c>
      <c r="G221" s="3">
        <f t="shared" si="124"/>
        <v>18606.3</v>
      </c>
      <c r="H221" s="3">
        <f t="shared" si="124"/>
        <v>18606.3</v>
      </c>
      <c r="I221" s="3">
        <f t="shared" si="124"/>
        <v>18606.3</v>
      </c>
      <c r="J221" s="14"/>
      <c r="K221" s="18"/>
      <c r="L221" s="18"/>
      <c r="M221" s="18"/>
      <c r="N221" s="18"/>
      <c r="O221" s="18"/>
      <c r="P221" s="18"/>
      <c r="Q221" s="18"/>
      <c r="R221" s="18"/>
      <c r="S221" s="5"/>
      <c r="T221" s="5"/>
      <c r="U221" s="5"/>
      <c r="V221" s="5"/>
    </row>
    <row r="222" spans="1:22" ht="15" customHeight="1" x14ac:dyDescent="0.25">
      <c r="A222" s="70" t="s">
        <v>4</v>
      </c>
      <c r="B222" s="71"/>
      <c r="C222" s="3">
        <f t="shared" si="124"/>
        <v>0</v>
      </c>
      <c r="D222" s="3">
        <f t="shared" si="124"/>
        <v>0</v>
      </c>
      <c r="E222" s="3">
        <f t="shared" si="124"/>
        <v>0</v>
      </c>
      <c r="F222" s="3">
        <f t="shared" si="124"/>
        <v>0</v>
      </c>
      <c r="G222" s="3">
        <f t="shared" si="124"/>
        <v>0</v>
      </c>
      <c r="H222" s="3">
        <f t="shared" si="124"/>
        <v>0</v>
      </c>
      <c r="I222" s="3">
        <f t="shared" si="124"/>
        <v>0</v>
      </c>
      <c r="J222" s="14"/>
      <c r="K222" s="18"/>
      <c r="L222" s="18"/>
      <c r="M222" s="18"/>
      <c r="N222" s="18"/>
      <c r="O222" s="18"/>
      <c r="P222" s="18"/>
      <c r="Q222" s="18"/>
      <c r="R222" s="18"/>
      <c r="S222" s="5"/>
      <c r="T222" s="5"/>
      <c r="U222" s="5"/>
      <c r="V222" s="5"/>
    </row>
    <row r="223" spans="1:22" ht="16.5" customHeight="1" x14ac:dyDescent="0.25">
      <c r="A223" s="70" t="s">
        <v>12</v>
      </c>
      <c r="B223" s="71"/>
      <c r="C223" s="3">
        <f t="shared" si="124"/>
        <v>116842.79999999999</v>
      </c>
      <c r="D223" s="3">
        <f t="shared" si="124"/>
        <v>24598.6</v>
      </c>
      <c r="E223" s="3">
        <f t="shared" si="124"/>
        <v>18524.599999999999</v>
      </c>
      <c r="F223" s="3">
        <f t="shared" si="124"/>
        <v>18429.900000000001</v>
      </c>
      <c r="G223" s="3">
        <f t="shared" si="124"/>
        <v>18429.900000000001</v>
      </c>
      <c r="H223" s="3">
        <f t="shared" si="124"/>
        <v>18429.900000000001</v>
      </c>
      <c r="I223" s="3">
        <f t="shared" si="124"/>
        <v>18429.900000000001</v>
      </c>
      <c r="J223" s="14"/>
      <c r="K223" s="18"/>
      <c r="L223" s="18"/>
      <c r="M223" s="18"/>
      <c r="N223" s="18"/>
      <c r="O223" s="18"/>
      <c r="P223" s="18"/>
      <c r="Q223" s="18"/>
      <c r="R223" s="18"/>
      <c r="S223" s="5"/>
      <c r="T223" s="5"/>
      <c r="U223" s="5"/>
      <c r="V223" s="5"/>
    </row>
    <row r="224" spans="1:22" ht="24.75" customHeight="1" x14ac:dyDescent="0.25">
      <c r="A224" s="70" t="s">
        <v>46</v>
      </c>
      <c r="B224" s="71"/>
      <c r="C224" s="3">
        <f t="shared" si="124"/>
        <v>2611.3000000000002</v>
      </c>
      <c r="D224" s="3">
        <f t="shared" si="124"/>
        <v>1729.3000000000002</v>
      </c>
      <c r="E224" s="3">
        <f t="shared" si="124"/>
        <v>176.4</v>
      </c>
      <c r="F224" s="3">
        <f t="shared" si="124"/>
        <v>176.4</v>
      </c>
      <c r="G224" s="3">
        <f t="shared" si="124"/>
        <v>176.4</v>
      </c>
      <c r="H224" s="3">
        <f t="shared" si="124"/>
        <v>176.4</v>
      </c>
      <c r="I224" s="3">
        <f t="shared" si="124"/>
        <v>176.4</v>
      </c>
      <c r="J224" s="14"/>
      <c r="K224" s="18"/>
      <c r="L224" s="18"/>
      <c r="M224" s="18"/>
      <c r="N224" s="18"/>
      <c r="O224" s="18"/>
      <c r="P224" s="18"/>
      <c r="Q224" s="18"/>
      <c r="R224" s="18"/>
      <c r="S224" s="5"/>
      <c r="T224" s="5"/>
      <c r="U224" s="5"/>
      <c r="V224" s="5"/>
    </row>
    <row r="225" spans="1:22" ht="35.25" customHeight="1" x14ac:dyDescent="0.25">
      <c r="A225" s="72" t="s">
        <v>76</v>
      </c>
      <c r="B225" s="73"/>
      <c r="C225" s="3">
        <f>E225+F225+H225+D225+G225+I225</f>
        <v>117898.70000000001</v>
      </c>
      <c r="D225" s="3">
        <f>D229+D236+D243+D247+D251+D255+D259</f>
        <v>24772.5</v>
      </c>
      <c r="E225" s="3">
        <f t="shared" ref="E225:I225" si="125">E229+E236+E243+E247+E251+E255+E259</f>
        <v>18701</v>
      </c>
      <c r="F225" s="3">
        <f t="shared" si="125"/>
        <v>18606.3</v>
      </c>
      <c r="G225" s="3">
        <f t="shared" si="125"/>
        <v>18606.3</v>
      </c>
      <c r="H225" s="3">
        <f t="shared" si="125"/>
        <v>18606.3</v>
      </c>
      <c r="I225" s="3">
        <f t="shared" si="125"/>
        <v>18606.3</v>
      </c>
      <c r="J225" s="14"/>
      <c r="K225" s="18"/>
      <c r="L225" s="18"/>
      <c r="M225" s="18"/>
      <c r="N225" s="18"/>
      <c r="O225" s="18"/>
      <c r="P225" s="18"/>
      <c r="Q225" s="18"/>
      <c r="R225" s="18"/>
      <c r="S225" s="5"/>
      <c r="T225" s="5"/>
      <c r="U225" s="5"/>
      <c r="V225" s="5"/>
    </row>
    <row r="226" spans="1:22" ht="24.75" customHeight="1" x14ac:dyDescent="0.25">
      <c r="A226" s="70" t="s">
        <v>4</v>
      </c>
      <c r="B226" s="71"/>
      <c r="C226" s="3">
        <f t="shared" ref="C226" si="126">E226+F226+H226+D226+G226+I226</f>
        <v>0</v>
      </c>
      <c r="D226" s="3">
        <f t="shared" ref="D226:I228" si="127">D230+D237+D244+D248+D252+D256+D260</f>
        <v>0</v>
      </c>
      <c r="E226" s="3">
        <f t="shared" si="127"/>
        <v>0</v>
      </c>
      <c r="F226" s="3">
        <f t="shared" si="127"/>
        <v>0</v>
      </c>
      <c r="G226" s="3">
        <f t="shared" si="127"/>
        <v>0</v>
      </c>
      <c r="H226" s="3">
        <f t="shared" si="127"/>
        <v>0</v>
      </c>
      <c r="I226" s="3">
        <f t="shared" si="127"/>
        <v>0</v>
      </c>
      <c r="J226" s="14"/>
      <c r="K226" s="18"/>
      <c r="L226" s="18"/>
      <c r="M226" s="18"/>
      <c r="N226" s="18"/>
      <c r="O226" s="18"/>
      <c r="P226" s="18"/>
      <c r="Q226" s="18"/>
      <c r="R226" s="18"/>
      <c r="S226" s="5"/>
      <c r="T226" s="5"/>
      <c r="U226" s="5"/>
      <c r="V226" s="5"/>
    </row>
    <row r="227" spans="1:22" ht="87.75" customHeight="1" x14ac:dyDescent="0.25">
      <c r="A227" s="70" t="s">
        <v>12</v>
      </c>
      <c r="B227" s="71"/>
      <c r="C227" s="3">
        <f>E227+F227+H227+D227+G227+I227</f>
        <v>116842.79999999999</v>
      </c>
      <c r="D227" s="3">
        <f>D231+D238+D245+D249+D253+D257+D261+D241+D234</f>
        <v>24598.6</v>
      </c>
      <c r="E227" s="3">
        <f t="shared" ref="E227:I227" si="128">E231+E238+E245+E249+E253+E257+E261+E241+E234</f>
        <v>18524.599999999999</v>
      </c>
      <c r="F227" s="3">
        <f>F231+F238+F245+F249+F253+F257+F261+F241+F234</f>
        <v>18429.900000000001</v>
      </c>
      <c r="G227" s="3">
        <f t="shared" si="128"/>
        <v>18429.900000000001</v>
      </c>
      <c r="H227" s="3">
        <f t="shared" si="128"/>
        <v>18429.900000000001</v>
      </c>
      <c r="I227" s="3">
        <f t="shared" si="128"/>
        <v>18429.900000000001</v>
      </c>
      <c r="J227" s="14"/>
      <c r="K227" s="18"/>
      <c r="L227" s="18"/>
      <c r="M227" s="18"/>
      <c r="N227" s="18"/>
      <c r="O227" s="18"/>
      <c r="P227" s="18"/>
      <c r="Q227" s="18"/>
      <c r="R227" s="18"/>
      <c r="S227" s="5"/>
      <c r="T227" s="5"/>
      <c r="U227" s="5"/>
      <c r="V227" s="5"/>
    </row>
    <row r="228" spans="1:22" ht="17.25" customHeight="1" x14ac:dyDescent="0.25">
      <c r="A228" s="70" t="s">
        <v>46</v>
      </c>
      <c r="B228" s="71"/>
      <c r="C228" s="3">
        <f>E228+F228+H228+D228+G228+I228</f>
        <v>1055.9000000000001</v>
      </c>
      <c r="D228" s="3">
        <f t="shared" si="127"/>
        <v>173.9</v>
      </c>
      <c r="E228" s="3">
        <f t="shared" si="127"/>
        <v>176.4</v>
      </c>
      <c r="F228" s="3">
        <f t="shared" si="127"/>
        <v>176.4</v>
      </c>
      <c r="G228" s="3">
        <f t="shared" si="127"/>
        <v>176.4</v>
      </c>
      <c r="H228" s="3">
        <f t="shared" si="127"/>
        <v>176.4</v>
      </c>
      <c r="I228" s="3">
        <f t="shared" si="127"/>
        <v>176.4</v>
      </c>
      <c r="J228" s="14"/>
      <c r="K228" s="18"/>
      <c r="L228" s="18"/>
      <c r="M228" s="18"/>
      <c r="N228" s="18"/>
      <c r="O228" s="18"/>
      <c r="P228" s="18"/>
      <c r="Q228" s="18"/>
      <c r="R228" s="18"/>
      <c r="S228" s="5"/>
      <c r="T228" s="5"/>
      <c r="U228" s="5"/>
      <c r="V228" s="5"/>
    </row>
    <row r="229" spans="1:22" ht="41.25" customHeight="1" x14ac:dyDescent="0.25">
      <c r="A229" s="49" t="s">
        <v>77</v>
      </c>
      <c r="B229" s="50"/>
      <c r="C229" s="3">
        <f>E229+F229+H229+D229+G229+I229</f>
        <v>54598</v>
      </c>
      <c r="D229" s="15">
        <f>D230+D231+D232+D233+D234+D235</f>
        <v>10124.800000000001</v>
      </c>
      <c r="E229" s="15">
        <f t="shared" ref="E229:I229" si="129">E230+E231+E232+E233+E234+E235</f>
        <v>8970.4</v>
      </c>
      <c r="F229" s="15">
        <f t="shared" si="129"/>
        <v>8875.7000000000007</v>
      </c>
      <c r="G229" s="15">
        <f t="shared" si="129"/>
        <v>8875.7000000000007</v>
      </c>
      <c r="H229" s="15">
        <f t="shared" si="129"/>
        <v>8875.7000000000007</v>
      </c>
      <c r="I229" s="15">
        <f t="shared" si="129"/>
        <v>8875.7000000000007</v>
      </c>
      <c r="J229" s="41" t="s">
        <v>78</v>
      </c>
      <c r="K229" s="43" t="s">
        <v>34</v>
      </c>
      <c r="L229" s="43">
        <v>196</v>
      </c>
      <c r="M229" s="43">
        <v>198</v>
      </c>
      <c r="N229" s="43">
        <v>200</v>
      </c>
      <c r="O229" s="43">
        <v>202</v>
      </c>
      <c r="P229" s="43">
        <v>204</v>
      </c>
      <c r="Q229" s="43">
        <v>206</v>
      </c>
      <c r="R229" s="39">
        <v>208</v>
      </c>
      <c r="S229" s="5"/>
      <c r="T229" s="5"/>
      <c r="U229" s="5"/>
      <c r="V229" s="5"/>
    </row>
    <row r="230" spans="1:22" ht="16.5" customHeight="1" x14ac:dyDescent="0.25">
      <c r="A230" s="6" t="s">
        <v>4</v>
      </c>
      <c r="B230" s="47" t="s">
        <v>141</v>
      </c>
      <c r="C230" s="3">
        <f>E230+F230+H230+D230+G230+I230</f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2"/>
      <c r="K230" s="44"/>
      <c r="L230" s="44"/>
      <c r="M230" s="44"/>
      <c r="N230" s="44"/>
      <c r="O230" s="44"/>
      <c r="P230" s="44"/>
      <c r="Q230" s="44"/>
      <c r="R230" s="40"/>
      <c r="S230" s="5"/>
      <c r="T230" s="5"/>
      <c r="U230" s="5"/>
      <c r="V230" s="5"/>
    </row>
    <row r="231" spans="1:22" ht="20.25" customHeight="1" x14ac:dyDescent="0.25">
      <c r="A231" s="6" t="s">
        <v>12</v>
      </c>
      <c r="B231" s="47"/>
      <c r="C231" s="3">
        <f t="shared" ref="C231:C232" si="130">E231+F231+H231+D231+G231+I231</f>
        <v>53792</v>
      </c>
      <c r="D231" s="4">
        <v>9975.1</v>
      </c>
      <c r="E231" s="4">
        <v>8838.1</v>
      </c>
      <c r="F231" s="4">
        <v>8744.7000000000007</v>
      </c>
      <c r="G231" s="4">
        <v>8744.7000000000007</v>
      </c>
      <c r="H231" s="4">
        <v>8744.7000000000007</v>
      </c>
      <c r="I231" s="4">
        <v>8744.7000000000007</v>
      </c>
      <c r="J231" s="42"/>
      <c r="K231" s="44"/>
      <c r="L231" s="44"/>
      <c r="M231" s="44"/>
      <c r="N231" s="44"/>
      <c r="O231" s="44"/>
      <c r="P231" s="44"/>
      <c r="Q231" s="44"/>
      <c r="R231" s="40"/>
      <c r="S231" s="5"/>
      <c r="T231" s="5"/>
      <c r="U231" s="5"/>
      <c r="V231" s="5"/>
    </row>
    <row r="232" spans="1:22" ht="22.5" customHeight="1" x14ac:dyDescent="0.25">
      <c r="A232" s="6" t="s">
        <v>46</v>
      </c>
      <c r="B232" s="47"/>
      <c r="C232" s="3">
        <f t="shared" si="130"/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2"/>
      <c r="K232" s="44"/>
      <c r="L232" s="44"/>
      <c r="M232" s="44"/>
      <c r="N232" s="44"/>
      <c r="O232" s="44"/>
      <c r="P232" s="44"/>
      <c r="Q232" s="44"/>
      <c r="R232" s="40"/>
      <c r="S232" s="5"/>
      <c r="T232" s="5"/>
      <c r="U232" s="5"/>
      <c r="V232" s="5"/>
    </row>
    <row r="233" spans="1:22" ht="15" customHeight="1" x14ac:dyDescent="0.25">
      <c r="A233" s="6" t="s">
        <v>4</v>
      </c>
      <c r="B233" s="47" t="s">
        <v>155</v>
      </c>
      <c r="C233" s="3">
        <f>E233+F233+H233+D233+G233+I233</f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2"/>
      <c r="K233" s="44"/>
      <c r="L233" s="44"/>
      <c r="M233" s="44"/>
      <c r="N233" s="44"/>
      <c r="O233" s="44"/>
      <c r="P233" s="44"/>
      <c r="Q233" s="44"/>
      <c r="R233" s="40"/>
      <c r="S233" s="5"/>
      <c r="T233" s="5"/>
      <c r="U233" s="5"/>
      <c r="V233" s="5"/>
    </row>
    <row r="234" spans="1:22" ht="16.5" customHeight="1" x14ac:dyDescent="0.25">
      <c r="A234" s="6" t="s">
        <v>12</v>
      </c>
      <c r="B234" s="47"/>
      <c r="C234" s="3">
        <f t="shared" ref="C234:C235" si="131">E234+F234+H234+D234+G234+I234</f>
        <v>806</v>
      </c>
      <c r="D234" s="4">
        <v>149.69999999999999</v>
      </c>
      <c r="E234" s="4">
        <v>132.30000000000001</v>
      </c>
      <c r="F234" s="4">
        <v>131</v>
      </c>
      <c r="G234" s="4">
        <v>131</v>
      </c>
      <c r="H234" s="4">
        <v>131</v>
      </c>
      <c r="I234" s="4">
        <v>131</v>
      </c>
      <c r="J234" s="42"/>
      <c r="K234" s="44"/>
      <c r="L234" s="44"/>
      <c r="M234" s="44"/>
      <c r="N234" s="44"/>
      <c r="O234" s="44"/>
      <c r="P234" s="44"/>
      <c r="Q234" s="44"/>
      <c r="R234" s="40"/>
      <c r="S234" s="5"/>
      <c r="T234" s="5"/>
      <c r="U234" s="5"/>
      <c r="V234" s="5"/>
    </row>
    <row r="235" spans="1:22" ht="26.25" customHeight="1" x14ac:dyDescent="0.25">
      <c r="A235" s="6" t="s">
        <v>46</v>
      </c>
      <c r="B235" s="47"/>
      <c r="C235" s="3">
        <f t="shared" si="131"/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8"/>
      <c r="K235" s="45"/>
      <c r="L235" s="45"/>
      <c r="M235" s="45"/>
      <c r="N235" s="45"/>
      <c r="O235" s="45"/>
      <c r="P235" s="45"/>
      <c r="Q235" s="45"/>
      <c r="R235" s="46"/>
      <c r="S235" s="5"/>
      <c r="T235" s="5"/>
      <c r="U235" s="5"/>
      <c r="V235" s="5"/>
    </row>
    <row r="236" spans="1:22" ht="70.5" customHeight="1" x14ac:dyDescent="0.25">
      <c r="A236" s="19" t="s">
        <v>79</v>
      </c>
      <c r="B236" s="39" t="s">
        <v>140</v>
      </c>
      <c r="C236" s="3">
        <f>E236+F236+H236+D236+G236+I236</f>
        <v>730.8</v>
      </c>
      <c r="D236" s="32">
        <f>D237+D238+D239+D240+D241+D242</f>
        <v>121.8</v>
      </c>
      <c r="E236" s="15">
        <f t="shared" ref="E236:I236" si="132">E237+E238+E239+E240+E241+E242</f>
        <v>121.8</v>
      </c>
      <c r="F236" s="15">
        <f t="shared" si="132"/>
        <v>121.8</v>
      </c>
      <c r="G236" s="15">
        <f t="shared" si="132"/>
        <v>121.8</v>
      </c>
      <c r="H236" s="15">
        <f t="shared" si="132"/>
        <v>121.8</v>
      </c>
      <c r="I236" s="15">
        <f t="shared" si="132"/>
        <v>121.8</v>
      </c>
      <c r="J236" s="41" t="s">
        <v>80</v>
      </c>
      <c r="K236" s="39" t="s">
        <v>34</v>
      </c>
      <c r="L236" s="39">
        <v>1</v>
      </c>
      <c r="M236" s="39">
        <v>1</v>
      </c>
      <c r="N236" s="39">
        <v>1</v>
      </c>
      <c r="O236" s="39">
        <v>1</v>
      </c>
      <c r="P236" s="39">
        <v>1</v>
      </c>
      <c r="Q236" s="39">
        <v>1</v>
      </c>
      <c r="R236" s="39">
        <v>1</v>
      </c>
      <c r="S236" s="5"/>
      <c r="T236" s="5"/>
      <c r="U236" s="5"/>
      <c r="V236" s="5"/>
    </row>
    <row r="237" spans="1:22" ht="15" customHeight="1" x14ac:dyDescent="0.25">
      <c r="A237" s="6" t="s">
        <v>4</v>
      </c>
      <c r="B237" s="40"/>
      <c r="C237" s="3">
        <f>E237+F237+H237+D237+G237+I237</f>
        <v>0</v>
      </c>
      <c r="D237" s="30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2"/>
      <c r="K237" s="40"/>
      <c r="L237" s="40"/>
      <c r="M237" s="40"/>
      <c r="N237" s="40"/>
      <c r="O237" s="40"/>
      <c r="P237" s="40"/>
      <c r="Q237" s="40"/>
      <c r="R237" s="40"/>
      <c r="S237" s="5"/>
      <c r="T237" s="5"/>
      <c r="U237" s="5"/>
      <c r="V237" s="5"/>
    </row>
    <row r="238" spans="1:22" ht="16.5" customHeight="1" x14ac:dyDescent="0.25">
      <c r="A238" s="6" t="s">
        <v>12</v>
      </c>
      <c r="B238" s="40"/>
      <c r="C238" s="3">
        <f t="shared" ref="C238:C239" si="133">E238+F238+H238+D238+G238+I238</f>
        <v>720</v>
      </c>
      <c r="D238" s="30">
        <v>120</v>
      </c>
      <c r="E238" s="4">
        <v>120</v>
      </c>
      <c r="F238" s="4">
        <v>120</v>
      </c>
      <c r="G238" s="4">
        <v>120</v>
      </c>
      <c r="H238" s="4">
        <v>120</v>
      </c>
      <c r="I238" s="4">
        <v>120</v>
      </c>
      <c r="J238" s="42"/>
      <c r="K238" s="40"/>
      <c r="L238" s="40"/>
      <c r="M238" s="40"/>
      <c r="N238" s="40"/>
      <c r="O238" s="40"/>
      <c r="P238" s="40"/>
      <c r="Q238" s="40"/>
      <c r="R238" s="40"/>
      <c r="S238" s="5"/>
      <c r="T238" s="5"/>
      <c r="U238" s="5"/>
      <c r="V238" s="5"/>
    </row>
    <row r="239" spans="1:22" ht="24" customHeight="1" x14ac:dyDescent="0.25">
      <c r="A239" s="6" t="s">
        <v>46</v>
      </c>
      <c r="B239" s="40"/>
      <c r="C239" s="3">
        <f t="shared" si="133"/>
        <v>0</v>
      </c>
      <c r="D239" s="30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2"/>
      <c r="K239" s="40"/>
      <c r="L239" s="40"/>
      <c r="M239" s="40"/>
      <c r="N239" s="40"/>
      <c r="O239" s="40"/>
      <c r="P239" s="40"/>
      <c r="Q239" s="40"/>
      <c r="R239" s="40"/>
      <c r="S239" s="5"/>
      <c r="T239" s="5"/>
      <c r="U239" s="5"/>
      <c r="V239" s="5"/>
    </row>
    <row r="240" spans="1:22" ht="17.25" customHeight="1" x14ac:dyDescent="0.25">
      <c r="A240" s="6" t="s">
        <v>4</v>
      </c>
      <c r="B240" s="47" t="s">
        <v>155</v>
      </c>
      <c r="C240" s="3">
        <f>E240+F240+H240+D240+G240+I240</f>
        <v>0</v>
      </c>
      <c r="D240" s="30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2"/>
      <c r="K240" s="40"/>
      <c r="L240" s="40"/>
      <c r="M240" s="40"/>
      <c r="N240" s="40"/>
      <c r="O240" s="40"/>
      <c r="P240" s="40"/>
      <c r="Q240" s="40"/>
      <c r="R240" s="40"/>
      <c r="S240" s="5"/>
      <c r="T240" s="5"/>
      <c r="U240" s="5"/>
      <c r="V240" s="5"/>
    </row>
    <row r="241" spans="1:22" ht="15" customHeight="1" x14ac:dyDescent="0.25">
      <c r="A241" s="6" t="s">
        <v>12</v>
      </c>
      <c r="B241" s="47"/>
      <c r="C241" s="3">
        <f t="shared" ref="C241:C242" si="134">E241+F241+H241+D241+G241+I241</f>
        <v>10.8</v>
      </c>
      <c r="D241" s="30">
        <v>1.8</v>
      </c>
      <c r="E241" s="4">
        <v>1.8</v>
      </c>
      <c r="F241" s="4">
        <v>1.8</v>
      </c>
      <c r="G241" s="4">
        <v>1.8</v>
      </c>
      <c r="H241" s="4">
        <v>1.8</v>
      </c>
      <c r="I241" s="4">
        <v>1.8</v>
      </c>
      <c r="J241" s="42"/>
      <c r="K241" s="40"/>
      <c r="L241" s="40"/>
      <c r="M241" s="40"/>
      <c r="N241" s="40"/>
      <c r="O241" s="40"/>
      <c r="P241" s="40"/>
      <c r="Q241" s="40"/>
      <c r="R241" s="40"/>
      <c r="S241" s="5"/>
      <c r="T241" s="5"/>
      <c r="U241" s="5"/>
      <c r="V241" s="5"/>
    </row>
    <row r="242" spans="1:22" ht="33" customHeight="1" x14ac:dyDescent="0.25">
      <c r="A242" s="6" t="s">
        <v>46</v>
      </c>
      <c r="B242" s="47"/>
      <c r="C242" s="3">
        <f t="shared" si="134"/>
        <v>0</v>
      </c>
      <c r="D242" s="30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8"/>
      <c r="K242" s="46"/>
      <c r="L242" s="46"/>
      <c r="M242" s="46"/>
      <c r="N242" s="46"/>
      <c r="O242" s="46"/>
      <c r="P242" s="46"/>
      <c r="Q242" s="46"/>
      <c r="R242" s="46"/>
      <c r="S242" s="5"/>
      <c r="T242" s="5"/>
      <c r="U242" s="5"/>
      <c r="V242" s="5"/>
    </row>
    <row r="243" spans="1:22" ht="84" customHeight="1" x14ac:dyDescent="0.25">
      <c r="A243" s="19" t="s">
        <v>135</v>
      </c>
      <c r="B243" s="39" t="s">
        <v>141</v>
      </c>
      <c r="C243" s="3">
        <f>E243+F243+H243+D243+G243+I243</f>
        <v>54927.6</v>
      </c>
      <c r="D243" s="32">
        <f>D244+D245+D246</f>
        <v>9154.6</v>
      </c>
      <c r="E243" s="15">
        <f t="shared" ref="E243:I243" si="135">E244+E245+E246</f>
        <v>9154.6</v>
      </c>
      <c r="F243" s="15">
        <f t="shared" si="135"/>
        <v>9154.6</v>
      </c>
      <c r="G243" s="15">
        <f t="shared" si="135"/>
        <v>9154.6</v>
      </c>
      <c r="H243" s="15">
        <f t="shared" si="135"/>
        <v>9154.6</v>
      </c>
      <c r="I243" s="15">
        <f t="shared" si="135"/>
        <v>9154.6</v>
      </c>
      <c r="J243" s="41" t="s">
        <v>148</v>
      </c>
      <c r="K243" s="39" t="s">
        <v>34</v>
      </c>
      <c r="L243" s="39">
        <v>470</v>
      </c>
      <c r="M243" s="39">
        <v>475</v>
      </c>
      <c r="N243" s="39">
        <v>475</v>
      </c>
      <c r="O243" s="39">
        <v>477</v>
      </c>
      <c r="P243" s="39">
        <v>477</v>
      </c>
      <c r="Q243" s="39">
        <v>480</v>
      </c>
      <c r="R243" s="39">
        <v>480</v>
      </c>
      <c r="S243" s="5"/>
      <c r="T243" s="5"/>
      <c r="U243" s="5"/>
      <c r="V243" s="5"/>
    </row>
    <row r="244" spans="1:22" ht="15.75" customHeight="1" x14ac:dyDescent="0.25">
      <c r="A244" s="6" t="s">
        <v>4</v>
      </c>
      <c r="B244" s="40"/>
      <c r="C244" s="3">
        <f>E244+F244+H244+D244+G244+I244</f>
        <v>0</v>
      </c>
      <c r="D244" s="30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2"/>
      <c r="K244" s="40"/>
      <c r="L244" s="40"/>
      <c r="M244" s="40"/>
      <c r="N244" s="40"/>
      <c r="O244" s="40"/>
      <c r="P244" s="40"/>
      <c r="Q244" s="40"/>
      <c r="R244" s="40"/>
      <c r="S244" s="5"/>
      <c r="T244" s="5"/>
      <c r="U244" s="5"/>
      <c r="V244" s="5"/>
    </row>
    <row r="245" spans="1:22" ht="15.75" customHeight="1" x14ac:dyDescent="0.25">
      <c r="A245" s="6" t="s">
        <v>12</v>
      </c>
      <c r="B245" s="40"/>
      <c r="C245" s="3">
        <f t="shared" ref="C245:C246" si="136">E245+F245+H245+D245+G245+I245</f>
        <v>54927.6</v>
      </c>
      <c r="D245" s="30">
        <v>9154.6</v>
      </c>
      <c r="E245" s="4">
        <v>9154.6</v>
      </c>
      <c r="F245" s="4">
        <v>9154.6</v>
      </c>
      <c r="G245" s="4">
        <v>9154.6</v>
      </c>
      <c r="H245" s="4">
        <v>9154.6</v>
      </c>
      <c r="I245" s="4">
        <v>9154.6</v>
      </c>
      <c r="J245" s="42"/>
      <c r="K245" s="40"/>
      <c r="L245" s="40"/>
      <c r="M245" s="40"/>
      <c r="N245" s="40"/>
      <c r="O245" s="40"/>
      <c r="P245" s="40"/>
      <c r="Q245" s="40"/>
      <c r="R245" s="40"/>
      <c r="S245" s="5"/>
      <c r="T245" s="5"/>
      <c r="U245" s="5"/>
      <c r="V245" s="5"/>
    </row>
    <row r="246" spans="1:22" ht="39.75" customHeight="1" x14ac:dyDescent="0.25">
      <c r="A246" s="6" t="s">
        <v>46</v>
      </c>
      <c r="B246" s="40"/>
      <c r="C246" s="3">
        <f t="shared" si="136"/>
        <v>0</v>
      </c>
      <c r="D246" s="30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2"/>
      <c r="K246" s="40"/>
      <c r="L246" s="40"/>
      <c r="M246" s="40"/>
      <c r="N246" s="40"/>
      <c r="O246" s="40"/>
      <c r="P246" s="40"/>
      <c r="Q246" s="40"/>
      <c r="R246" s="40"/>
      <c r="S246" s="5"/>
      <c r="T246" s="5"/>
      <c r="U246" s="5"/>
      <c r="V246" s="5"/>
    </row>
    <row r="247" spans="1:22" ht="58.5" customHeight="1" x14ac:dyDescent="0.25">
      <c r="A247" s="19" t="s">
        <v>136</v>
      </c>
      <c r="B247" s="39" t="s">
        <v>141</v>
      </c>
      <c r="C247" s="3">
        <f t="shared" ref="C247:C250" si="137">E247+F247+H247+D247+G247+I247</f>
        <v>2722.7</v>
      </c>
      <c r="D247" s="32">
        <f>D248+D249+D250</f>
        <v>451.70000000000005</v>
      </c>
      <c r="E247" s="15">
        <f t="shared" ref="E247:I247" si="138">E248+E249+E250</f>
        <v>454.20000000000005</v>
      </c>
      <c r="F247" s="15">
        <f t="shared" si="138"/>
        <v>454.20000000000005</v>
      </c>
      <c r="G247" s="15">
        <f t="shared" si="138"/>
        <v>454.20000000000005</v>
      </c>
      <c r="H247" s="15">
        <f t="shared" si="138"/>
        <v>454.20000000000005</v>
      </c>
      <c r="I247" s="15">
        <f t="shared" si="138"/>
        <v>454.20000000000005</v>
      </c>
      <c r="J247" s="41" t="s">
        <v>137</v>
      </c>
      <c r="K247" s="47" t="s">
        <v>34</v>
      </c>
      <c r="L247" s="47">
        <v>28</v>
      </c>
      <c r="M247" s="47">
        <v>30</v>
      </c>
      <c r="N247" s="47">
        <v>30</v>
      </c>
      <c r="O247" s="47">
        <v>30</v>
      </c>
      <c r="P247" s="47">
        <v>30</v>
      </c>
      <c r="Q247" s="47">
        <v>30</v>
      </c>
      <c r="R247" s="47">
        <v>30</v>
      </c>
      <c r="S247" s="5"/>
      <c r="T247" s="5"/>
      <c r="U247" s="5"/>
      <c r="V247" s="5"/>
    </row>
    <row r="248" spans="1:22" ht="17.25" customHeight="1" x14ac:dyDescent="0.25">
      <c r="A248" s="6" t="s">
        <v>4</v>
      </c>
      <c r="B248" s="40"/>
      <c r="C248" s="3">
        <f t="shared" si="137"/>
        <v>0</v>
      </c>
      <c r="D248" s="30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2"/>
      <c r="K248" s="47"/>
      <c r="L248" s="47"/>
      <c r="M248" s="47"/>
      <c r="N248" s="47"/>
      <c r="O248" s="47"/>
      <c r="P248" s="47"/>
      <c r="Q248" s="47"/>
      <c r="R248" s="47"/>
      <c r="S248" s="5"/>
      <c r="T248" s="5"/>
      <c r="U248" s="5"/>
      <c r="V248" s="5"/>
    </row>
    <row r="249" spans="1:22" ht="15" customHeight="1" x14ac:dyDescent="0.25">
      <c r="A249" s="6" t="s">
        <v>12</v>
      </c>
      <c r="B249" s="40"/>
      <c r="C249" s="3">
        <f t="shared" si="137"/>
        <v>1666.8</v>
      </c>
      <c r="D249" s="30">
        <v>277.8</v>
      </c>
      <c r="E249" s="4">
        <v>277.8</v>
      </c>
      <c r="F249" s="4">
        <v>277.8</v>
      </c>
      <c r="G249" s="4">
        <v>277.8</v>
      </c>
      <c r="H249" s="4">
        <v>277.8</v>
      </c>
      <c r="I249" s="4">
        <v>277.8</v>
      </c>
      <c r="J249" s="42"/>
      <c r="K249" s="47"/>
      <c r="L249" s="47"/>
      <c r="M249" s="47"/>
      <c r="N249" s="47"/>
      <c r="O249" s="47"/>
      <c r="P249" s="47"/>
      <c r="Q249" s="47"/>
      <c r="R249" s="47"/>
      <c r="S249" s="5"/>
      <c r="T249" s="5"/>
      <c r="U249" s="5"/>
      <c r="V249" s="5"/>
    </row>
    <row r="250" spans="1:22" ht="16.5" customHeight="1" x14ac:dyDescent="0.25">
      <c r="A250" s="6" t="s">
        <v>46</v>
      </c>
      <c r="B250" s="40"/>
      <c r="C250" s="3">
        <f t="shared" si="137"/>
        <v>1055.9000000000001</v>
      </c>
      <c r="D250" s="30">
        <v>173.9</v>
      </c>
      <c r="E250" s="4">
        <v>176.4</v>
      </c>
      <c r="F250" s="4">
        <v>176.4</v>
      </c>
      <c r="G250" s="4">
        <v>176.4</v>
      </c>
      <c r="H250" s="4">
        <v>176.4</v>
      </c>
      <c r="I250" s="4">
        <v>176.4</v>
      </c>
      <c r="J250" s="42"/>
      <c r="K250" s="47"/>
      <c r="L250" s="47"/>
      <c r="M250" s="47"/>
      <c r="N250" s="47"/>
      <c r="O250" s="47"/>
      <c r="P250" s="47"/>
      <c r="Q250" s="47"/>
      <c r="R250" s="47"/>
      <c r="S250" s="5"/>
      <c r="T250" s="5"/>
      <c r="U250" s="5"/>
      <c r="V250" s="5"/>
    </row>
    <row r="251" spans="1:22" ht="66.75" customHeight="1" x14ac:dyDescent="0.25">
      <c r="A251" s="19" t="s">
        <v>25</v>
      </c>
      <c r="B251" s="39" t="s">
        <v>141</v>
      </c>
      <c r="C251" s="3">
        <f>E251+F251+H251+D251+G251+I251</f>
        <v>0</v>
      </c>
      <c r="D251" s="32">
        <f>D252+D253+D254</f>
        <v>0</v>
      </c>
      <c r="E251" s="15">
        <f t="shared" ref="E251:I251" si="139">E252+E253+E254</f>
        <v>0</v>
      </c>
      <c r="F251" s="15">
        <f t="shared" si="139"/>
        <v>0</v>
      </c>
      <c r="G251" s="15">
        <f t="shared" si="139"/>
        <v>0</v>
      </c>
      <c r="H251" s="15">
        <f t="shared" si="139"/>
        <v>0</v>
      </c>
      <c r="I251" s="15">
        <f t="shared" si="139"/>
        <v>0</v>
      </c>
      <c r="J251" s="41" t="s">
        <v>81</v>
      </c>
      <c r="K251" s="39" t="s">
        <v>34</v>
      </c>
      <c r="L251" s="39">
        <v>58</v>
      </c>
      <c r="M251" s="39">
        <v>60</v>
      </c>
      <c r="N251" s="39">
        <v>61</v>
      </c>
      <c r="O251" s="39">
        <v>62</v>
      </c>
      <c r="P251" s="39">
        <v>63</v>
      </c>
      <c r="Q251" s="39">
        <v>64</v>
      </c>
      <c r="R251" s="39">
        <v>65</v>
      </c>
      <c r="S251" s="5"/>
      <c r="T251" s="5"/>
      <c r="U251" s="5"/>
      <c r="V251" s="5"/>
    </row>
    <row r="252" spans="1:22" ht="17.25" customHeight="1" x14ac:dyDescent="0.25">
      <c r="A252" s="6" t="s">
        <v>4</v>
      </c>
      <c r="B252" s="40"/>
      <c r="C252" s="3">
        <f>E252+F252+H252+D252+G252+I252</f>
        <v>0</v>
      </c>
      <c r="D252" s="30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2"/>
      <c r="K252" s="40"/>
      <c r="L252" s="40"/>
      <c r="M252" s="40"/>
      <c r="N252" s="40"/>
      <c r="O252" s="40"/>
      <c r="P252" s="40"/>
      <c r="Q252" s="40"/>
      <c r="R252" s="40"/>
      <c r="S252" s="5"/>
      <c r="T252" s="5"/>
      <c r="U252" s="5"/>
      <c r="V252" s="5"/>
    </row>
    <row r="253" spans="1:22" ht="15" customHeight="1" x14ac:dyDescent="0.25">
      <c r="A253" s="6" t="s">
        <v>12</v>
      </c>
      <c r="B253" s="40"/>
      <c r="C253" s="3">
        <f t="shared" ref="C253:C254" si="140">E253+F253+H253+D253+G253+I253</f>
        <v>0</v>
      </c>
      <c r="D253" s="30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2"/>
      <c r="K253" s="40"/>
      <c r="L253" s="40"/>
      <c r="M253" s="40"/>
      <c r="N253" s="40"/>
      <c r="O253" s="40"/>
      <c r="P253" s="40"/>
      <c r="Q253" s="40"/>
      <c r="R253" s="40"/>
      <c r="S253" s="5"/>
      <c r="T253" s="5"/>
      <c r="U253" s="5"/>
      <c r="V253" s="5"/>
    </row>
    <row r="254" spans="1:22" ht="16.5" customHeight="1" x14ac:dyDescent="0.25">
      <c r="A254" s="6" t="s">
        <v>46</v>
      </c>
      <c r="B254" s="40"/>
      <c r="C254" s="3">
        <f t="shared" si="140"/>
        <v>0</v>
      </c>
      <c r="D254" s="30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2"/>
      <c r="K254" s="40"/>
      <c r="L254" s="40"/>
      <c r="M254" s="40"/>
      <c r="N254" s="40"/>
      <c r="O254" s="40"/>
      <c r="P254" s="40"/>
      <c r="Q254" s="40"/>
      <c r="R254" s="40"/>
      <c r="S254" s="5"/>
      <c r="T254" s="5"/>
      <c r="U254" s="5"/>
      <c r="V254" s="5"/>
    </row>
    <row r="255" spans="1:22" ht="61.5" customHeight="1" x14ac:dyDescent="0.25">
      <c r="A255" s="19" t="s">
        <v>26</v>
      </c>
      <c r="B255" s="39" t="s">
        <v>141</v>
      </c>
      <c r="C255" s="3">
        <f>E255+F255+H255+D255+G255+I255</f>
        <v>0</v>
      </c>
      <c r="D255" s="32">
        <f>D256+D257+D258</f>
        <v>0</v>
      </c>
      <c r="E255" s="15">
        <f t="shared" ref="E255:I255" si="141">E256+E257+E258</f>
        <v>0</v>
      </c>
      <c r="F255" s="15">
        <f t="shared" si="141"/>
        <v>0</v>
      </c>
      <c r="G255" s="15">
        <f t="shared" si="141"/>
        <v>0</v>
      </c>
      <c r="H255" s="15">
        <f t="shared" si="141"/>
        <v>0</v>
      </c>
      <c r="I255" s="15">
        <f t="shared" si="141"/>
        <v>0</v>
      </c>
      <c r="J255" s="41" t="s">
        <v>82</v>
      </c>
      <c r="K255" s="39" t="s">
        <v>34</v>
      </c>
      <c r="L255" s="39">
        <v>2</v>
      </c>
      <c r="M255" s="39">
        <v>3</v>
      </c>
      <c r="N255" s="39">
        <v>3</v>
      </c>
      <c r="O255" s="39">
        <v>4</v>
      </c>
      <c r="P255" s="39">
        <v>4</v>
      </c>
      <c r="Q255" s="39">
        <v>5</v>
      </c>
      <c r="R255" s="39">
        <v>5</v>
      </c>
      <c r="S255" s="5"/>
      <c r="T255" s="5"/>
      <c r="U255" s="5"/>
      <c r="V255" s="5"/>
    </row>
    <row r="256" spans="1:22" ht="17.25" customHeight="1" x14ac:dyDescent="0.25">
      <c r="A256" s="6" t="s">
        <v>4</v>
      </c>
      <c r="B256" s="40"/>
      <c r="C256" s="3">
        <f>E256+F256+H256+D256+G256+I256</f>
        <v>0</v>
      </c>
      <c r="D256" s="30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2"/>
      <c r="K256" s="40"/>
      <c r="L256" s="40"/>
      <c r="M256" s="40"/>
      <c r="N256" s="40"/>
      <c r="O256" s="40"/>
      <c r="P256" s="40"/>
      <c r="Q256" s="40"/>
      <c r="R256" s="40"/>
      <c r="S256" s="5"/>
      <c r="T256" s="5"/>
      <c r="U256" s="5"/>
      <c r="V256" s="5"/>
    </row>
    <row r="257" spans="1:22" ht="15" customHeight="1" x14ac:dyDescent="0.25">
      <c r="A257" s="6" t="s">
        <v>12</v>
      </c>
      <c r="B257" s="40"/>
      <c r="C257" s="3">
        <f t="shared" ref="C257:C266" si="142">E257+F257+H257+D257+G257+I257</f>
        <v>0</v>
      </c>
      <c r="D257" s="30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2"/>
      <c r="K257" s="40"/>
      <c r="L257" s="40"/>
      <c r="M257" s="40"/>
      <c r="N257" s="40"/>
      <c r="O257" s="40"/>
      <c r="P257" s="40"/>
      <c r="Q257" s="40"/>
      <c r="R257" s="40"/>
      <c r="S257" s="5"/>
      <c r="T257" s="5"/>
      <c r="U257" s="5"/>
      <c r="V257" s="5"/>
    </row>
    <row r="258" spans="1:22" ht="16.5" customHeight="1" x14ac:dyDescent="0.25">
      <c r="A258" s="6" t="s">
        <v>46</v>
      </c>
      <c r="B258" s="40"/>
      <c r="C258" s="3">
        <f t="shared" si="142"/>
        <v>0</v>
      </c>
      <c r="D258" s="30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2"/>
      <c r="K258" s="40"/>
      <c r="L258" s="40"/>
      <c r="M258" s="40"/>
      <c r="N258" s="40"/>
      <c r="O258" s="40"/>
      <c r="P258" s="40"/>
      <c r="Q258" s="40"/>
      <c r="R258" s="40"/>
      <c r="S258" s="5"/>
      <c r="T258" s="5"/>
      <c r="U258" s="5"/>
      <c r="V258" s="5"/>
    </row>
    <row r="259" spans="1:22" ht="96.75" customHeight="1" x14ac:dyDescent="0.25">
      <c r="A259" s="25" t="s">
        <v>169</v>
      </c>
      <c r="B259" s="39" t="s">
        <v>141</v>
      </c>
      <c r="C259" s="3">
        <f>E259+F259+H259+D259+G259+I259</f>
        <v>4919.6000000000004</v>
      </c>
      <c r="D259" s="32">
        <f>D260+D261+D262</f>
        <v>4919.6000000000004</v>
      </c>
      <c r="E259" s="15">
        <f t="shared" ref="E259:I259" si="143">E260+E261+E262</f>
        <v>0</v>
      </c>
      <c r="F259" s="15">
        <f t="shared" si="143"/>
        <v>0</v>
      </c>
      <c r="G259" s="15">
        <f t="shared" si="143"/>
        <v>0</v>
      </c>
      <c r="H259" s="15">
        <f t="shared" si="143"/>
        <v>0</v>
      </c>
      <c r="I259" s="15">
        <f t="shared" si="143"/>
        <v>0</v>
      </c>
      <c r="J259" s="41" t="s">
        <v>170</v>
      </c>
      <c r="K259" s="39" t="s">
        <v>34</v>
      </c>
      <c r="L259" s="39">
        <v>0</v>
      </c>
      <c r="M259" s="39">
        <v>486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5"/>
      <c r="T259" s="5"/>
      <c r="U259" s="5"/>
      <c r="V259" s="5"/>
    </row>
    <row r="260" spans="1:22" ht="17.25" customHeight="1" x14ac:dyDescent="0.25">
      <c r="A260" s="6" t="s">
        <v>4</v>
      </c>
      <c r="B260" s="40"/>
      <c r="C260" s="3">
        <f>E260+F260+H260+D260+G260+I260</f>
        <v>0</v>
      </c>
      <c r="D260" s="30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2"/>
      <c r="K260" s="40"/>
      <c r="L260" s="40"/>
      <c r="M260" s="40"/>
      <c r="N260" s="40"/>
      <c r="O260" s="40"/>
      <c r="P260" s="40"/>
      <c r="Q260" s="40"/>
      <c r="R260" s="40"/>
      <c r="S260" s="5"/>
      <c r="T260" s="5"/>
      <c r="U260" s="5"/>
      <c r="V260" s="5"/>
    </row>
    <row r="261" spans="1:22" ht="15" customHeight="1" x14ac:dyDescent="0.25">
      <c r="A261" s="6" t="s">
        <v>12</v>
      </c>
      <c r="B261" s="40"/>
      <c r="C261" s="3">
        <f t="shared" ref="C261:C262" si="144">E261+F261+H261+D261+G261+I261</f>
        <v>4919.6000000000004</v>
      </c>
      <c r="D261" s="30">
        <v>4919.6000000000004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2"/>
      <c r="K261" s="40"/>
      <c r="L261" s="40"/>
      <c r="M261" s="40"/>
      <c r="N261" s="40"/>
      <c r="O261" s="40"/>
      <c r="P261" s="40"/>
      <c r="Q261" s="40"/>
      <c r="R261" s="40"/>
      <c r="S261" s="5"/>
      <c r="T261" s="5"/>
      <c r="U261" s="5"/>
      <c r="V261" s="5"/>
    </row>
    <row r="262" spans="1:22" ht="16.5" customHeight="1" x14ac:dyDescent="0.25">
      <c r="A262" s="6" t="s">
        <v>46</v>
      </c>
      <c r="B262" s="40"/>
      <c r="C262" s="3">
        <f t="shared" si="144"/>
        <v>0</v>
      </c>
      <c r="D262" s="30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2"/>
      <c r="K262" s="40"/>
      <c r="L262" s="40"/>
      <c r="M262" s="40"/>
      <c r="N262" s="40"/>
      <c r="O262" s="40"/>
      <c r="P262" s="40"/>
      <c r="Q262" s="40"/>
      <c r="R262" s="40"/>
      <c r="S262" s="5"/>
      <c r="T262" s="5"/>
      <c r="U262" s="5"/>
      <c r="V262" s="5"/>
    </row>
    <row r="263" spans="1:22" ht="42" customHeight="1" x14ac:dyDescent="0.25">
      <c r="A263" s="72" t="s">
        <v>138</v>
      </c>
      <c r="B263" s="73"/>
      <c r="C263" s="3">
        <f t="shared" si="142"/>
        <v>1555.4</v>
      </c>
      <c r="D263" s="31">
        <f>D267+D271+D275+D279+D283</f>
        <v>1555.4</v>
      </c>
      <c r="E263" s="3">
        <f t="shared" ref="E263:I263" si="145">E267+E271+E275+E279+E283</f>
        <v>0</v>
      </c>
      <c r="F263" s="3">
        <f t="shared" si="145"/>
        <v>0</v>
      </c>
      <c r="G263" s="3">
        <f t="shared" si="145"/>
        <v>0</v>
      </c>
      <c r="H263" s="3">
        <f t="shared" si="145"/>
        <v>0</v>
      </c>
      <c r="I263" s="3">
        <f t="shared" si="145"/>
        <v>0</v>
      </c>
      <c r="J263" s="14"/>
      <c r="K263" s="18"/>
      <c r="L263" s="18"/>
      <c r="M263" s="18"/>
      <c r="N263" s="18"/>
      <c r="O263" s="18"/>
      <c r="P263" s="18"/>
      <c r="Q263" s="18"/>
      <c r="R263" s="18"/>
      <c r="S263" s="5"/>
      <c r="T263" s="5"/>
      <c r="U263" s="5"/>
      <c r="V263" s="5"/>
    </row>
    <row r="264" spans="1:22" ht="17.25" customHeight="1" x14ac:dyDescent="0.25">
      <c r="A264" s="70" t="s">
        <v>4</v>
      </c>
      <c r="B264" s="71"/>
      <c r="C264" s="3">
        <f t="shared" si="142"/>
        <v>0</v>
      </c>
      <c r="D264" s="31">
        <f t="shared" ref="D264:I264" si="146">D268+D272+D276+D280+D284</f>
        <v>0</v>
      </c>
      <c r="E264" s="3">
        <f t="shared" si="146"/>
        <v>0</v>
      </c>
      <c r="F264" s="3">
        <f t="shared" si="146"/>
        <v>0</v>
      </c>
      <c r="G264" s="3">
        <f t="shared" si="146"/>
        <v>0</v>
      </c>
      <c r="H264" s="3">
        <f t="shared" si="146"/>
        <v>0</v>
      </c>
      <c r="I264" s="3">
        <f t="shared" si="146"/>
        <v>0</v>
      </c>
      <c r="J264" s="14"/>
      <c r="K264" s="18"/>
      <c r="L264" s="18"/>
      <c r="M264" s="18"/>
      <c r="N264" s="18"/>
      <c r="O264" s="18"/>
      <c r="P264" s="18"/>
      <c r="Q264" s="18"/>
      <c r="R264" s="18"/>
      <c r="S264" s="5"/>
      <c r="T264" s="5"/>
      <c r="U264" s="5"/>
      <c r="V264" s="5"/>
    </row>
    <row r="265" spans="1:22" ht="15" customHeight="1" x14ac:dyDescent="0.25">
      <c r="A265" s="70" t="s">
        <v>12</v>
      </c>
      <c r="B265" s="71"/>
      <c r="C265" s="3">
        <f t="shared" si="142"/>
        <v>0</v>
      </c>
      <c r="D265" s="31">
        <f t="shared" ref="D265:I265" si="147">D269+D273+D277+D281+D285</f>
        <v>0</v>
      </c>
      <c r="E265" s="3">
        <f t="shared" si="147"/>
        <v>0</v>
      </c>
      <c r="F265" s="3">
        <f t="shared" si="147"/>
        <v>0</v>
      </c>
      <c r="G265" s="3">
        <f t="shared" si="147"/>
        <v>0</v>
      </c>
      <c r="H265" s="3">
        <f t="shared" si="147"/>
        <v>0</v>
      </c>
      <c r="I265" s="3">
        <f t="shared" si="147"/>
        <v>0</v>
      </c>
      <c r="J265" s="14"/>
      <c r="K265" s="18"/>
      <c r="L265" s="18"/>
      <c r="M265" s="18"/>
      <c r="N265" s="18"/>
      <c r="O265" s="18"/>
      <c r="P265" s="18"/>
      <c r="Q265" s="18"/>
      <c r="R265" s="18"/>
      <c r="S265" s="5"/>
      <c r="T265" s="5"/>
      <c r="U265" s="5"/>
      <c r="V265" s="5"/>
    </row>
    <row r="266" spans="1:22" ht="34.5" customHeight="1" x14ac:dyDescent="0.25">
      <c r="A266" s="70" t="s">
        <v>46</v>
      </c>
      <c r="B266" s="71"/>
      <c r="C266" s="3">
        <f t="shared" si="142"/>
        <v>1555.4</v>
      </c>
      <c r="D266" s="31">
        <f t="shared" ref="D266:I266" si="148">D270+D274+D278+D282+D286</f>
        <v>1555.4</v>
      </c>
      <c r="E266" s="3">
        <f t="shared" si="148"/>
        <v>0</v>
      </c>
      <c r="F266" s="3">
        <f t="shared" si="148"/>
        <v>0</v>
      </c>
      <c r="G266" s="3">
        <f t="shared" si="148"/>
        <v>0</v>
      </c>
      <c r="H266" s="3">
        <f t="shared" si="148"/>
        <v>0</v>
      </c>
      <c r="I266" s="3">
        <f t="shared" si="148"/>
        <v>0</v>
      </c>
      <c r="J266" s="14"/>
      <c r="K266" s="18"/>
      <c r="L266" s="18"/>
      <c r="M266" s="18"/>
      <c r="N266" s="18"/>
      <c r="O266" s="18"/>
      <c r="P266" s="18"/>
      <c r="Q266" s="18"/>
      <c r="R266" s="18"/>
      <c r="S266" s="5"/>
      <c r="T266" s="5"/>
      <c r="U266" s="5"/>
      <c r="V266" s="5"/>
    </row>
    <row r="267" spans="1:22" ht="36.75" customHeight="1" x14ac:dyDescent="0.25">
      <c r="A267" s="19" t="s">
        <v>39</v>
      </c>
      <c r="B267" s="39" t="s">
        <v>140</v>
      </c>
      <c r="C267" s="3">
        <f>E267+F267+H267+D267+G267+I267</f>
        <v>300</v>
      </c>
      <c r="D267" s="32">
        <f>D268+D269+D270</f>
        <v>300</v>
      </c>
      <c r="E267" s="15">
        <f t="shared" ref="E267:I267" si="149">E268+E269+E270</f>
        <v>0</v>
      </c>
      <c r="F267" s="15">
        <f t="shared" si="149"/>
        <v>0</v>
      </c>
      <c r="G267" s="15">
        <f t="shared" si="149"/>
        <v>0</v>
      </c>
      <c r="H267" s="15">
        <f t="shared" si="149"/>
        <v>0</v>
      </c>
      <c r="I267" s="15">
        <f t="shared" si="149"/>
        <v>0</v>
      </c>
      <c r="J267" s="41" t="s">
        <v>83</v>
      </c>
      <c r="K267" s="39" t="s">
        <v>38</v>
      </c>
      <c r="L267" s="39">
        <v>1</v>
      </c>
      <c r="M267" s="39">
        <v>1</v>
      </c>
      <c r="N267" s="39">
        <v>1</v>
      </c>
      <c r="O267" s="39">
        <v>1</v>
      </c>
      <c r="P267" s="39">
        <v>1</v>
      </c>
      <c r="Q267" s="39">
        <v>1</v>
      </c>
      <c r="R267" s="39">
        <v>1</v>
      </c>
      <c r="S267" s="5"/>
      <c r="T267" s="5"/>
      <c r="U267" s="5"/>
      <c r="V267" s="5"/>
    </row>
    <row r="268" spans="1:22" ht="15.75" customHeight="1" x14ac:dyDescent="0.25">
      <c r="A268" s="6" t="s">
        <v>4</v>
      </c>
      <c r="B268" s="40"/>
      <c r="C268" s="3">
        <f>E268+F268+H268+D268+G268+I268</f>
        <v>0</v>
      </c>
      <c r="D268" s="30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2"/>
      <c r="K268" s="40"/>
      <c r="L268" s="40"/>
      <c r="M268" s="40"/>
      <c r="N268" s="40"/>
      <c r="O268" s="40"/>
      <c r="P268" s="40"/>
      <c r="Q268" s="40"/>
      <c r="R268" s="40"/>
      <c r="S268" s="5"/>
      <c r="T268" s="5"/>
      <c r="U268" s="5"/>
      <c r="V268" s="5"/>
    </row>
    <row r="269" spans="1:22" ht="15.75" customHeight="1" x14ac:dyDescent="0.25">
      <c r="A269" s="6" t="s">
        <v>12</v>
      </c>
      <c r="B269" s="40"/>
      <c r="C269" s="3">
        <f t="shared" ref="C269:C270" si="150">E269+F269+H269+D269+G269+I269</f>
        <v>0</v>
      </c>
      <c r="D269" s="30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2"/>
      <c r="K269" s="40"/>
      <c r="L269" s="40"/>
      <c r="M269" s="40"/>
      <c r="N269" s="40"/>
      <c r="O269" s="40"/>
      <c r="P269" s="40"/>
      <c r="Q269" s="40"/>
      <c r="R269" s="40"/>
      <c r="S269" s="5"/>
      <c r="T269" s="5"/>
      <c r="U269" s="5"/>
      <c r="V269" s="5"/>
    </row>
    <row r="270" spans="1:22" ht="15.75" customHeight="1" x14ac:dyDescent="0.25">
      <c r="A270" s="6" t="s">
        <v>46</v>
      </c>
      <c r="B270" s="40"/>
      <c r="C270" s="3">
        <f t="shared" si="150"/>
        <v>300</v>
      </c>
      <c r="D270" s="30">
        <v>300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2"/>
      <c r="K270" s="40"/>
      <c r="L270" s="40"/>
      <c r="M270" s="40"/>
      <c r="N270" s="40"/>
      <c r="O270" s="40"/>
      <c r="P270" s="40"/>
      <c r="Q270" s="40"/>
      <c r="R270" s="40"/>
      <c r="S270" s="5"/>
      <c r="T270" s="5"/>
      <c r="U270" s="5"/>
      <c r="V270" s="5"/>
    </row>
    <row r="271" spans="1:22" ht="59.25" customHeight="1" x14ac:dyDescent="0.25">
      <c r="A271" s="19" t="s">
        <v>40</v>
      </c>
      <c r="B271" s="39" t="s">
        <v>140</v>
      </c>
      <c r="C271" s="3">
        <f>E271+F271+H271+D271+G271+I271</f>
        <v>100</v>
      </c>
      <c r="D271" s="32">
        <f>D272+D273+D274</f>
        <v>100</v>
      </c>
      <c r="E271" s="15">
        <f t="shared" ref="E271:I271" si="151">E272+E273+E274</f>
        <v>0</v>
      </c>
      <c r="F271" s="15">
        <f t="shared" si="151"/>
        <v>0</v>
      </c>
      <c r="G271" s="15">
        <f t="shared" si="151"/>
        <v>0</v>
      </c>
      <c r="H271" s="15">
        <f t="shared" si="151"/>
        <v>0</v>
      </c>
      <c r="I271" s="15">
        <f t="shared" si="151"/>
        <v>0</v>
      </c>
      <c r="J271" s="41" t="s">
        <v>84</v>
      </c>
      <c r="K271" s="39" t="s">
        <v>34</v>
      </c>
      <c r="L271" s="39">
        <v>75</v>
      </c>
      <c r="M271" s="39">
        <v>75</v>
      </c>
      <c r="N271" s="39">
        <v>75</v>
      </c>
      <c r="O271" s="39">
        <v>75</v>
      </c>
      <c r="P271" s="39">
        <v>75</v>
      </c>
      <c r="Q271" s="39">
        <v>75</v>
      </c>
      <c r="R271" s="39">
        <v>75</v>
      </c>
      <c r="S271" s="5"/>
      <c r="T271" s="5"/>
      <c r="U271" s="5"/>
      <c r="V271" s="5"/>
    </row>
    <row r="272" spans="1:22" ht="15.75" customHeight="1" x14ac:dyDescent="0.25">
      <c r="A272" s="6" t="s">
        <v>4</v>
      </c>
      <c r="B272" s="40"/>
      <c r="C272" s="3">
        <f>E272+F272+H272+D272+G272+I272</f>
        <v>0</v>
      </c>
      <c r="D272" s="30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2"/>
      <c r="K272" s="40"/>
      <c r="L272" s="40"/>
      <c r="M272" s="40"/>
      <c r="N272" s="40"/>
      <c r="O272" s="40"/>
      <c r="P272" s="40"/>
      <c r="Q272" s="40"/>
      <c r="R272" s="40"/>
      <c r="S272" s="5"/>
      <c r="T272" s="5"/>
      <c r="U272" s="5"/>
      <c r="V272" s="5"/>
    </row>
    <row r="273" spans="1:22" ht="15.75" customHeight="1" x14ac:dyDescent="0.25">
      <c r="A273" s="6" t="s">
        <v>12</v>
      </c>
      <c r="B273" s="40"/>
      <c r="C273" s="3">
        <f t="shared" ref="C273:C274" si="152">E273+F273+H273+D273+G273+I273</f>
        <v>0</v>
      </c>
      <c r="D273" s="30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2"/>
      <c r="K273" s="40"/>
      <c r="L273" s="40"/>
      <c r="M273" s="40"/>
      <c r="N273" s="40"/>
      <c r="O273" s="40"/>
      <c r="P273" s="40"/>
      <c r="Q273" s="40"/>
      <c r="R273" s="40"/>
      <c r="S273" s="5"/>
      <c r="T273" s="5"/>
      <c r="U273" s="5"/>
      <c r="V273" s="5"/>
    </row>
    <row r="274" spans="1:22" ht="56.25" customHeight="1" x14ac:dyDescent="0.25">
      <c r="A274" s="6" t="s">
        <v>46</v>
      </c>
      <c r="B274" s="40"/>
      <c r="C274" s="3">
        <f t="shared" si="152"/>
        <v>100</v>
      </c>
      <c r="D274" s="30">
        <v>100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2"/>
      <c r="K274" s="40"/>
      <c r="L274" s="40"/>
      <c r="M274" s="40"/>
      <c r="N274" s="40"/>
      <c r="O274" s="40"/>
      <c r="P274" s="40"/>
      <c r="Q274" s="40"/>
      <c r="R274" s="40"/>
      <c r="S274" s="5"/>
      <c r="T274" s="5"/>
      <c r="U274" s="5"/>
      <c r="V274" s="5"/>
    </row>
    <row r="275" spans="1:22" ht="64.5" customHeight="1" x14ac:dyDescent="0.25">
      <c r="A275" s="19" t="s">
        <v>85</v>
      </c>
      <c r="B275" s="39" t="s">
        <v>141</v>
      </c>
      <c r="C275" s="3">
        <f>E275+F275+H275+D275+G275+I275</f>
        <v>1000</v>
      </c>
      <c r="D275" s="32">
        <f>D276+D277+D278</f>
        <v>1000</v>
      </c>
      <c r="E275" s="15">
        <f t="shared" ref="E275:I275" si="153">E276+E277+E278</f>
        <v>0</v>
      </c>
      <c r="F275" s="15">
        <f t="shared" si="153"/>
        <v>0</v>
      </c>
      <c r="G275" s="15">
        <f t="shared" si="153"/>
        <v>0</v>
      </c>
      <c r="H275" s="15">
        <f t="shared" si="153"/>
        <v>0</v>
      </c>
      <c r="I275" s="15">
        <f t="shared" si="153"/>
        <v>0</v>
      </c>
      <c r="J275" s="41" t="s">
        <v>86</v>
      </c>
      <c r="K275" s="39" t="s">
        <v>34</v>
      </c>
      <c r="L275" s="39">
        <v>1850</v>
      </c>
      <c r="M275" s="39">
        <v>1850</v>
      </c>
      <c r="N275" s="39">
        <v>1850</v>
      </c>
      <c r="O275" s="39">
        <v>1850</v>
      </c>
      <c r="P275" s="39">
        <v>1850</v>
      </c>
      <c r="Q275" s="39">
        <v>1850</v>
      </c>
      <c r="R275" s="39">
        <v>1850</v>
      </c>
      <c r="S275" s="5"/>
      <c r="T275" s="5"/>
      <c r="U275" s="5"/>
      <c r="V275" s="5"/>
    </row>
    <row r="276" spans="1:22" ht="17.25" customHeight="1" x14ac:dyDescent="0.25">
      <c r="A276" s="6" t="s">
        <v>4</v>
      </c>
      <c r="B276" s="40"/>
      <c r="C276" s="3">
        <f>E276+F276+H276+D276+G276+I276</f>
        <v>0</v>
      </c>
      <c r="D276" s="30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2"/>
      <c r="K276" s="40"/>
      <c r="L276" s="40"/>
      <c r="M276" s="40"/>
      <c r="N276" s="40"/>
      <c r="O276" s="40"/>
      <c r="P276" s="40"/>
      <c r="Q276" s="40"/>
      <c r="R276" s="40"/>
      <c r="S276" s="5"/>
      <c r="T276" s="5"/>
      <c r="U276" s="5"/>
      <c r="V276" s="5"/>
    </row>
    <row r="277" spans="1:22" ht="15" customHeight="1" x14ac:dyDescent="0.25">
      <c r="A277" s="6" t="s">
        <v>12</v>
      </c>
      <c r="B277" s="40"/>
      <c r="C277" s="3">
        <f t="shared" ref="C277:C278" si="154">E277+F277+H277+D277+G277+I277</f>
        <v>0</v>
      </c>
      <c r="D277" s="30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2"/>
      <c r="K277" s="40"/>
      <c r="L277" s="40"/>
      <c r="M277" s="40"/>
      <c r="N277" s="40"/>
      <c r="O277" s="40"/>
      <c r="P277" s="40"/>
      <c r="Q277" s="40"/>
      <c r="R277" s="40"/>
      <c r="S277" s="5"/>
      <c r="T277" s="5"/>
      <c r="U277" s="5"/>
      <c r="V277" s="5"/>
    </row>
    <row r="278" spans="1:22" ht="16.5" customHeight="1" x14ac:dyDescent="0.25">
      <c r="A278" s="6" t="s">
        <v>46</v>
      </c>
      <c r="B278" s="40"/>
      <c r="C278" s="3">
        <f t="shared" si="154"/>
        <v>1000</v>
      </c>
      <c r="D278" s="30">
        <v>1000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2"/>
      <c r="K278" s="40"/>
      <c r="L278" s="40"/>
      <c r="M278" s="40"/>
      <c r="N278" s="40"/>
      <c r="O278" s="40"/>
      <c r="P278" s="40"/>
      <c r="Q278" s="40"/>
      <c r="R278" s="40"/>
      <c r="S278" s="5"/>
      <c r="T278" s="5"/>
      <c r="U278" s="5"/>
      <c r="V278" s="5"/>
    </row>
    <row r="279" spans="1:22" ht="47.25" customHeight="1" x14ac:dyDescent="0.25">
      <c r="A279" s="19" t="s">
        <v>27</v>
      </c>
      <c r="B279" s="39" t="s">
        <v>141</v>
      </c>
      <c r="C279" s="3">
        <f>E279+F279+H279+D279+G279+I279</f>
        <v>155.4</v>
      </c>
      <c r="D279" s="32">
        <f>D280+D281+D282</f>
        <v>155.4</v>
      </c>
      <c r="E279" s="15">
        <f t="shared" ref="E279:I279" si="155">E280+E281+E282</f>
        <v>0</v>
      </c>
      <c r="F279" s="15">
        <f t="shared" si="155"/>
        <v>0</v>
      </c>
      <c r="G279" s="15">
        <f t="shared" si="155"/>
        <v>0</v>
      </c>
      <c r="H279" s="15">
        <f t="shared" si="155"/>
        <v>0</v>
      </c>
      <c r="I279" s="15">
        <f t="shared" si="155"/>
        <v>0</v>
      </c>
      <c r="J279" s="41" t="s">
        <v>35</v>
      </c>
      <c r="K279" s="39" t="s">
        <v>34</v>
      </c>
      <c r="L279" s="39">
        <v>70</v>
      </c>
      <c r="M279" s="39">
        <v>70</v>
      </c>
      <c r="N279" s="39">
        <v>70</v>
      </c>
      <c r="O279" s="39">
        <v>70</v>
      </c>
      <c r="P279" s="39">
        <v>70</v>
      </c>
      <c r="Q279" s="39">
        <v>70</v>
      </c>
      <c r="R279" s="39">
        <v>70</v>
      </c>
      <c r="S279" s="5"/>
      <c r="T279" s="5"/>
      <c r="U279" s="5"/>
      <c r="V279" s="5"/>
    </row>
    <row r="280" spans="1:22" ht="17.25" customHeight="1" x14ac:dyDescent="0.25">
      <c r="A280" s="6" t="s">
        <v>4</v>
      </c>
      <c r="B280" s="40"/>
      <c r="C280" s="3">
        <f>E280+F280+H280+D280+G280+I280</f>
        <v>0</v>
      </c>
      <c r="D280" s="30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2"/>
      <c r="K280" s="40"/>
      <c r="L280" s="40"/>
      <c r="M280" s="40"/>
      <c r="N280" s="40"/>
      <c r="O280" s="40"/>
      <c r="P280" s="40"/>
      <c r="Q280" s="40"/>
      <c r="R280" s="40"/>
      <c r="S280" s="5"/>
      <c r="T280" s="5"/>
      <c r="U280" s="5"/>
      <c r="V280" s="5"/>
    </row>
    <row r="281" spans="1:22" ht="15" customHeight="1" x14ac:dyDescent="0.25">
      <c r="A281" s="6" t="s">
        <v>12</v>
      </c>
      <c r="B281" s="40"/>
      <c r="C281" s="3">
        <f t="shared" ref="C281:C282" si="156">E281+F281+H281+D281+G281+I281</f>
        <v>0</v>
      </c>
      <c r="D281" s="30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2"/>
      <c r="K281" s="40"/>
      <c r="L281" s="40"/>
      <c r="M281" s="40"/>
      <c r="N281" s="40"/>
      <c r="O281" s="40"/>
      <c r="P281" s="40"/>
      <c r="Q281" s="40"/>
      <c r="R281" s="40"/>
      <c r="S281" s="5"/>
      <c r="T281" s="5"/>
      <c r="U281" s="5"/>
      <c r="V281" s="5"/>
    </row>
    <row r="282" spans="1:22" ht="16.5" customHeight="1" x14ac:dyDescent="0.25">
      <c r="A282" s="6" t="s">
        <v>46</v>
      </c>
      <c r="B282" s="40"/>
      <c r="C282" s="3">
        <f t="shared" si="156"/>
        <v>155.4</v>
      </c>
      <c r="D282" s="30">
        <v>155.4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2"/>
      <c r="K282" s="40"/>
      <c r="L282" s="40"/>
      <c r="M282" s="40"/>
      <c r="N282" s="40"/>
      <c r="O282" s="40"/>
      <c r="P282" s="40"/>
      <c r="Q282" s="40"/>
      <c r="R282" s="40"/>
      <c r="S282" s="5"/>
      <c r="T282" s="5"/>
      <c r="U282" s="5"/>
      <c r="V282" s="5"/>
    </row>
    <row r="283" spans="1:22" ht="42" customHeight="1" x14ac:dyDescent="0.25">
      <c r="A283" s="19" t="s">
        <v>87</v>
      </c>
      <c r="B283" s="39" t="s">
        <v>140</v>
      </c>
      <c r="C283" s="3">
        <f>E283+F283+H283+D283+G283+I283</f>
        <v>0</v>
      </c>
      <c r="D283" s="32">
        <f>D284+D285+D286</f>
        <v>0</v>
      </c>
      <c r="E283" s="15">
        <f t="shared" ref="E283:I283" si="157">E284+E285+E286</f>
        <v>0</v>
      </c>
      <c r="F283" s="15">
        <f t="shared" si="157"/>
        <v>0</v>
      </c>
      <c r="G283" s="15">
        <f t="shared" si="157"/>
        <v>0</v>
      </c>
      <c r="H283" s="15">
        <f t="shared" si="157"/>
        <v>0</v>
      </c>
      <c r="I283" s="15">
        <f t="shared" si="157"/>
        <v>0</v>
      </c>
      <c r="J283" s="41" t="s">
        <v>88</v>
      </c>
      <c r="K283" s="39" t="s">
        <v>33</v>
      </c>
      <c r="L283" s="39">
        <v>90</v>
      </c>
      <c r="M283" s="39">
        <v>98</v>
      </c>
      <c r="N283" s="39">
        <v>100</v>
      </c>
      <c r="O283" s="39">
        <v>100</v>
      </c>
      <c r="P283" s="39">
        <v>100</v>
      </c>
      <c r="Q283" s="39">
        <v>100</v>
      </c>
      <c r="R283" s="39">
        <v>100</v>
      </c>
      <c r="S283" s="5"/>
      <c r="T283" s="5"/>
      <c r="U283" s="5"/>
      <c r="V283" s="5"/>
    </row>
    <row r="284" spans="1:22" ht="15.75" customHeight="1" x14ac:dyDescent="0.25">
      <c r="A284" s="6" t="s">
        <v>4</v>
      </c>
      <c r="B284" s="40"/>
      <c r="C284" s="3">
        <f>E284+F284+H284+D284+G284+I284</f>
        <v>0</v>
      </c>
      <c r="D284" s="30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2"/>
      <c r="K284" s="40"/>
      <c r="L284" s="40"/>
      <c r="M284" s="40"/>
      <c r="N284" s="40"/>
      <c r="O284" s="40"/>
      <c r="P284" s="40"/>
      <c r="Q284" s="40"/>
      <c r="R284" s="40"/>
      <c r="S284" s="5"/>
      <c r="T284" s="5"/>
      <c r="U284" s="5"/>
      <c r="V284" s="5"/>
    </row>
    <row r="285" spans="1:22" ht="15.75" customHeight="1" x14ac:dyDescent="0.25">
      <c r="A285" s="6" t="s">
        <v>12</v>
      </c>
      <c r="B285" s="40"/>
      <c r="C285" s="3">
        <f t="shared" ref="C285:C286" si="158">E285+F285+H285+D285+G285+I285</f>
        <v>0</v>
      </c>
      <c r="D285" s="30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2"/>
      <c r="K285" s="40"/>
      <c r="L285" s="40"/>
      <c r="M285" s="40"/>
      <c r="N285" s="40"/>
      <c r="O285" s="40"/>
      <c r="P285" s="40"/>
      <c r="Q285" s="40"/>
      <c r="R285" s="40"/>
      <c r="S285" s="5"/>
      <c r="T285" s="5"/>
      <c r="U285" s="5"/>
      <c r="V285" s="5"/>
    </row>
    <row r="286" spans="1:22" ht="15.75" customHeight="1" x14ac:dyDescent="0.25">
      <c r="A286" s="6" t="s">
        <v>46</v>
      </c>
      <c r="B286" s="40"/>
      <c r="C286" s="3">
        <f t="shared" si="158"/>
        <v>0</v>
      </c>
      <c r="D286" s="30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2"/>
      <c r="K286" s="40"/>
      <c r="L286" s="40"/>
      <c r="M286" s="40"/>
      <c r="N286" s="40"/>
      <c r="O286" s="40"/>
      <c r="P286" s="40"/>
      <c r="Q286" s="40"/>
      <c r="R286" s="40"/>
      <c r="S286" s="5"/>
      <c r="T286" s="5"/>
      <c r="U286" s="5"/>
      <c r="V286" s="5"/>
    </row>
    <row r="287" spans="1:22" ht="45" customHeight="1" x14ac:dyDescent="0.25">
      <c r="A287" s="79" t="s">
        <v>89</v>
      </c>
      <c r="B287" s="80"/>
      <c r="C287" s="3">
        <f t="shared" ref="C287:C294" si="159">E287+F287+H287+D287+G287+I287</f>
        <v>386901.9</v>
      </c>
      <c r="D287" s="29">
        <f>D291+D307</f>
        <v>220458</v>
      </c>
      <c r="E287" s="29">
        <f t="shared" ref="D287:I290" si="160">E291+E307</f>
        <v>155679.1</v>
      </c>
      <c r="F287" s="29">
        <f t="shared" si="160"/>
        <v>10764.8</v>
      </c>
      <c r="G287" s="3">
        <f t="shared" si="160"/>
        <v>0</v>
      </c>
      <c r="H287" s="3">
        <f t="shared" si="160"/>
        <v>0</v>
      </c>
      <c r="I287" s="3">
        <f t="shared" si="160"/>
        <v>0</v>
      </c>
      <c r="J287" s="14"/>
      <c r="K287" s="18"/>
      <c r="L287" s="18"/>
      <c r="M287" s="18"/>
      <c r="N287" s="18"/>
      <c r="O287" s="18"/>
      <c r="P287" s="18"/>
      <c r="Q287" s="18"/>
      <c r="R287" s="18"/>
      <c r="S287" s="5"/>
      <c r="T287" s="5"/>
      <c r="U287" s="5"/>
      <c r="V287" s="5"/>
    </row>
    <row r="288" spans="1:22" ht="17.25" customHeight="1" x14ac:dyDescent="0.25">
      <c r="A288" s="70" t="s">
        <v>4</v>
      </c>
      <c r="B288" s="71"/>
      <c r="C288" s="3">
        <f t="shared" si="159"/>
        <v>0</v>
      </c>
      <c r="D288" s="3">
        <f t="shared" si="160"/>
        <v>0</v>
      </c>
      <c r="E288" s="3">
        <f t="shared" si="160"/>
        <v>0</v>
      </c>
      <c r="F288" s="3">
        <f t="shared" si="160"/>
        <v>0</v>
      </c>
      <c r="G288" s="3">
        <f t="shared" si="160"/>
        <v>0</v>
      </c>
      <c r="H288" s="3">
        <f t="shared" si="160"/>
        <v>0</v>
      </c>
      <c r="I288" s="3">
        <f t="shared" si="160"/>
        <v>0</v>
      </c>
      <c r="J288" s="14"/>
      <c r="K288" s="18"/>
      <c r="L288" s="18"/>
      <c r="M288" s="18"/>
      <c r="N288" s="18"/>
      <c r="O288" s="18"/>
      <c r="P288" s="18"/>
      <c r="Q288" s="18"/>
      <c r="R288" s="18"/>
      <c r="S288" s="5"/>
      <c r="T288" s="5"/>
      <c r="U288" s="5"/>
      <c r="V288" s="5"/>
    </row>
    <row r="289" spans="1:22" ht="15" customHeight="1" x14ac:dyDescent="0.25">
      <c r="A289" s="70" t="s">
        <v>12</v>
      </c>
      <c r="B289" s="71"/>
      <c r="C289" s="3">
        <f t="shared" si="159"/>
        <v>362479.7</v>
      </c>
      <c r="D289" s="3">
        <f t="shared" si="160"/>
        <v>202546.30000000002</v>
      </c>
      <c r="E289" s="3">
        <f t="shared" si="160"/>
        <v>151168.6</v>
      </c>
      <c r="F289" s="3">
        <f t="shared" si="160"/>
        <v>8764.7999999999993</v>
      </c>
      <c r="G289" s="3">
        <f t="shared" si="160"/>
        <v>0</v>
      </c>
      <c r="H289" s="3">
        <f t="shared" si="160"/>
        <v>0</v>
      </c>
      <c r="I289" s="3">
        <f t="shared" si="160"/>
        <v>0</v>
      </c>
      <c r="J289" s="14"/>
      <c r="K289" s="18"/>
      <c r="L289" s="18"/>
      <c r="M289" s="18"/>
      <c r="N289" s="18"/>
      <c r="O289" s="18"/>
      <c r="P289" s="18"/>
      <c r="Q289" s="18"/>
      <c r="R289" s="18"/>
      <c r="S289" s="5"/>
      <c r="T289" s="5"/>
      <c r="U289" s="5"/>
      <c r="V289" s="5"/>
    </row>
    <row r="290" spans="1:22" ht="16.5" customHeight="1" x14ac:dyDescent="0.25">
      <c r="A290" s="70" t="s">
        <v>46</v>
      </c>
      <c r="B290" s="71"/>
      <c r="C290" s="3">
        <f t="shared" si="159"/>
        <v>24422.2</v>
      </c>
      <c r="D290" s="3">
        <f t="shared" si="160"/>
        <v>17911.7</v>
      </c>
      <c r="E290" s="3">
        <f t="shared" si="160"/>
        <v>4510.5</v>
      </c>
      <c r="F290" s="3">
        <f t="shared" si="160"/>
        <v>2000</v>
      </c>
      <c r="G290" s="3">
        <f t="shared" si="160"/>
        <v>0</v>
      </c>
      <c r="H290" s="3">
        <f t="shared" si="160"/>
        <v>0</v>
      </c>
      <c r="I290" s="3">
        <f t="shared" si="160"/>
        <v>0</v>
      </c>
      <c r="J290" s="14"/>
      <c r="K290" s="18"/>
      <c r="L290" s="18"/>
      <c r="M290" s="18"/>
      <c r="N290" s="18"/>
      <c r="O290" s="18"/>
      <c r="P290" s="18"/>
      <c r="Q290" s="18"/>
      <c r="R290" s="18"/>
      <c r="S290" s="5"/>
      <c r="T290" s="5"/>
      <c r="U290" s="5"/>
      <c r="V290" s="5"/>
    </row>
    <row r="291" spans="1:22" ht="45" customHeight="1" x14ac:dyDescent="0.25">
      <c r="A291" s="72" t="s">
        <v>90</v>
      </c>
      <c r="B291" s="73"/>
      <c r="C291" s="3">
        <f t="shared" si="159"/>
        <v>346617.5</v>
      </c>
      <c r="D291" s="3">
        <f>D295+D299+D303</f>
        <v>199167.6</v>
      </c>
      <c r="E291" s="3">
        <f t="shared" ref="E291:I291" si="161">E295+E299+E303</f>
        <v>147449.9</v>
      </c>
      <c r="F291" s="3">
        <f t="shared" si="161"/>
        <v>0</v>
      </c>
      <c r="G291" s="3">
        <f t="shared" si="161"/>
        <v>0</v>
      </c>
      <c r="H291" s="3">
        <f t="shared" si="161"/>
        <v>0</v>
      </c>
      <c r="I291" s="3">
        <f t="shared" si="161"/>
        <v>0</v>
      </c>
      <c r="J291" s="14"/>
      <c r="K291" s="18"/>
      <c r="L291" s="18"/>
      <c r="M291" s="18"/>
      <c r="N291" s="18"/>
      <c r="O291" s="18"/>
      <c r="P291" s="18"/>
      <c r="Q291" s="18"/>
      <c r="R291" s="18"/>
      <c r="S291" s="5"/>
      <c r="T291" s="5"/>
      <c r="U291" s="5"/>
      <c r="V291" s="5"/>
    </row>
    <row r="292" spans="1:22" ht="17.25" customHeight="1" x14ac:dyDescent="0.25">
      <c r="A292" s="70" t="s">
        <v>4</v>
      </c>
      <c r="B292" s="71"/>
      <c r="C292" s="3">
        <f t="shared" si="159"/>
        <v>0</v>
      </c>
      <c r="D292" s="3">
        <f t="shared" ref="D292:I292" si="162">D296+D300+D304</f>
        <v>0</v>
      </c>
      <c r="E292" s="3">
        <f t="shared" si="162"/>
        <v>0</v>
      </c>
      <c r="F292" s="3">
        <f t="shared" si="162"/>
        <v>0</v>
      </c>
      <c r="G292" s="3">
        <f t="shared" si="162"/>
        <v>0</v>
      </c>
      <c r="H292" s="3">
        <f t="shared" si="162"/>
        <v>0</v>
      </c>
      <c r="I292" s="3">
        <f t="shared" si="162"/>
        <v>0</v>
      </c>
      <c r="J292" s="14"/>
      <c r="K292" s="18"/>
      <c r="L292" s="18"/>
      <c r="M292" s="18"/>
      <c r="N292" s="18"/>
      <c r="O292" s="18"/>
      <c r="P292" s="18"/>
      <c r="Q292" s="18"/>
      <c r="R292" s="18"/>
      <c r="S292" s="5"/>
      <c r="T292" s="5"/>
      <c r="U292" s="5"/>
      <c r="V292" s="5"/>
    </row>
    <row r="293" spans="1:22" ht="15" customHeight="1" x14ac:dyDescent="0.25">
      <c r="A293" s="70" t="s">
        <v>12</v>
      </c>
      <c r="B293" s="71"/>
      <c r="C293" s="3">
        <f t="shared" si="159"/>
        <v>340806.6</v>
      </c>
      <c r="D293" s="3">
        <f t="shared" ref="D293:I293" si="163">D297+D301+D305</f>
        <v>195806.7</v>
      </c>
      <c r="E293" s="3">
        <f t="shared" si="163"/>
        <v>144999.9</v>
      </c>
      <c r="F293" s="3">
        <f>F297+F301+F305</f>
        <v>0</v>
      </c>
      <c r="G293" s="3">
        <f t="shared" si="163"/>
        <v>0</v>
      </c>
      <c r="H293" s="3">
        <f t="shared" si="163"/>
        <v>0</v>
      </c>
      <c r="I293" s="3">
        <f t="shared" si="163"/>
        <v>0</v>
      </c>
      <c r="J293" s="14"/>
      <c r="K293" s="18"/>
      <c r="L293" s="18"/>
      <c r="M293" s="18"/>
      <c r="N293" s="18"/>
      <c r="O293" s="18"/>
      <c r="P293" s="18"/>
      <c r="Q293" s="18"/>
      <c r="R293" s="18"/>
      <c r="S293" s="5"/>
      <c r="T293" s="5"/>
      <c r="U293" s="5"/>
      <c r="V293" s="5"/>
    </row>
    <row r="294" spans="1:22" ht="16.5" customHeight="1" x14ac:dyDescent="0.25">
      <c r="A294" s="70" t="s">
        <v>46</v>
      </c>
      <c r="B294" s="71"/>
      <c r="C294" s="3">
        <f t="shared" si="159"/>
        <v>5810.9</v>
      </c>
      <c r="D294" s="3">
        <f t="shared" ref="D294:I294" si="164">D298+D302+D306</f>
        <v>3360.9</v>
      </c>
      <c r="E294" s="3">
        <f t="shared" si="164"/>
        <v>2450</v>
      </c>
      <c r="F294" s="3">
        <f t="shared" si="164"/>
        <v>0</v>
      </c>
      <c r="G294" s="3">
        <f t="shared" si="164"/>
        <v>0</v>
      </c>
      <c r="H294" s="3">
        <f t="shared" si="164"/>
        <v>0</v>
      </c>
      <c r="I294" s="3">
        <f t="shared" si="164"/>
        <v>0</v>
      </c>
      <c r="J294" s="14"/>
      <c r="K294" s="18"/>
      <c r="L294" s="18"/>
      <c r="M294" s="18"/>
      <c r="N294" s="18"/>
      <c r="O294" s="18"/>
      <c r="P294" s="18"/>
      <c r="Q294" s="18"/>
      <c r="R294" s="18"/>
      <c r="S294" s="5"/>
      <c r="T294" s="5"/>
      <c r="U294" s="5"/>
      <c r="V294" s="5"/>
    </row>
    <row r="295" spans="1:22" ht="69" customHeight="1" x14ac:dyDescent="0.25">
      <c r="A295" s="19" t="s">
        <v>29</v>
      </c>
      <c r="B295" s="39" t="s">
        <v>140</v>
      </c>
      <c r="C295" s="3">
        <f>E295+F295+H295+D295+G295+I295</f>
        <v>344167.5</v>
      </c>
      <c r="D295" s="32">
        <f>D296+D297+D298</f>
        <v>199167.6</v>
      </c>
      <c r="E295" s="15">
        <f t="shared" ref="E295:I295" si="165">E296+E297+E298</f>
        <v>144999.9</v>
      </c>
      <c r="F295" s="15">
        <f t="shared" si="165"/>
        <v>0</v>
      </c>
      <c r="G295" s="15">
        <f t="shared" si="165"/>
        <v>0</v>
      </c>
      <c r="H295" s="15">
        <f t="shared" si="165"/>
        <v>0</v>
      </c>
      <c r="I295" s="15">
        <f t="shared" si="165"/>
        <v>0</v>
      </c>
      <c r="J295" s="41" t="s">
        <v>36</v>
      </c>
      <c r="K295" s="39" t="s">
        <v>33</v>
      </c>
      <c r="L295" s="39">
        <v>28</v>
      </c>
      <c r="M295" s="39">
        <v>28</v>
      </c>
      <c r="N295" s="39">
        <v>18</v>
      </c>
      <c r="O295" s="39">
        <v>18</v>
      </c>
      <c r="P295" s="39">
        <v>18</v>
      </c>
      <c r="Q295" s="39">
        <v>18</v>
      </c>
      <c r="R295" s="39">
        <v>18</v>
      </c>
      <c r="S295" s="5"/>
      <c r="T295" s="5"/>
      <c r="U295" s="5"/>
      <c r="V295" s="5"/>
    </row>
    <row r="296" spans="1:22" ht="17.25" customHeight="1" x14ac:dyDescent="0.25">
      <c r="A296" s="6" t="s">
        <v>4</v>
      </c>
      <c r="B296" s="40"/>
      <c r="C296" s="3">
        <f>E296+F296+H296+D296+G296+I296</f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2"/>
      <c r="K296" s="40"/>
      <c r="L296" s="40"/>
      <c r="M296" s="40"/>
      <c r="N296" s="40"/>
      <c r="O296" s="40"/>
      <c r="P296" s="40"/>
      <c r="Q296" s="40"/>
      <c r="R296" s="40"/>
      <c r="S296" s="5"/>
      <c r="T296" s="5"/>
      <c r="U296" s="5"/>
      <c r="V296" s="5"/>
    </row>
    <row r="297" spans="1:22" ht="15" customHeight="1" x14ac:dyDescent="0.25">
      <c r="A297" s="6" t="s">
        <v>12</v>
      </c>
      <c r="B297" s="40"/>
      <c r="C297" s="3">
        <f t="shared" ref="C297:C298" si="166">E297+F297+H297+D297+G297+I297</f>
        <v>340806.6</v>
      </c>
      <c r="D297" s="37">
        <v>195806.7</v>
      </c>
      <c r="E297" s="4">
        <v>144999.9</v>
      </c>
      <c r="F297" s="4">
        <v>0</v>
      </c>
      <c r="G297" s="4">
        <v>0</v>
      </c>
      <c r="H297" s="4">
        <v>0</v>
      </c>
      <c r="I297" s="4">
        <v>0</v>
      </c>
      <c r="J297" s="42"/>
      <c r="K297" s="40"/>
      <c r="L297" s="40"/>
      <c r="M297" s="40"/>
      <c r="N297" s="40"/>
      <c r="O297" s="40"/>
      <c r="P297" s="40"/>
      <c r="Q297" s="40"/>
      <c r="R297" s="40"/>
      <c r="S297" s="5"/>
      <c r="T297" s="5"/>
      <c r="U297" s="5"/>
      <c r="V297" s="5"/>
    </row>
    <row r="298" spans="1:22" ht="16.5" customHeight="1" x14ac:dyDescent="0.25">
      <c r="A298" s="6" t="s">
        <v>46</v>
      </c>
      <c r="B298" s="40"/>
      <c r="C298" s="3">
        <f t="shared" si="166"/>
        <v>3360.9</v>
      </c>
      <c r="D298" s="30">
        <v>3360.9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2"/>
      <c r="K298" s="40"/>
      <c r="L298" s="40"/>
      <c r="M298" s="40"/>
      <c r="N298" s="40"/>
      <c r="O298" s="40"/>
      <c r="P298" s="40"/>
      <c r="Q298" s="40"/>
      <c r="R298" s="40"/>
      <c r="S298" s="5"/>
      <c r="T298" s="5"/>
      <c r="U298" s="5"/>
      <c r="V298" s="5"/>
    </row>
    <row r="299" spans="1:22" ht="65.25" customHeight="1" x14ac:dyDescent="0.25">
      <c r="A299" s="19" t="s">
        <v>92</v>
      </c>
      <c r="B299" s="39" t="s">
        <v>140</v>
      </c>
      <c r="C299" s="3">
        <f>E299+F299+H299+D299+G299+I299</f>
        <v>0</v>
      </c>
      <c r="D299" s="15">
        <f>D300+D301+D302</f>
        <v>0</v>
      </c>
      <c r="E299" s="15">
        <f t="shared" ref="E299:I299" si="167">E300+E301+E302</f>
        <v>0</v>
      </c>
      <c r="F299" s="15">
        <f t="shared" si="167"/>
        <v>0</v>
      </c>
      <c r="G299" s="15">
        <f t="shared" si="167"/>
        <v>0</v>
      </c>
      <c r="H299" s="15">
        <f t="shared" si="167"/>
        <v>0</v>
      </c>
      <c r="I299" s="15">
        <f t="shared" si="167"/>
        <v>0</v>
      </c>
      <c r="J299" s="41" t="s">
        <v>91</v>
      </c>
      <c r="K299" s="39" t="s">
        <v>33</v>
      </c>
      <c r="L299" s="39">
        <v>70</v>
      </c>
      <c r="M299" s="39">
        <v>75</v>
      </c>
      <c r="N299" s="39">
        <v>80</v>
      </c>
      <c r="O299" s="39">
        <v>85</v>
      </c>
      <c r="P299" s="39">
        <v>90</v>
      </c>
      <c r="Q299" s="39">
        <v>95</v>
      </c>
      <c r="R299" s="39">
        <v>100</v>
      </c>
      <c r="S299" s="5"/>
      <c r="T299" s="5"/>
      <c r="U299" s="5"/>
      <c r="V299" s="5"/>
    </row>
    <row r="300" spans="1:22" ht="17.25" customHeight="1" x14ac:dyDescent="0.25">
      <c r="A300" s="6" t="s">
        <v>4</v>
      </c>
      <c r="B300" s="40"/>
      <c r="C300" s="3">
        <f>E300+F300+H300+D300+G300+I300</f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2"/>
      <c r="K300" s="40"/>
      <c r="L300" s="40"/>
      <c r="M300" s="40"/>
      <c r="N300" s="40"/>
      <c r="O300" s="40"/>
      <c r="P300" s="40"/>
      <c r="Q300" s="40"/>
      <c r="R300" s="40"/>
      <c r="S300" s="5"/>
      <c r="T300" s="5"/>
      <c r="U300" s="5"/>
      <c r="V300" s="5"/>
    </row>
    <row r="301" spans="1:22" ht="15" customHeight="1" x14ac:dyDescent="0.25">
      <c r="A301" s="6" t="s">
        <v>12</v>
      </c>
      <c r="B301" s="40"/>
      <c r="C301" s="3">
        <f t="shared" ref="C301:C318" si="168">E301+F301+H301+D301+G301+I301</f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2"/>
      <c r="K301" s="40"/>
      <c r="L301" s="40"/>
      <c r="M301" s="40"/>
      <c r="N301" s="40"/>
      <c r="O301" s="40"/>
      <c r="P301" s="40"/>
      <c r="Q301" s="40"/>
      <c r="R301" s="40"/>
      <c r="S301" s="5"/>
      <c r="T301" s="5"/>
      <c r="U301" s="5"/>
      <c r="V301" s="5"/>
    </row>
    <row r="302" spans="1:22" ht="16.5" customHeight="1" x14ac:dyDescent="0.25">
      <c r="A302" s="6" t="s">
        <v>46</v>
      </c>
      <c r="B302" s="40"/>
      <c r="C302" s="3">
        <f t="shared" si="168"/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2"/>
      <c r="K302" s="40"/>
      <c r="L302" s="40"/>
      <c r="M302" s="40"/>
      <c r="N302" s="40"/>
      <c r="O302" s="40"/>
      <c r="P302" s="40"/>
      <c r="Q302" s="40"/>
      <c r="R302" s="40"/>
      <c r="S302" s="5"/>
      <c r="T302" s="5"/>
      <c r="U302" s="5"/>
      <c r="V302" s="5"/>
    </row>
    <row r="303" spans="1:22" ht="81" customHeight="1" x14ac:dyDescent="0.25">
      <c r="A303" s="26" t="s">
        <v>172</v>
      </c>
      <c r="B303" s="39" t="s">
        <v>140</v>
      </c>
      <c r="C303" s="3">
        <v>2450</v>
      </c>
      <c r="D303" s="32">
        <v>0</v>
      </c>
      <c r="E303" s="15">
        <f t="shared" ref="E303:I303" si="169">E304+E305+E306</f>
        <v>2450</v>
      </c>
      <c r="F303" s="15">
        <f t="shared" si="169"/>
        <v>0</v>
      </c>
      <c r="G303" s="15">
        <f t="shared" si="169"/>
        <v>0</v>
      </c>
      <c r="H303" s="15">
        <f t="shared" si="169"/>
        <v>0</v>
      </c>
      <c r="I303" s="15">
        <f t="shared" si="169"/>
        <v>0</v>
      </c>
      <c r="J303" s="41" t="s">
        <v>171</v>
      </c>
      <c r="K303" s="39" t="s">
        <v>33</v>
      </c>
      <c r="L303" s="39">
        <v>70</v>
      </c>
      <c r="M303" s="39">
        <v>75</v>
      </c>
      <c r="N303" s="39">
        <v>80</v>
      </c>
      <c r="O303" s="39">
        <v>85</v>
      </c>
      <c r="P303" s="39">
        <v>90</v>
      </c>
      <c r="Q303" s="39">
        <v>95</v>
      </c>
      <c r="R303" s="39">
        <v>100</v>
      </c>
      <c r="S303" s="5"/>
      <c r="T303" s="5"/>
      <c r="U303" s="5"/>
      <c r="V303" s="5"/>
    </row>
    <row r="304" spans="1:22" ht="17.25" customHeight="1" x14ac:dyDescent="0.25">
      <c r="A304" s="6" t="s">
        <v>4</v>
      </c>
      <c r="B304" s="40"/>
      <c r="C304" s="3">
        <f>E304+F304+H304+D304+G304+I304</f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2"/>
      <c r="K304" s="40"/>
      <c r="L304" s="40"/>
      <c r="M304" s="40"/>
      <c r="N304" s="40"/>
      <c r="O304" s="40"/>
      <c r="P304" s="40"/>
      <c r="Q304" s="40"/>
      <c r="R304" s="40"/>
      <c r="S304" s="5"/>
      <c r="T304" s="5"/>
      <c r="U304" s="5"/>
      <c r="V304" s="5"/>
    </row>
    <row r="305" spans="1:22" ht="15" customHeight="1" x14ac:dyDescent="0.25">
      <c r="A305" s="6" t="s">
        <v>12</v>
      </c>
      <c r="B305" s="40"/>
      <c r="C305" s="3">
        <f t="shared" ref="C305" si="170">E305+F305+H305+D305+G305+I305</f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2"/>
      <c r="K305" s="40"/>
      <c r="L305" s="40"/>
      <c r="M305" s="40"/>
      <c r="N305" s="40"/>
      <c r="O305" s="40"/>
      <c r="P305" s="40"/>
      <c r="Q305" s="40"/>
      <c r="R305" s="40"/>
      <c r="S305" s="5"/>
      <c r="T305" s="5"/>
      <c r="U305" s="5"/>
      <c r="V305" s="5"/>
    </row>
    <row r="306" spans="1:22" ht="16.5" customHeight="1" x14ac:dyDescent="0.25">
      <c r="A306" s="6" t="s">
        <v>46</v>
      </c>
      <c r="B306" s="40"/>
      <c r="C306" s="3">
        <v>0</v>
      </c>
      <c r="D306" s="30">
        <v>0</v>
      </c>
      <c r="E306" s="4">
        <v>2450</v>
      </c>
      <c r="F306" s="4">
        <v>0</v>
      </c>
      <c r="G306" s="4">
        <v>0</v>
      </c>
      <c r="H306" s="4">
        <v>0</v>
      </c>
      <c r="I306" s="4">
        <v>0</v>
      </c>
      <c r="J306" s="42"/>
      <c r="K306" s="40"/>
      <c r="L306" s="40"/>
      <c r="M306" s="40"/>
      <c r="N306" s="40"/>
      <c r="O306" s="40"/>
      <c r="P306" s="40"/>
      <c r="Q306" s="40"/>
      <c r="R306" s="40"/>
      <c r="S306" s="5"/>
      <c r="T306" s="5"/>
      <c r="U306" s="5"/>
      <c r="V306" s="5"/>
    </row>
    <row r="307" spans="1:22" ht="79.5" customHeight="1" x14ac:dyDescent="0.25">
      <c r="A307" s="72" t="s">
        <v>30</v>
      </c>
      <c r="B307" s="73"/>
      <c r="C307" s="3">
        <f t="shared" si="168"/>
        <v>40284.400000000001</v>
      </c>
      <c r="D307" s="3">
        <f>D311+D315+D319+D323+D327+D331+D335+D339+D343</f>
        <v>21290.400000000001</v>
      </c>
      <c r="E307" s="3">
        <f t="shared" ref="E307:I307" si="171">E311+E315+E319+E323+E327+E331+E335+E339+E343</f>
        <v>8229.1999999999989</v>
      </c>
      <c r="F307" s="3">
        <f t="shared" si="171"/>
        <v>10764.8</v>
      </c>
      <c r="G307" s="3">
        <f t="shared" si="171"/>
        <v>0</v>
      </c>
      <c r="H307" s="3">
        <f t="shared" si="171"/>
        <v>0</v>
      </c>
      <c r="I307" s="3">
        <f t="shared" si="171"/>
        <v>0</v>
      </c>
      <c r="J307" s="14"/>
      <c r="K307" s="18"/>
      <c r="L307" s="18"/>
      <c r="M307" s="18"/>
      <c r="N307" s="18"/>
      <c r="O307" s="18"/>
      <c r="P307" s="18"/>
      <c r="Q307" s="18"/>
      <c r="R307" s="18"/>
      <c r="S307" s="5"/>
      <c r="T307" s="5"/>
      <c r="U307" s="5"/>
      <c r="V307" s="5"/>
    </row>
    <row r="308" spans="1:22" ht="17.25" customHeight="1" x14ac:dyDescent="0.25">
      <c r="A308" s="70" t="s">
        <v>4</v>
      </c>
      <c r="B308" s="71"/>
      <c r="C308" s="3">
        <f t="shared" si="168"/>
        <v>0</v>
      </c>
      <c r="D308" s="3">
        <f t="shared" ref="D308:I308" si="172">D312+D316+D320+D324+D328+D332+D336+D340+D344</f>
        <v>0</v>
      </c>
      <c r="E308" s="3">
        <f t="shared" si="172"/>
        <v>0</v>
      </c>
      <c r="F308" s="3">
        <f t="shared" si="172"/>
        <v>0</v>
      </c>
      <c r="G308" s="3">
        <f t="shared" si="172"/>
        <v>0</v>
      </c>
      <c r="H308" s="3">
        <f t="shared" si="172"/>
        <v>0</v>
      </c>
      <c r="I308" s="3">
        <f t="shared" si="172"/>
        <v>0</v>
      </c>
      <c r="J308" s="14"/>
      <c r="K308" s="18"/>
      <c r="L308" s="18"/>
      <c r="M308" s="18"/>
      <c r="N308" s="18"/>
      <c r="O308" s="18"/>
      <c r="P308" s="18"/>
      <c r="Q308" s="18"/>
      <c r="R308" s="18"/>
      <c r="S308" s="5"/>
      <c r="T308" s="5"/>
      <c r="U308" s="5"/>
      <c r="V308" s="5"/>
    </row>
    <row r="309" spans="1:22" ht="15" customHeight="1" x14ac:dyDescent="0.25">
      <c r="A309" s="70" t="s">
        <v>12</v>
      </c>
      <c r="B309" s="71"/>
      <c r="C309" s="3"/>
      <c r="D309" s="3">
        <f t="shared" ref="D309:I309" si="173">D313+D317+D321+D325+D329+D333+D337+D341+D345</f>
        <v>6739.5999999999995</v>
      </c>
      <c r="E309" s="3">
        <f t="shared" si="173"/>
        <v>6168.7</v>
      </c>
      <c r="F309" s="3">
        <f t="shared" si="173"/>
        <v>8764.7999999999993</v>
      </c>
      <c r="G309" s="3">
        <f t="shared" si="173"/>
        <v>0</v>
      </c>
      <c r="H309" s="3">
        <f t="shared" si="173"/>
        <v>0</v>
      </c>
      <c r="I309" s="3">
        <f t="shared" si="173"/>
        <v>0</v>
      </c>
      <c r="J309" s="14"/>
      <c r="K309" s="18"/>
      <c r="L309" s="18"/>
      <c r="M309" s="18"/>
      <c r="N309" s="18"/>
      <c r="O309" s="18"/>
      <c r="P309" s="18"/>
      <c r="Q309" s="18"/>
      <c r="R309" s="18"/>
      <c r="S309" s="5"/>
      <c r="T309" s="5"/>
      <c r="U309" s="5"/>
      <c r="V309" s="5"/>
    </row>
    <row r="310" spans="1:22" ht="16.5" customHeight="1" x14ac:dyDescent="0.25">
      <c r="A310" s="70" t="s">
        <v>46</v>
      </c>
      <c r="B310" s="71"/>
      <c r="C310" s="3"/>
      <c r="D310" s="3">
        <f t="shared" ref="D310:I310" si="174">D314+D318+D322+D326+D330+D334+D338+D342+D346</f>
        <v>14550.8</v>
      </c>
      <c r="E310" s="3">
        <f t="shared" si="174"/>
        <v>2060.5</v>
      </c>
      <c r="F310" s="3">
        <f t="shared" si="174"/>
        <v>2000</v>
      </c>
      <c r="G310" s="3">
        <f t="shared" si="174"/>
        <v>0</v>
      </c>
      <c r="H310" s="3">
        <f t="shared" si="174"/>
        <v>0</v>
      </c>
      <c r="I310" s="3">
        <f t="shared" si="174"/>
        <v>0</v>
      </c>
      <c r="J310" s="14"/>
      <c r="K310" s="18"/>
      <c r="L310" s="18"/>
      <c r="M310" s="18"/>
      <c r="N310" s="18"/>
      <c r="O310" s="18"/>
      <c r="P310" s="18"/>
      <c r="Q310" s="18"/>
      <c r="R310" s="18"/>
      <c r="S310" s="5"/>
      <c r="T310" s="5"/>
      <c r="U310" s="5"/>
      <c r="V310" s="5"/>
    </row>
    <row r="311" spans="1:22" ht="45.75" customHeight="1" x14ac:dyDescent="0.25">
      <c r="A311" s="19" t="s">
        <v>31</v>
      </c>
      <c r="B311" s="39" t="s">
        <v>141</v>
      </c>
      <c r="C311" s="3">
        <f t="shared" si="168"/>
        <v>16658.2</v>
      </c>
      <c r="D311" s="15">
        <f>D312+D313+D314</f>
        <v>9589.1</v>
      </c>
      <c r="E311" s="15">
        <f t="shared" ref="E311:I311" si="175">E312+E313+E314</f>
        <v>304.3</v>
      </c>
      <c r="F311" s="15">
        <f t="shared" si="175"/>
        <v>6764.8</v>
      </c>
      <c r="G311" s="15">
        <f t="shared" si="175"/>
        <v>0</v>
      </c>
      <c r="H311" s="15">
        <f t="shared" si="175"/>
        <v>0</v>
      </c>
      <c r="I311" s="15">
        <f t="shared" si="175"/>
        <v>0</v>
      </c>
      <c r="J311" s="41" t="s">
        <v>37</v>
      </c>
      <c r="K311" s="39" t="s">
        <v>33</v>
      </c>
      <c r="L311" s="39">
        <v>70</v>
      </c>
      <c r="M311" s="39">
        <v>75</v>
      </c>
      <c r="N311" s="39">
        <v>80</v>
      </c>
      <c r="O311" s="39">
        <v>85</v>
      </c>
      <c r="P311" s="39">
        <v>90</v>
      </c>
      <c r="Q311" s="39">
        <v>95</v>
      </c>
      <c r="R311" s="39">
        <v>100</v>
      </c>
      <c r="S311" s="5"/>
      <c r="T311" s="5"/>
      <c r="U311" s="5"/>
      <c r="V311" s="5"/>
    </row>
    <row r="312" spans="1:22" ht="16.5" customHeight="1" x14ac:dyDescent="0.25">
      <c r="A312" s="6" t="s">
        <v>4</v>
      </c>
      <c r="B312" s="40"/>
      <c r="C312" s="3">
        <f t="shared" si="168"/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2"/>
      <c r="K312" s="40"/>
      <c r="L312" s="40"/>
      <c r="M312" s="40"/>
      <c r="N312" s="40"/>
      <c r="O312" s="40"/>
      <c r="P312" s="40"/>
      <c r="Q312" s="40"/>
      <c r="R312" s="40"/>
      <c r="S312" s="5"/>
      <c r="T312" s="5"/>
      <c r="U312" s="5"/>
      <c r="V312" s="5"/>
    </row>
    <row r="313" spans="1:22" ht="16.5" customHeight="1" x14ac:dyDescent="0.25">
      <c r="A313" s="6" t="s">
        <v>12</v>
      </c>
      <c r="B313" s="40"/>
      <c r="C313" s="3">
        <f t="shared" si="168"/>
        <v>7928.5</v>
      </c>
      <c r="D313" s="4">
        <v>1163.7</v>
      </c>
      <c r="E313" s="4">
        <v>0</v>
      </c>
      <c r="F313" s="4">
        <v>6764.8</v>
      </c>
      <c r="G313" s="4">
        <v>0</v>
      </c>
      <c r="H313" s="4">
        <v>0</v>
      </c>
      <c r="I313" s="4">
        <v>0</v>
      </c>
      <c r="J313" s="42"/>
      <c r="K313" s="40"/>
      <c r="L313" s="40"/>
      <c r="M313" s="40"/>
      <c r="N313" s="40"/>
      <c r="O313" s="40"/>
      <c r="P313" s="40"/>
      <c r="Q313" s="40"/>
      <c r="R313" s="40"/>
      <c r="S313" s="5"/>
      <c r="T313" s="5"/>
      <c r="U313" s="5"/>
      <c r="V313" s="5"/>
    </row>
    <row r="314" spans="1:22" ht="19.5" customHeight="1" x14ac:dyDescent="0.25">
      <c r="A314" s="6" t="s">
        <v>46</v>
      </c>
      <c r="B314" s="40"/>
      <c r="C314" s="3">
        <f t="shared" si="168"/>
        <v>8729.6999999999989</v>
      </c>
      <c r="D314" s="4">
        <v>8425.4</v>
      </c>
      <c r="E314" s="4">
        <v>304.3</v>
      </c>
      <c r="F314" s="4">
        <v>0</v>
      </c>
      <c r="G314" s="4">
        <v>0</v>
      </c>
      <c r="H314" s="4">
        <v>0</v>
      </c>
      <c r="I314" s="4">
        <v>0</v>
      </c>
      <c r="J314" s="42"/>
      <c r="K314" s="40"/>
      <c r="L314" s="40"/>
      <c r="M314" s="40"/>
      <c r="N314" s="40"/>
      <c r="O314" s="40"/>
      <c r="P314" s="40"/>
      <c r="Q314" s="40"/>
      <c r="R314" s="40"/>
      <c r="S314" s="5"/>
      <c r="T314" s="5"/>
      <c r="U314" s="5"/>
      <c r="V314" s="5"/>
    </row>
    <row r="315" spans="1:22" ht="78.75" customHeight="1" x14ac:dyDescent="0.25">
      <c r="A315" s="19" t="s">
        <v>32</v>
      </c>
      <c r="B315" s="39" t="s">
        <v>141</v>
      </c>
      <c r="C315" s="3">
        <f t="shared" si="168"/>
        <v>0</v>
      </c>
      <c r="D315" s="15">
        <f>D316+D317+D318</f>
        <v>0</v>
      </c>
      <c r="E315" s="15">
        <f t="shared" ref="E315:I315" si="176">E316+E317+E318</f>
        <v>0</v>
      </c>
      <c r="F315" s="15">
        <f t="shared" si="176"/>
        <v>0</v>
      </c>
      <c r="G315" s="15">
        <f t="shared" si="176"/>
        <v>0</v>
      </c>
      <c r="H315" s="15">
        <f t="shared" si="176"/>
        <v>0</v>
      </c>
      <c r="I315" s="15">
        <f t="shared" si="176"/>
        <v>0</v>
      </c>
      <c r="J315" s="41" t="s">
        <v>93</v>
      </c>
      <c r="K315" s="39" t="s">
        <v>33</v>
      </c>
      <c r="L315" s="39">
        <v>70</v>
      </c>
      <c r="M315" s="39">
        <v>75</v>
      </c>
      <c r="N315" s="39">
        <v>80</v>
      </c>
      <c r="O315" s="39">
        <v>85</v>
      </c>
      <c r="P315" s="39">
        <v>90</v>
      </c>
      <c r="Q315" s="39">
        <v>95</v>
      </c>
      <c r="R315" s="39">
        <v>100</v>
      </c>
      <c r="S315" s="5"/>
      <c r="T315" s="5"/>
      <c r="U315" s="5"/>
      <c r="V315" s="5"/>
    </row>
    <row r="316" spans="1:22" ht="15.75" customHeight="1" x14ac:dyDescent="0.25">
      <c r="A316" s="6" t="s">
        <v>4</v>
      </c>
      <c r="B316" s="40"/>
      <c r="C316" s="3">
        <f t="shared" si="168"/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2"/>
      <c r="K316" s="40"/>
      <c r="L316" s="40"/>
      <c r="M316" s="40"/>
      <c r="N316" s="40"/>
      <c r="O316" s="40"/>
      <c r="P316" s="40"/>
      <c r="Q316" s="40"/>
      <c r="R316" s="40"/>
      <c r="S316" s="5"/>
      <c r="T316" s="5"/>
      <c r="U316" s="5"/>
      <c r="V316" s="5"/>
    </row>
    <row r="317" spans="1:22" ht="15.75" customHeight="1" x14ac:dyDescent="0.25">
      <c r="A317" s="6" t="s">
        <v>12</v>
      </c>
      <c r="B317" s="40"/>
      <c r="C317" s="3">
        <f t="shared" si="168"/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2"/>
      <c r="K317" s="40"/>
      <c r="L317" s="40"/>
      <c r="M317" s="40"/>
      <c r="N317" s="40"/>
      <c r="O317" s="40"/>
      <c r="P317" s="40"/>
      <c r="Q317" s="40"/>
      <c r="R317" s="40"/>
      <c r="S317" s="5"/>
      <c r="T317" s="5"/>
      <c r="U317" s="5"/>
      <c r="V317" s="5"/>
    </row>
    <row r="318" spans="1:22" ht="15.75" customHeight="1" x14ac:dyDescent="0.25">
      <c r="A318" s="6" t="s">
        <v>46</v>
      </c>
      <c r="B318" s="40"/>
      <c r="C318" s="3">
        <f t="shared" si="168"/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2"/>
      <c r="K318" s="40"/>
      <c r="L318" s="40"/>
      <c r="M318" s="40"/>
      <c r="N318" s="40"/>
      <c r="O318" s="40"/>
      <c r="P318" s="40"/>
      <c r="Q318" s="40"/>
      <c r="R318" s="40"/>
      <c r="S318" s="5"/>
      <c r="T318" s="5"/>
      <c r="U318" s="5"/>
      <c r="V318" s="5"/>
    </row>
    <row r="319" spans="1:22" ht="76.5" customHeight="1" x14ac:dyDescent="0.25">
      <c r="A319" s="19" t="s">
        <v>94</v>
      </c>
      <c r="B319" s="39" t="s">
        <v>140</v>
      </c>
      <c r="C319" s="3">
        <f>E319+F319+H319+D319+G319+I319</f>
        <v>0</v>
      </c>
      <c r="D319" s="15">
        <f>D320+D321+D322</f>
        <v>0</v>
      </c>
      <c r="E319" s="15">
        <f t="shared" ref="E319:I319" si="177">E320+E321+E322</f>
        <v>0</v>
      </c>
      <c r="F319" s="15">
        <f t="shared" si="177"/>
        <v>0</v>
      </c>
      <c r="G319" s="15">
        <f t="shared" si="177"/>
        <v>0</v>
      </c>
      <c r="H319" s="15">
        <f t="shared" si="177"/>
        <v>0</v>
      </c>
      <c r="I319" s="15">
        <f t="shared" si="177"/>
        <v>0</v>
      </c>
      <c r="J319" s="41" t="s">
        <v>95</v>
      </c>
      <c r="K319" s="43" t="s">
        <v>38</v>
      </c>
      <c r="L319" s="43">
        <v>1</v>
      </c>
      <c r="M319" s="43">
        <v>2</v>
      </c>
      <c r="N319" s="43">
        <v>3</v>
      </c>
      <c r="O319" s="43">
        <v>4</v>
      </c>
      <c r="P319" s="43">
        <v>5</v>
      </c>
      <c r="Q319" s="43">
        <v>6</v>
      </c>
      <c r="R319" s="39">
        <v>7</v>
      </c>
      <c r="S319" s="5"/>
      <c r="T319" s="5"/>
      <c r="U319" s="5"/>
      <c r="V319" s="5"/>
    </row>
    <row r="320" spans="1:22" ht="15.75" customHeight="1" x14ac:dyDescent="0.25">
      <c r="A320" s="6" t="s">
        <v>4</v>
      </c>
      <c r="B320" s="40"/>
      <c r="C320" s="3">
        <f>E320+F320+H320+D320+G320+I320</f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2"/>
      <c r="K320" s="44"/>
      <c r="L320" s="44"/>
      <c r="M320" s="44"/>
      <c r="N320" s="44"/>
      <c r="O320" s="44"/>
      <c r="P320" s="44"/>
      <c r="Q320" s="44"/>
      <c r="R320" s="40"/>
      <c r="S320" s="5"/>
      <c r="T320" s="5"/>
      <c r="U320" s="5"/>
      <c r="V320" s="5"/>
    </row>
    <row r="321" spans="1:22" ht="15.75" customHeight="1" x14ac:dyDescent="0.25">
      <c r="A321" s="6" t="s">
        <v>12</v>
      </c>
      <c r="B321" s="40"/>
      <c r="C321" s="3">
        <f t="shared" ref="C321:C322" si="178">E321+F321+H321+D321+G321+I321</f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2"/>
      <c r="K321" s="44"/>
      <c r="L321" s="44"/>
      <c r="M321" s="44"/>
      <c r="N321" s="44"/>
      <c r="O321" s="44"/>
      <c r="P321" s="44"/>
      <c r="Q321" s="44"/>
      <c r="R321" s="40"/>
      <c r="S321" s="5"/>
      <c r="T321" s="5"/>
      <c r="U321" s="5"/>
      <c r="V321" s="5"/>
    </row>
    <row r="322" spans="1:22" ht="15.75" customHeight="1" x14ac:dyDescent="0.25">
      <c r="A322" s="6" t="s">
        <v>46</v>
      </c>
      <c r="B322" s="40"/>
      <c r="C322" s="3">
        <f t="shared" si="178"/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2"/>
      <c r="K322" s="44"/>
      <c r="L322" s="44"/>
      <c r="M322" s="44"/>
      <c r="N322" s="44"/>
      <c r="O322" s="44"/>
      <c r="P322" s="44"/>
      <c r="Q322" s="44"/>
      <c r="R322" s="40"/>
      <c r="S322" s="5"/>
      <c r="T322" s="5"/>
      <c r="U322" s="5"/>
      <c r="V322" s="5"/>
    </row>
    <row r="323" spans="1:22" ht="64.5" customHeight="1" x14ac:dyDescent="0.25">
      <c r="A323" s="19" t="s">
        <v>41</v>
      </c>
      <c r="B323" s="39" t="s">
        <v>140</v>
      </c>
      <c r="C323" s="3">
        <f>E323+F323+H323+D323+G323+I323</f>
        <v>4300</v>
      </c>
      <c r="D323" s="15">
        <f>D324+D325+D326</f>
        <v>300</v>
      </c>
      <c r="E323" s="15">
        <f t="shared" ref="E323:I323" si="179">E324+E325+E326</f>
        <v>0</v>
      </c>
      <c r="F323" s="15">
        <f t="shared" si="179"/>
        <v>4000</v>
      </c>
      <c r="G323" s="15">
        <f t="shared" si="179"/>
        <v>0</v>
      </c>
      <c r="H323" s="15">
        <f t="shared" si="179"/>
        <v>0</v>
      </c>
      <c r="I323" s="15">
        <f t="shared" si="179"/>
        <v>0</v>
      </c>
      <c r="J323" s="41" t="s">
        <v>42</v>
      </c>
      <c r="K323" s="39" t="s">
        <v>38</v>
      </c>
      <c r="L323" s="43">
        <v>6</v>
      </c>
      <c r="M323" s="43">
        <v>7</v>
      </c>
      <c r="N323" s="43">
        <v>7</v>
      </c>
      <c r="O323" s="43">
        <v>7</v>
      </c>
      <c r="P323" s="43">
        <v>7</v>
      </c>
      <c r="Q323" s="43">
        <v>7</v>
      </c>
      <c r="R323" s="39">
        <v>7</v>
      </c>
      <c r="S323" s="5"/>
      <c r="T323" s="5"/>
      <c r="U323" s="5"/>
      <c r="V323" s="5"/>
    </row>
    <row r="324" spans="1:22" ht="17.25" customHeight="1" x14ac:dyDescent="0.25">
      <c r="A324" s="6" t="s">
        <v>4</v>
      </c>
      <c r="B324" s="40"/>
      <c r="C324" s="3">
        <f>E324+F324+H324+D324+G324+I324</f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2"/>
      <c r="K324" s="40"/>
      <c r="L324" s="44"/>
      <c r="M324" s="44"/>
      <c r="N324" s="44"/>
      <c r="O324" s="44"/>
      <c r="P324" s="44"/>
      <c r="Q324" s="44"/>
      <c r="R324" s="40"/>
      <c r="S324" s="5"/>
      <c r="T324" s="5"/>
      <c r="U324" s="5"/>
      <c r="V324" s="5"/>
    </row>
    <row r="325" spans="1:22" ht="15" customHeight="1" x14ac:dyDescent="0.25">
      <c r="A325" s="6" t="s">
        <v>12</v>
      </c>
      <c r="B325" s="40"/>
      <c r="C325" s="3">
        <f t="shared" ref="C325:C326" si="180">E325+F325+H325+D325+G325+I325</f>
        <v>2000</v>
      </c>
      <c r="D325" s="4">
        <v>0</v>
      </c>
      <c r="E325" s="4">
        <v>0</v>
      </c>
      <c r="F325" s="4">
        <v>2000</v>
      </c>
      <c r="G325" s="4">
        <v>0</v>
      </c>
      <c r="H325" s="4">
        <v>0</v>
      </c>
      <c r="I325" s="4">
        <v>0</v>
      </c>
      <c r="J325" s="42"/>
      <c r="K325" s="40"/>
      <c r="L325" s="44"/>
      <c r="M325" s="44"/>
      <c r="N325" s="44"/>
      <c r="O325" s="44"/>
      <c r="P325" s="44"/>
      <c r="Q325" s="44"/>
      <c r="R325" s="40"/>
      <c r="S325" s="5"/>
      <c r="T325" s="5"/>
      <c r="U325" s="5"/>
      <c r="V325" s="5"/>
    </row>
    <row r="326" spans="1:22" ht="16.5" customHeight="1" x14ac:dyDescent="0.25">
      <c r="A326" s="6" t="s">
        <v>46</v>
      </c>
      <c r="B326" s="40"/>
      <c r="C326" s="3">
        <f t="shared" si="180"/>
        <v>2300</v>
      </c>
      <c r="D326" s="30">
        <v>300</v>
      </c>
      <c r="E326" s="4">
        <v>0</v>
      </c>
      <c r="F326" s="4">
        <v>2000</v>
      </c>
      <c r="G326" s="4">
        <v>0</v>
      </c>
      <c r="H326" s="4">
        <v>0</v>
      </c>
      <c r="I326" s="4">
        <v>0</v>
      </c>
      <c r="J326" s="42"/>
      <c r="K326" s="40"/>
      <c r="L326" s="44"/>
      <c r="M326" s="44"/>
      <c r="N326" s="44"/>
      <c r="O326" s="44"/>
      <c r="P326" s="44"/>
      <c r="Q326" s="44"/>
      <c r="R326" s="40"/>
      <c r="S326" s="5"/>
      <c r="T326" s="5"/>
      <c r="U326" s="5"/>
      <c r="V326" s="5"/>
    </row>
    <row r="327" spans="1:22" ht="78.75" customHeight="1" x14ac:dyDescent="0.25">
      <c r="A327" s="34" t="s">
        <v>175</v>
      </c>
      <c r="B327" s="39" t="s">
        <v>140</v>
      </c>
      <c r="C327" s="3">
        <f>E327+F327+H327+D327+G327+I327</f>
        <v>7924.9</v>
      </c>
      <c r="D327" s="15">
        <f>D328+D329+D330</f>
        <v>0</v>
      </c>
      <c r="E327" s="15">
        <f t="shared" ref="E327:I327" si="181">E328+E329+E330</f>
        <v>7924.9</v>
      </c>
      <c r="F327" s="15">
        <f t="shared" si="181"/>
        <v>0</v>
      </c>
      <c r="G327" s="15">
        <f t="shared" si="181"/>
        <v>0</v>
      </c>
      <c r="H327" s="15">
        <f t="shared" si="181"/>
        <v>0</v>
      </c>
      <c r="I327" s="15">
        <f t="shared" si="181"/>
        <v>0</v>
      </c>
      <c r="J327" s="41" t="s">
        <v>96</v>
      </c>
      <c r="K327" s="39" t="s">
        <v>38</v>
      </c>
      <c r="L327" s="39">
        <v>0</v>
      </c>
      <c r="M327" s="39">
        <v>30</v>
      </c>
      <c r="N327" s="39">
        <v>70</v>
      </c>
      <c r="O327" s="39">
        <v>70</v>
      </c>
      <c r="P327" s="39">
        <v>70</v>
      </c>
      <c r="Q327" s="39">
        <v>70</v>
      </c>
      <c r="R327" s="39">
        <v>70</v>
      </c>
      <c r="S327" s="5"/>
      <c r="T327" s="5"/>
      <c r="U327" s="5"/>
      <c r="V327" s="5"/>
    </row>
    <row r="328" spans="1:22" ht="17.25" customHeight="1" x14ac:dyDescent="0.25">
      <c r="A328" s="6" t="s">
        <v>4</v>
      </c>
      <c r="B328" s="40"/>
      <c r="C328" s="3">
        <f>E328+F328+H328+D328+G328+I328</f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2"/>
      <c r="K328" s="40"/>
      <c r="L328" s="40"/>
      <c r="M328" s="40"/>
      <c r="N328" s="40"/>
      <c r="O328" s="40"/>
      <c r="P328" s="40"/>
      <c r="Q328" s="40"/>
      <c r="R328" s="40"/>
      <c r="S328" s="5"/>
      <c r="T328" s="5"/>
      <c r="U328" s="5"/>
      <c r="V328" s="5"/>
    </row>
    <row r="329" spans="1:22" ht="15" customHeight="1" x14ac:dyDescent="0.25">
      <c r="A329" s="6" t="s">
        <v>12</v>
      </c>
      <c r="B329" s="40"/>
      <c r="C329" s="3">
        <f t="shared" ref="C329:C330" si="182">E329+F329+H329+D329+G329+I329</f>
        <v>6168.7</v>
      </c>
      <c r="D329" s="4">
        <v>0</v>
      </c>
      <c r="E329" s="4">
        <v>6168.7</v>
      </c>
      <c r="F329" s="4">
        <v>0</v>
      </c>
      <c r="G329" s="4">
        <v>0</v>
      </c>
      <c r="H329" s="4">
        <v>0</v>
      </c>
      <c r="I329" s="4">
        <v>0</v>
      </c>
      <c r="J329" s="42"/>
      <c r="K329" s="40"/>
      <c r="L329" s="40"/>
      <c r="M329" s="40"/>
      <c r="N329" s="40"/>
      <c r="O329" s="40"/>
      <c r="P329" s="40"/>
      <c r="Q329" s="40"/>
      <c r="R329" s="40"/>
      <c r="S329" s="5"/>
      <c r="T329" s="5"/>
      <c r="U329" s="5"/>
      <c r="V329" s="5"/>
    </row>
    <row r="330" spans="1:22" ht="16.5" customHeight="1" x14ac:dyDescent="0.25">
      <c r="A330" s="6" t="s">
        <v>46</v>
      </c>
      <c r="B330" s="40"/>
      <c r="C330" s="3">
        <f t="shared" si="182"/>
        <v>1756.2</v>
      </c>
      <c r="D330" s="4">
        <v>0</v>
      </c>
      <c r="E330" s="4">
        <v>1756.2</v>
      </c>
      <c r="F330" s="4">
        <v>0</v>
      </c>
      <c r="G330" s="4">
        <v>0</v>
      </c>
      <c r="H330" s="4">
        <v>0</v>
      </c>
      <c r="I330" s="4">
        <v>0</v>
      </c>
      <c r="J330" s="42"/>
      <c r="K330" s="40"/>
      <c r="L330" s="40"/>
      <c r="M330" s="40"/>
      <c r="N330" s="40"/>
      <c r="O330" s="40"/>
      <c r="P330" s="40"/>
      <c r="Q330" s="40"/>
      <c r="R330" s="40"/>
      <c r="S330" s="5"/>
      <c r="T330" s="5"/>
      <c r="U330" s="5"/>
      <c r="V330" s="5"/>
    </row>
    <row r="331" spans="1:22" ht="77.25" customHeight="1" x14ac:dyDescent="0.25">
      <c r="A331" s="19" t="s">
        <v>43</v>
      </c>
      <c r="B331" s="39" t="s">
        <v>140</v>
      </c>
      <c r="C331" s="3">
        <f>E331+F331+H331+D331+G331+I331</f>
        <v>6428.9</v>
      </c>
      <c r="D331" s="15">
        <f>D332+D333+D334</f>
        <v>6428.9</v>
      </c>
      <c r="E331" s="15">
        <f t="shared" ref="E331:I331" si="183">E332+E333+E334</f>
        <v>0</v>
      </c>
      <c r="F331" s="15">
        <f t="shared" si="183"/>
        <v>0</v>
      </c>
      <c r="G331" s="15">
        <f t="shared" si="183"/>
        <v>0</v>
      </c>
      <c r="H331" s="15">
        <f t="shared" si="183"/>
        <v>0</v>
      </c>
      <c r="I331" s="15">
        <f t="shared" si="183"/>
        <v>0</v>
      </c>
      <c r="J331" s="41" t="s">
        <v>97</v>
      </c>
      <c r="K331" s="39" t="s">
        <v>38</v>
      </c>
      <c r="L331" s="39">
        <v>0</v>
      </c>
      <c r="M331" s="39">
        <v>30</v>
      </c>
      <c r="N331" s="39">
        <v>70</v>
      </c>
      <c r="O331" s="39">
        <v>70</v>
      </c>
      <c r="P331" s="39">
        <v>70</v>
      </c>
      <c r="Q331" s="39">
        <v>70</v>
      </c>
      <c r="R331" s="39">
        <v>70</v>
      </c>
      <c r="S331" s="5"/>
      <c r="T331" s="5"/>
      <c r="U331" s="5"/>
      <c r="V331" s="5"/>
    </row>
    <row r="332" spans="1:22" ht="17.25" customHeight="1" x14ac:dyDescent="0.25">
      <c r="A332" s="6" t="s">
        <v>4</v>
      </c>
      <c r="B332" s="40"/>
      <c r="C332" s="3">
        <f>E332+F332+H332+D332+G332+I332</f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2"/>
      <c r="K332" s="40"/>
      <c r="L332" s="40"/>
      <c r="M332" s="40"/>
      <c r="N332" s="40"/>
      <c r="O332" s="40"/>
      <c r="P332" s="40"/>
      <c r="Q332" s="40"/>
      <c r="R332" s="40"/>
      <c r="S332" s="5"/>
      <c r="T332" s="5"/>
      <c r="U332" s="5"/>
      <c r="V332" s="5"/>
    </row>
    <row r="333" spans="1:22" ht="15" customHeight="1" x14ac:dyDescent="0.25">
      <c r="A333" s="6" t="s">
        <v>12</v>
      </c>
      <c r="B333" s="40"/>
      <c r="C333" s="3">
        <f t="shared" ref="C333:C350" si="184">E333+F333+H333+D333+G333+I333</f>
        <v>3089.7</v>
      </c>
      <c r="D333" s="30">
        <v>3089.7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2"/>
      <c r="K333" s="40"/>
      <c r="L333" s="40"/>
      <c r="M333" s="40"/>
      <c r="N333" s="40"/>
      <c r="O333" s="40"/>
      <c r="P333" s="40"/>
      <c r="Q333" s="40"/>
      <c r="R333" s="40"/>
      <c r="S333" s="5"/>
      <c r="T333" s="5"/>
      <c r="U333" s="5"/>
      <c r="V333" s="5"/>
    </row>
    <row r="334" spans="1:22" ht="16.5" customHeight="1" x14ac:dyDescent="0.25">
      <c r="A334" s="6" t="s">
        <v>46</v>
      </c>
      <c r="B334" s="40"/>
      <c r="C334" s="3">
        <f t="shared" si="184"/>
        <v>3339.2</v>
      </c>
      <c r="D334" s="30">
        <v>3339.2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2"/>
      <c r="K334" s="40"/>
      <c r="L334" s="40"/>
      <c r="M334" s="40"/>
      <c r="N334" s="40"/>
      <c r="O334" s="40"/>
      <c r="P334" s="40"/>
      <c r="Q334" s="40"/>
      <c r="R334" s="40"/>
      <c r="S334" s="5"/>
      <c r="T334" s="5"/>
      <c r="U334" s="5"/>
      <c r="V334" s="5"/>
    </row>
    <row r="335" spans="1:22" ht="38.25" customHeight="1" x14ac:dyDescent="0.25">
      <c r="A335" s="22" t="s">
        <v>157</v>
      </c>
      <c r="B335" s="39" t="s">
        <v>140</v>
      </c>
      <c r="C335" s="3">
        <f>E335+F335+H335+D335+G335+I335</f>
        <v>0</v>
      </c>
      <c r="D335" s="32">
        <v>0</v>
      </c>
      <c r="E335" s="15">
        <f t="shared" ref="E335:I335" si="185">E336+E337+E338</f>
        <v>0</v>
      </c>
      <c r="F335" s="15">
        <f t="shared" si="185"/>
        <v>0</v>
      </c>
      <c r="G335" s="15">
        <f t="shared" si="185"/>
        <v>0</v>
      </c>
      <c r="H335" s="15">
        <f t="shared" si="185"/>
        <v>0</v>
      </c>
      <c r="I335" s="15">
        <f t="shared" si="185"/>
        <v>0</v>
      </c>
      <c r="J335" s="41" t="s">
        <v>158</v>
      </c>
      <c r="K335" s="39" t="s">
        <v>38</v>
      </c>
      <c r="L335" s="39">
        <v>0</v>
      </c>
      <c r="M335" s="39">
        <v>0</v>
      </c>
      <c r="N335" s="39">
        <v>2</v>
      </c>
      <c r="O335" s="39">
        <v>0</v>
      </c>
      <c r="P335" s="39">
        <v>0</v>
      </c>
      <c r="Q335" s="39">
        <v>0</v>
      </c>
      <c r="R335" s="39">
        <v>0</v>
      </c>
      <c r="S335" s="5"/>
      <c r="T335" s="5"/>
      <c r="U335" s="5"/>
      <c r="V335" s="5"/>
    </row>
    <row r="336" spans="1:22" ht="15.75" customHeight="1" x14ac:dyDescent="0.25">
      <c r="A336" s="6" t="s">
        <v>4</v>
      </c>
      <c r="B336" s="40"/>
      <c r="C336" s="3">
        <f>E336+F336+H336+D336+G336+I336</f>
        <v>0</v>
      </c>
      <c r="D336" s="30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2"/>
      <c r="K336" s="40"/>
      <c r="L336" s="40"/>
      <c r="M336" s="40"/>
      <c r="N336" s="40"/>
      <c r="O336" s="40"/>
      <c r="P336" s="40"/>
      <c r="Q336" s="40"/>
      <c r="R336" s="40"/>
      <c r="S336" s="5"/>
      <c r="T336" s="5"/>
      <c r="U336" s="5"/>
      <c r="V336" s="5"/>
    </row>
    <row r="337" spans="1:22" ht="15.75" customHeight="1" x14ac:dyDescent="0.25">
      <c r="A337" s="6" t="s">
        <v>12</v>
      </c>
      <c r="B337" s="40"/>
      <c r="C337" s="3">
        <f t="shared" ref="C337:C338" si="186">E337+F337+H337+D337+G337+I337</f>
        <v>0</v>
      </c>
      <c r="D337" s="30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2"/>
      <c r="K337" s="40"/>
      <c r="L337" s="40"/>
      <c r="M337" s="40"/>
      <c r="N337" s="40"/>
      <c r="O337" s="40"/>
      <c r="P337" s="40"/>
      <c r="Q337" s="40"/>
      <c r="R337" s="40"/>
      <c r="S337" s="5"/>
      <c r="T337" s="5"/>
      <c r="U337" s="5"/>
      <c r="V337" s="5"/>
    </row>
    <row r="338" spans="1:22" ht="15.75" customHeight="1" x14ac:dyDescent="0.25">
      <c r="A338" s="6" t="s">
        <v>46</v>
      </c>
      <c r="B338" s="40"/>
      <c r="C338" s="3">
        <f t="shared" si="186"/>
        <v>0</v>
      </c>
      <c r="D338" s="31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2"/>
      <c r="K338" s="40"/>
      <c r="L338" s="40"/>
      <c r="M338" s="40"/>
      <c r="N338" s="40"/>
      <c r="O338" s="40"/>
      <c r="P338" s="40"/>
      <c r="Q338" s="40"/>
      <c r="R338" s="40"/>
      <c r="S338" s="5"/>
      <c r="T338" s="5"/>
      <c r="U338" s="5"/>
      <c r="V338" s="5"/>
    </row>
    <row r="339" spans="1:22" ht="54" customHeight="1" x14ac:dyDescent="0.25">
      <c r="A339" s="24" t="s">
        <v>163</v>
      </c>
      <c r="B339" s="39" t="s">
        <v>140</v>
      </c>
      <c r="C339" s="15">
        <v>2233.4</v>
      </c>
      <c r="D339" s="15">
        <f t="shared" ref="D339:I339" si="187">D340+D341+D342</f>
        <v>2233.4</v>
      </c>
      <c r="E339" s="15">
        <f t="shared" si="187"/>
        <v>0</v>
      </c>
      <c r="F339" s="15">
        <f t="shared" si="187"/>
        <v>0</v>
      </c>
      <c r="G339" s="15">
        <f t="shared" si="187"/>
        <v>0</v>
      </c>
      <c r="H339" s="15">
        <f t="shared" si="187"/>
        <v>0</v>
      </c>
      <c r="I339" s="15">
        <f t="shared" si="187"/>
        <v>0</v>
      </c>
      <c r="J339" s="41" t="s">
        <v>165</v>
      </c>
      <c r="K339" s="39" t="s">
        <v>33</v>
      </c>
      <c r="L339" s="39">
        <v>70</v>
      </c>
      <c r="M339" s="39">
        <v>75</v>
      </c>
      <c r="N339" s="39">
        <v>80</v>
      </c>
      <c r="O339" s="39">
        <v>85</v>
      </c>
      <c r="P339" s="39">
        <v>90</v>
      </c>
      <c r="Q339" s="39">
        <v>95</v>
      </c>
      <c r="R339" s="39">
        <v>100</v>
      </c>
      <c r="S339" s="5"/>
      <c r="T339" s="5"/>
      <c r="U339" s="5"/>
      <c r="V339" s="5"/>
    </row>
    <row r="340" spans="1:22" ht="17.25" customHeight="1" x14ac:dyDescent="0.25">
      <c r="A340" s="6" t="s">
        <v>4</v>
      </c>
      <c r="B340" s="40"/>
      <c r="C340" s="3">
        <f>E340+F340+H340+D340+G340+I340</f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2"/>
      <c r="K340" s="40"/>
      <c r="L340" s="40"/>
      <c r="M340" s="40"/>
      <c r="N340" s="40"/>
      <c r="O340" s="40"/>
      <c r="P340" s="40"/>
      <c r="Q340" s="40"/>
      <c r="R340" s="40"/>
      <c r="S340" s="5"/>
      <c r="T340" s="5"/>
      <c r="U340" s="5"/>
      <c r="V340" s="5"/>
    </row>
    <row r="341" spans="1:22" ht="15" customHeight="1" x14ac:dyDescent="0.25">
      <c r="A341" s="6" t="s">
        <v>12</v>
      </c>
      <c r="B341" s="40"/>
      <c r="C341" s="15">
        <v>1116.7</v>
      </c>
      <c r="D341" s="32">
        <v>1116.7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2"/>
      <c r="K341" s="40"/>
      <c r="L341" s="40"/>
      <c r="M341" s="40"/>
      <c r="N341" s="40"/>
      <c r="O341" s="40"/>
      <c r="P341" s="40"/>
      <c r="Q341" s="40"/>
      <c r="R341" s="40"/>
      <c r="S341" s="5"/>
      <c r="T341" s="5"/>
      <c r="U341" s="5"/>
      <c r="V341" s="5"/>
    </row>
    <row r="342" spans="1:22" ht="16.5" customHeight="1" x14ac:dyDescent="0.25">
      <c r="A342" s="6" t="s">
        <v>46</v>
      </c>
      <c r="B342" s="40"/>
      <c r="C342" s="15">
        <v>1116.7</v>
      </c>
      <c r="D342" s="32">
        <v>1116.7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2"/>
      <c r="K342" s="40"/>
      <c r="L342" s="40"/>
      <c r="M342" s="40"/>
      <c r="N342" s="40"/>
      <c r="O342" s="40"/>
      <c r="P342" s="40"/>
      <c r="Q342" s="40"/>
      <c r="R342" s="40"/>
      <c r="S342" s="5"/>
      <c r="T342" s="5"/>
      <c r="U342" s="5"/>
      <c r="V342" s="5"/>
    </row>
    <row r="343" spans="1:22" ht="45" x14ac:dyDescent="0.25">
      <c r="A343" s="24" t="s">
        <v>164</v>
      </c>
      <c r="B343" s="39" t="s">
        <v>140</v>
      </c>
      <c r="C343" s="15">
        <v>2739</v>
      </c>
      <c r="D343" s="15">
        <f t="shared" ref="D343:I343" si="188">D344+D345+D346</f>
        <v>2739</v>
      </c>
      <c r="E343" s="15">
        <f t="shared" si="188"/>
        <v>0</v>
      </c>
      <c r="F343" s="15">
        <f t="shared" si="188"/>
        <v>0</v>
      </c>
      <c r="G343" s="15">
        <f t="shared" si="188"/>
        <v>0</v>
      </c>
      <c r="H343" s="15">
        <f t="shared" si="188"/>
        <v>0</v>
      </c>
      <c r="I343" s="15">
        <f t="shared" si="188"/>
        <v>0</v>
      </c>
      <c r="J343" s="41" t="s">
        <v>166</v>
      </c>
      <c r="K343" s="39" t="s">
        <v>33</v>
      </c>
      <c r="L343" s="39">
        <v>70</v>
      </c>
      <c r="M343" s="39">
        <v>75</v>
      </c>
      <c r="N343" s="39">
        <v>80</v>
      </c>
      <c r="O343" s="39">
        <v>85</v>
      </c>
      <c r="P343" s="39">
        <v>90</v>
      </c>
      <c r="Q343" s="39">
        <v>95</v>
      </c>
      <c r="R343" s="39">
        <v>100</v>
      </c>
    </row>
    <row r="344" spans="1:22" x14ac:dyDescent="0.25">
      <c r="A344" s="6" t="s">
        <v>4</v>
      </c>
      <c r="B344" s="40"/>
      <c r="C344" s="3">
        <f>E344+F344+H344+D344+G344+I344</f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2"/>
      <c r="K344" s="40"/>
      <c r="L344" s="40"/>
      <c r="M344" s="40"/>
      <c r="N344" s="40"/>
      <c r="O344" s="40"/>
      <c r="P344" s="40"/>
      <c r="Q344" s="40"/>
      <c r="R344" s="40"/>
    </row>
    <row r="345" spans="1:22" ht="15.75" x14ac:dyDescent="0.25">
      <c r="A345" s="6" t="s">
        <v>12</v>
      </c>
      <c r="B345" s="40"/>
      <c r="C345" s="15">
        <v>1369.5</v>
      </c>
      <c r="D345" s="15">
        <v>1369.5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2"/>
      <c r="K345" s="40"/>
      <c r="L345" s="40"/>
      <c r="M345" s="40"/>
      <c r="N345" s="40"/>
      <c r="O345" s="40"/>
      <c r="P345" s="40"/>
      <c r="Q345" s="40"/>
      <c r="R345" s="40"/>
    </row>
    <row r="346" spans="1:22" ht="15.75" x14ac:dyDescent="0.25">
      <c r="A346" s="6" t="s">
        <v>46</v>
      </c>
      <c r="B346" s="40"/>
      <c r="C346" s="15">
        <v>1369.5</v>
      </c>
      <c r="D346" s="15">
        <v>1369.5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2"/>
      <c r="K346" s="40"/>
      <c r="L346" s="40"/>
      <c r="M346" s="40"/>
      <c r="N346" s="40"/>
      <c r="O346" s="40"/>
      <c r="P346" s="40"/>
      <c r="Q346" s="40"/>
      <c r="R346" s="40"/>
    </row>
    <row r="347" spans="1:22" x14ac:dyDescent="0.25">
      <c r="A347" s="79" t="s">
        <v>126</v>
      </c>
      <c r="B347" s="80"/>
      <c r="C347" s="3">
        <f t="shared" si="184"/>
        <v>0</v>
      </c>
      <c r="D347" s="3">
        <f>D351+D367</f>
        <v>0</v>
      </c>
      <c r="E347" s="3">
        <f t="shared" ref="E347:I347" si="189">E351+E367</f>
        <v>0</v>
      </c>
      <c r="F347" s="3">
        <f t="shared" si="189"/>
        <v>0</v>
      </c>
      <c r="G347" s="3">
        <f t="shared" si="189"/>
        <v>0</v>
      </c>
      <c r="H347" s="3">
        <f t="shared" si="189"/>
        <v>0</v>
      </c>
      <c r="I347" s="3">
        <f t="shared" si="189"/>
        <v>0</v>
      </c>
      <c r="J347" s="14"/>
      <c r="K347" s="18"/>
      <c r="L347" s="18"/>
      <c r="M347" s="18"/>
      <c r="N347" s="18"/>
      <c r="O347" s="18"/>
      <c r="P347" s="18"/>
      <c r="Q347" s="18"/>
      <c r="R347" s="18"/>
    </row>
    <row r="348" spans="1:22" x14ac:dyDescent="0.25">
      <c r="A348" s="70" t="s">
        <v>4</v>
      </c>
      <c r="B348" s="71"/>
      <c r="C348" s="3">
        <f t="shared" si="184"/>
        <v>0</v>
      </c>
      <c r="D348" s="3">
        <f t="shared" ref="D348:I348" si="190">D352+D368</f>
        <v>0</v>
      </c>
      <c r="E348" s="3">
        <f t="shared" si="190"/>
        <v>0</v>
      </c>
      <c r="F348" s="3">
        <f t="shared" si="190"/>
        <v>0</v>
      </c>
      <c r="G348" s="3">
        <f t="shared" si="190"/>
        <v>0</v>
      </c>
      <c r="H348" s="3">
        <f t="shared" si="190"/>
        <v>0</v>
      </c>
      <c r="I348" s="3">
        <f t="shared" si="190"/>
        <v>0</v>
      </c>
      <c r="J348" s="14"/>
      <c r="K348" s="18"/>
      <c r="L348" s="18"/>
      <c r="M348" s="18"/>
      <c r="N348" s="18"/>
      <c r="O348" s="18"/>
      <c r="P348" s="18"/>
      <c r="Q348" s="18"/>
      <c r="R348" s="18"/>
    </row>
    <row r="349" spans="1:22" x14ac:dyDescent="0.25">
      <c r="A349" s="70" t="s">
        <v>12</v>
      </c>
      <c r="B349" s="71"/>
      <c r="C349" s="3">
        <f t="shared" si="184"/>
        <v>0</v>
      </c>
      <c r="D349" s="3">
        <f t="shared" ref="D349:I349" si="191">D353+D369</f>
        <v>0</v>
      </c>
      <c r="E349" s="3">
        <f t="shared" si="191"/>
        <v>0</v>
      </c>
      <c r="F349" s="3">
        <f t="shared" si="191"/>
        <v>0</v>
      </c>
      <c r="G349" s="3">
        <f t="shared" si="191"/>
        <v>0</v>
      </c>
      <c r="H349" s="3">
        <f t="shared" si="191"/>
        <v>0</v>
      </c>
      <c r="I349" s="3">
        <f t="shared" si="191"/>
        <v>0</v>
      </c>
      <c r="J349" s="14"/>
      <c r="K349" s="18"/>
      <c r="L349" s="18"/>
      <c r="M349" s="18"/>
      <c r="N349" s="18"/>
      <c r="O349" s="18"/>
      <c r="P349" s="18"/>
      <c r="Q349" s="18"/>
      <c r="R349" s="18"/>
    </row>
    <row r="350" spans="1:22" x14ac:dyDescent="0.25">
      <c r="A350" s="70" t="s">
        <v>46</v>
      </c>
      <c r="B350" s="71"/>
      <c r="C350" s="3">
        <f t="shared" si="184"/>
        <v>0</v>
      </c>
      <c r="D350" s="3">
        <f t="shared" ref="D350:I350" si="192">D354+D370</f>
        <v>0</v>
      </c>
      <c r="E350" s="3">
        <f t="shared" si="192"/>
        <v>0</v>
      </c>
      <c r="F350" s="3">
        <f t="shared" si="192"/>
        <v>0</v>
      </c>
      <c r="G350" s="3">
        <f t="shared" si="192"/>
        <v>0</v>
      </c>
      <c r="H350" s="3">
        <f t="shared" si="192"/>
        <v>0</v>
      </c>
      <c r="I350" s="3">
        <f t="shared" si="192"/>
        <v>0</v>
      </c>
      <c r="J350" s="14"/>
      <c r="K350" s="18"/>
      <c r="L350" s="18"/>
      <c r="M350" s="18"/>
      <c r="N350" s="18"/>
      <c r="O350" s="18"/>
      <c r="P350" s="18"/>
      <c r="Q350" s="18"/>
      <c r="R350" s="18"/>
    </row>
    <row r="351" spans="1:22" x14ac:dyDescent="0.25">
      <c r="A351" s="72" t="s">
        <v>130</v>
      </c>
      <c r="B351" s="73"/>
      <c r="C351" s="3">
        <f t="shared" ref="C351:C354" si="193">E351+F351+H351+D351+G351+I351</f>
        <v>0</v>
      </c>
      <c r="D351" s="3">
        <v>0</v>
      </c>
      <c r="E351" s="3">
        <f t="shared" ref="E351:I351" si="194">E355+E359+E363</f>
        <v>0</v>
      </c>
      <c r="F351" s="3">
        <f t="shared" si="194"/>
        <v>0</v>
      </c>
      <c r="G351" s="3">
        <f t="shared" si="194"/>
        <v>0</v>
      </c>
      <c r="H351" s="3">
        <f t="shared" si="194"/>
        <v>0</v>
      </c>
      <c r="I351" s="3">
        <f t="shared" si="194"/>
        <v>0</v>
      </c>
      <c r="J351" s="14"/>
      <c r="K351" s="18"/>
      <c r="L351" s="18"/>
      <c r="M351" s="18"/>
      <c r="N351" s="18"/>
      <c r="O351" s="18"/>
      <c r="P351" s="18"/>
      <c r="Q351" s="18"/>
      <c r="R351" s="18"/>
    </row>
    <row r="352" spans="1:22" x14ac:dyDescent="0.25">
      <c r="A352" s="70" t="s">
        <v>4</v>
      </c>
      <c r="B352" s="71"/>
      <c r="C352" s="3">
        <f t="shared" si="193"/>
        <v>0</v>
      </c>
      <c r="D352" s="3">
        <f t="shared" ref="D352:I352" si="195">D356+D360+D364</f>
        <v>0</v>
      </c>
      <c r="E352" s="3">
        <f t="shared" si="195"/>
        <v>0</v>
      </c>
      <c r="F352" s="3">
        <f t="shared" si="195"/>
        <v>0</v>
      </c>
      <c r="G352" s="3">
        <f t="shared" si="195"/>
        <v>0</v>
      </c>
      <c r="H352" s="3">
        <f t="shared" si="195"/>
        <v>0</v>
      </c>
      <c r="I352" s="3">
        <f t="shared" si="195"/>
        <v>0</v>
      </c>
      <c r="J352" s="14"/>
      <c r="K352" s="18"/>
      <c r="L352" s="18"/>
      <c r="M352" s="18"/>
      <c r="N352" s="18"/>
      <c r="O352" s="18"/>
      <c r="P352" s="18"/>
      <c r="Q352" s="18"/>
      <c r="R352" s="18"/>
    </row>
    <row r="353" spans="1:18" x14ac:dyDescent="0.25">
      <c r="A353" s="70" t="s">
        <v>12</v>
      </c>
      <c r="B353" s="71"/>
      <c r="C353" s="3">
        <f t="shared" si="193"/>
        <v>0</v>
      </c>
      <c r="D353" s="3">
        <f t="shared" ref="D353:I353" si="196">D357+D361+D365</f>
        <v>0</v>
      </c>
      <c r="E353" s="3">
        <f t="shared" si="196"/>
        <v>0</v>
      </c>
      <c r="F353" s="3">
        <f t="shared" si="196"/>
        <v>0</v>
      </c>
      <c r="G353" s="3">
        <f t="shared" si="196"/>
        <v>0</v>
      </c>
      <c r="H353" s="3">
        <f t="shared" si="196"/>
        <v>0</v>
      </c>
      <c r="I353" s="3">
        <f t="shared" si="196"/>
        <v>0</v>
      </c>
      <c r="J353" s="14"/>
      <c r="K353" s="18"/>
      <c r="L353" s="18"/>
      <c r="M353" s="18"/>
      <c r="N353" s="18"/>
      <c r="O353" s="18"/>
      <c r="P353" s="18"/>
      <c r="Q353" s="18"/>
      <c r="R353" s="18"/>
    </row>
    <row r="354" spans="1:18" ht="41.25" customHeight="1" x14ac:dyDescent="0.25">
      <c r="A354" s="70" t="s">
        <v>46</v>
      </c>
      <c r="B354" s="71"/>
      <c r="C354" s="3">
        <f t="shared" si="193"/>
        <v>0</v>
      </c>
      <c r="D354" s="3">
        <v>0</v>
      </c>
      <c r="E354" s="3">
        <f t="shared" ref="E354:I354" si="197">E358+E362+E366</f>
        <v>0</v>
      </c>
      <c r="F354" s="3">
        <f t="shared" si="197"/>
        <v>0</v>
      </c>
      <c r="G354" s="3">
        <f t="shared" si="197"/>
        <v>0</v>
      </c>
      <c r="H354" s="3">
        <f t="shared" si="197"/>
        <v>0</v>
      </c>
      <c r="I354" s="3">
        <f t="shared" si="197"/>
        <v>0</v>
      </c>
      <c r="J354" s="14"/>
      <c r="K354" s="18"/>
      <c r="L354" s="18"/>
      <c r="M354" s="18"/>
      <c r="N354" s="18"/>
      <c r="O354" s="18"/>
      <c r="P354" s="18"/>
      <c r="Q354" s="18"/>
      <c r="R354" s="18"/>
    </row>
    <row r="355" spans="1:18" ht="35.25" customHeight="1" x14ac:dyDescent="0.25">
      <c r="A355" s="19" t="s">
        <v>149</v>
      </c>
      <c r="B355" s="39" t="s">
        <v>140</v>
      </c>
      <c r="C355" s="3">
        <f>E355+F355+H355+D355+G355+I355</f>
        <v>0</v>
      </c>
      <c r="D355" s="15">
        <f>D356+D357+D358</f>
        <v>0</v>
      </c>
      <c r="E355" s="15">
        <f t="shared" ref="E355:I355" si="198">E356+E357+E358</f>
        <v>0</v>
      </c>
      <c r="F355" s="15">
        <f t="shared" si="198"/>
        <v>0</v>
      </c>
      <c r="G355" s="15">
        <f t="shared" si="198"/>
        <v>0</v>
      </c>
      <c r="H355" s="15">
        <f t="shared" si="198"/>
        <v>0</v>
      </c>
      <c r="I355" s="15">
        <f t="shared" si="198"/>
        <v>0</v>
      </c>
      <c r="J355" s="41" t="s">
        <v>152</v>
      </c>
      <c r="K355" s="39" t="s">
        <v>38</v>
      </c>
      <c r="L355" s="43">
        <v>28</v>
      </c>
      <c r="M355" s="43">
        <v>4</v>
      </c>
      <c r="N355" s="43">
        <v>4</v>
      </c>
      <c r="O355" s="43">
        <v>4</v>
      </c>
      <c r="P355" s="43">
        <v>4</v>
      </c>
      <c r="Q355" s="43">
        <v>4</v>
      </c>
      <c r="R355" s="39">
        <v>4</v>
      </c>
    </row>
    <row r="356" spans="1:18" x14ac:dyDescent="0.25">
      <c r="A356" s="6" t="s">
        <v>4</v>
      </c>
      <c r="B356" s="40"/>
      <c r="C356" s="3">
        <f>E356+F356+H356+D356+G356+I356</f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2"/>
      <c r="K356" s="40"/>
      <c r="L356" s="44"/>
      <c r="M356" s="44"/>
      <c r="N356" s="44"/>
      <c r="O356" s="44"/>
      <c r="P356" s="44"/>
      <c r="Q356" s="44"/>
      <c r="R356" s="40"/>
    </row>
    <row r="357" spans="1:18" x14ac:dyDescent="0.25">
      <c r="A357" s="6" t="s">
        <v>12</v>
      </c>
      <c r="B357" s="40"/>
      <c r="C357" s="3">
        <f t="shared" ref="C357:C358" si="199">E357+F357+H357+D357+G357+I357</f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2"/>
      <c r="K357" s="40"/>
      <c r="L357" s="44"/>
      <c r="M357" s="44"/>
      <c r="N357" s="44"/>
      <c r="O357" s="44"/>
      <c r="P357" s="44"/>
      <c r="Q357" s="44"/>
      <c r="R357" s="40"/>
    </row>
    <row r="358" spans="1:18" x14ac:dyDescent="0.25">
      <c r="A358" s="6" t="s">
        <v>46</v>
      </c>
      <c r="B358" s="40"/>
      <c r="C358" s="3">
        <f t="shared" si="199"/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2"/>
      <c r="K358" s="40"/>
      <c r="L358" s="44"/>
      <c r="M358" s="44"/>
      <c r="N358" s="44"/>
      <c r="O358" s="44"/>
      <c r="P358" s="44"/>
      <c r="Q358" s="44"/>
      <c r="R358" s="40"/>
    </row>
    <row r="359" spans="1:18" ht="45" x14ac:dyDescent="0.25">
      <c r="A359" s="19" t="s">
        <v>150</v>
      </c>
      <c r="B359" s="39" t="s">
        <v>140</v>
      </c>
      <c r="C359" s="3">
        <f>E359+F359+H359+D359+G359+I359</f>
        <v>0</v>
      </c>
      <c r="D359" s="15">
        <f>D360+D361+D362</f>
        <v>0</v>
      </c>
      <c r="E359" s="15">
        <f t="shared" ref="E359:I359" si="200">E360+E361+E362</f>
        <v>0</v>
      </c>
      <c r="F359" s="15">
        <f t="shared" si="200"/>
        <v>0</v>
      </c>
      <c r="G359" s="15">
        <f t="shared" si="200"/>
        <v>0</v>
      </c>
      <c r="H359" s="15">
        <f t="shared" si="200"/>
        <v>0</v>
      </c>
      <c r="I359" s="15">
        <f t="shared" si="200"/>
        <v>0</v>
      </c>
      <c r="J359" s="51" t="s">
        <v>153</v>
      </c>
      <c r="K359" s="47" t="s">
        <v>33</v>
      </c>
      <c r="L359" s="39">
        <v>100</v>
      </c>
      <c r="M359" s="39">
        <v>100</v>
      </c>
      <c r="N359" s="39">
        <v>100</v>
      </c>
      <c r="O359" s="39">
        <v>100</v>
      </c>
      <c r="P359" s="39">
        <v>100</v>
      </c>
      <c r="Q359" s="39">
        <v>100</v>
      </c>
      <c r="R359" s="39">
        <v>100</v>
      </c>
    </row>
    <row r="360" spans="1:18" x14ac:dyDescent="0.25">
      <c r="A360" s="6" t="s">
        <v>4</v>
      </c>
      <c r="B360" s="40"/>
      <c r="C360" s="3">
        <f>E360+F360+H360+D360+G360+I360</f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51"/>
      <c r="K360" s="47"/>
      <c r="L360" s="40"/>
      <c r="M360" s="40"/>
      <c r="N360" s="40"/>
      <c r="O360" s="40"/>
      <c r="P360" s="40"/>
      <c r="Q360" s="40"/>
      <c r="R360" s="40"/>
    </row>
    <row r="361" spans="1:18" x14ac:dyDescent="0.25">
      <c r="A361" s="6" t="s">
        <v>12</v>
      </c>
      <c r="B361" s="40"/>
      <c r="C361" s="3">
        <f t="shared" ref="C361:C362" si="201">E361+F361+H361+D361+G361+I361</f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51"/>
      <c r="K361" s="47"/>
      <c r="L361" s="40"/>
      <c r="M361" s="40"/>
      <c r="N361" s="40"/>
      <c r="O361" s="40"/>
      <c r="P361" s="40"/>
      <c r="Q361" s="40"/>
      <c r="R361" s="40"/>
    </row>
    <row r="362" spans="1:18" x14ac:dyDescent="0.25">
      <c r="A362" s="6" t="s">
        <v>46</v>
      </c>
      <c r="B362" s="40"/>
      <c r="C362" s="3">
        <f t="shared" si="201"/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51"/>
      <c r="K362" s="47"/>
      <c r="L362" s="40"/>
      <c r="M362" s="40"/>
      <c r="N362" s="40"/>
      <c r="O362" s="40"/>
      <c r="P362" s="40"/>
      <c r="Q362" s="40"/>
      <c r="R362" s="40"/>
    </row>
    <row r="363" spans="1:18" ht="45" x14ac:dyDescent="0.25">
      <c r="A363" s="19" t="s">
        <v>151</v>
      </c>
      <c r="B363" s="39" t="s">
        <v>140</v>
      </c>
      <c r="C363" s="3">
        <f>E363+F363+H363+D363+G363+I363</f>
        <v>0</v>
      </c>
      <c r="D363" s="15">
        <v>0</v>
      </c>
      <c r="E363" s="15">
        <f t="shared" ref="E363:I363" si="202">E364+E365+E366</f>
        <v>0</v>
      </c>
      <c r="F363" s="15">
        <f t="shared" si="202"/>
        <v>0</v>
      </c>
      <c r="G363" s="15">
        <f t="shared" si="202"/>
        <v>0</v>
      </c>
      <c r="H363" s="15">
        <f t="shared" si="202"/>
        <v>0</v>
      </c>
      <c r="I363" s="15">
        <f t="shared" si="202"/>
        <v>0</v>
      </c>
      <c r="J363" s="41" t="s">
        <v>154</v>
      </c>
      <c r="K363" s="39" t="s">
        <v>38</v>
      </c>
      <c r="L363" s="39">
        <v>3</v>
      </c>
      <c r="M363" s="39">
        <v>3</v>
      </c>
      <c r="N363" s="39">
        <v>3</v>
      </c>
      <c r="O363" s="39">
        <v>3</v>
      </c>
      <c r="P363" s="39">
        <v>3</v>
      </c>
      <c r="Q363" s="39">
        <v>3</v>
      </c>
      <c r="R363" s="39">
        <v>3</v>
      </c>
    </row>
    <row r="364" spans="1:18" x14ac:dyDescent="0.25">
      <c r="A364" s="6" t="s">
        <v>4</v>
      </c>
      <c r="B364" s="40"/>
      <c r="C364" s="3">
        <f>E364+F364+H364+D364+G364+I364</f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2"/>
      <c r="K364" s="40"/>
      <c r="L364" s="40"/>
      <c r="M364" s="40"/>
      <c r="N364" s="40"/>
      <c r="O364" s="40"/>
      <c r="P364" s="40"/>
      <c r="Q364" s="40"/>
      <c r="R364" s="40"/>
    </row>
    <row r="365" spans="1:18" x14ac:dyDescent="0.25">
      <c r="A365" s="6" t="s">
        <v>12</v>
      </c>
      <c r="B365" s="40"/>
      <c r="C365" s="3">
        <f t="shared" ref="C365:C366" si="203">E365+F365+H365+D365+G365+I365</f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2"/>
      <c r="K365" s="40"/>
      <c r="L365" s="40"/>
      <c r="M365" s="40"/>
      <c r="N365" s="40"/>
      <c r="O365" s="40"/>
      <c r="P365" s="40"/>
      <c r="Q365" s="40"/>
      <c r="R365" s="40"/>
    </row>
    <row r="366" spans="1:18" x14ac:dyDescent="0.25">
      <c r="A366" s="6" t="s">
        <v>46</v>
      </c>
      <c r="B366" s="40"/>
      <c r="C366" s="3">
        <f t="shared" si="203"/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2"/>
      <c r="K366" s="40"/>
      <c r="L366" s="40"/>
      <c r="M366" s="40"/>
      <c r="N366" s="40"/>
      <c r="O366" s="40"/>
      <c r="P366" s="40"/>
      <c r="Q366" s="40"/>
      <c r="R366" s="40"/>
    </row>
    <row r="367" spans="1:18" x14ac:dyDescent="0.25">
      <c r="A367" s="72" t="s">
        <v>131</v>
      </c>
      <c r="B367" s="73"/>
      <c r="C367" s="3">
        <f>C375+C379</f>
        <v>0</v>
      </c>
      <c r="D367" s="3">
        <f>D371</f>
        <v>0</v>
      </c>
      <c r="E367" s="3">
        <f t="shared" ref="E367:I367" si="204">E371</f>
        <v>0</v>
      </c>
      <c r="F367" s="3">
        <f t="shared" si="204"/>
        <v>0</v>
      </c>
      <c r="G367" s="3">
        <f t="shared" si="204"/>
        <v>0</v>
      </c>
      <c r="H367" s="3">
        <f t="shared" si="204"/>
        <v>0</v>
      </c>
      <c r="I367" s="3">
        <f t="shared" si="204"/>
        <v>0</v>
      </c>
      <c r="J367" s="14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25">
      <c r="A368" s="70" t="s">
        <v>4</v>
      </c>
      <c r="B368" s="71"/>
      <c r="C368" s="3">
        <f>C376+C380</f>
        <v>0</v>
      </c>
      <c r="D368" s="3">
        <f t="shared" ref="D368:I368" si="205">D372</f>
        <v>0</v>
      </c>
      <c r="E368" s="3">
        <f t="shared" si="205"/>
        <v>0</v>
      </c>
      <c r="F368" s="3">
        <f t="shared" si="205"/>
        <v>0</v>
      </c>
      <c r="G368" s="3">
        <f t="shared" si="205"/>
        <v>0</v>
      </c>
      <c r="H368" s="3">
        <f t="shared" si="205"/>
        <v>0</v>
      </c>
      <c r="I368" s="3">
        <f t="shared" si="205"/>
        <v>0</v>
      </c>
      <c r="J368" s="14"/>
      <c r="K368" s="18"/>
      <c r="L368" s="18"/>
      <c r="M368" s="18"/>
      <c r="N368" s="18"/>
      <c r="O368" s="18"/>
      <c r="P368" s="18"/>
      <c r="Q368" s="18"/>
      <c r="R368" s="18"/>
    </row>
    <row r="369" spans="1:18" x14ac:dyDescent="0.25">
      <c r="A369" s="70" t="s">
        <v>12</v>
      </c>
      <c r="B369" s="71"/>
      <c r="C369" s="3">
        <f>C377+C381</f>
        <v>0</v>
      </c>
      <c r="D369" s="3">
        <f t="shared" ref="D369:I369" si="206">D373</f>
        <v>0</v>
      </c>
      <c r="E369" s="3">
        <f t="shared" si="206"/>
        <v>0</v>
      </c>
      <c r="F369" s="3">
        <f t="shared" si="206"/>
        <v>0</v>
      </c>
      <c r="G369" s="3">
        <f t="shared" si="206"/>
        <v>0</v>
      </c>
      <c r="H369" s="3">
        <f t="shared" si="206"/>
        <v>0</v>
      </c>
      <c r="I369" s="3">
        <f t="shared" si="206"/>
        <v>0</v>
      </c>
      <c r="J369" s="14"/>
      <c r="K369" s="18"/>
      <c r="L369" s="18"/>
      <c r="M369" s="18"/>
      <c r="N369" s="18"/>
      <c r="O369" s="18"/>
      <c r="P369" s="18"/>
      <c r="Q369" s="18"/>
      <c r="R369" s="18"/>
    </row>
    <row r="370" spans="1:18" x14ac:dyDescent="0.25">
      <c r="A370" s="70" t="s">
        <v>46</v>
      </c>
      <c r="B370" s="71"/>
      <c r="C370" s="3">
        <f>C378+C382</f>
        <v>0</v>
      </c>
      <c r="D370" s="3">
        <f t="shared" ref="D370:I370" si="207">D374</f>
        <v>0</v>
      </c>
      <c r="E370" s="3">
        <f t="shared" si="207"/>
        <v>0</v>
      </c>
      <c r="F370" s="3">
        <f t="shared" si="207"/>
        <v>0</v>
      </c>
      <c r="G370" s="3">
        <f t="shared" si="207"/>
        <v>0</v>
      </c>
      <c r="H370" s="3">
        <f t="shared" si="207"/>
        <v>0</v>
      </c>
      <c r="I370" s="3">
        <f t="shared" si="207"/>
        <v>0</v>
      </c>
      <c r="J370" s="14"/>
      <c r="K370" s="18"/>
      <c r="L370" s="18"/>
      <c r="M370" s="18"/>
      <c r="N370" s="18"/>
      <c r="O370" s="18"/>
      <c r="P370" s="18"/>
      <c r="Q370" s="18"/>
      <c r="R370" s="18"/>
    </row>
    <row r="371" spans="1:18" ht="60" x14ac:dyDescent="0.25">
      <c r="A371" s="19" t="s">
        <v>132</v>
      </c>
      <c r="B371" s="39" t="s">
        <v>140</v>
      </c>
      <c r="C371" s="3">
        <f>E371+F371+H371+D371+G371+I371</f>
        <v>0</v>
      </c>
      <c r="D371" s="15">
        <f>D372+D373+D374</f>
        <v>0</v>
      </c>
      <c r="E371" s="15">
        <f t="shared" ref="E371" si="208">E372+E373+E374</f>
        <v>0</v>
      </c>
      <c r="F371" s="15">
        <f t="shared" ref="F371" si="209">F372+F373+F374</f>
        <v>0</v>
      </c>
      <c r="G371" s="15">
        <f t="shared" ref="G371" si="210">G372+G373+G374</f>
        <v>0</v>
      </c>
      <c r="H371" s="15">
        <f t="shared" ref="H371" si="211">H372+H373+H374</f>
        <v>0</v>
      </c>
      <c r="I371" s="15">
        <f t="shared" ref="I371" si="212">I372+I373+I374</f>
        <v>0</v>
      </c>
      <c r="J371" s="41" t="s">
        <v>133</v>
      </c>
      <c r="K371" s="39" t="s">
        <v>33</v>
      </c>
      <c r="L371" s="43">
        <v>100</v>
      </c>
      <c r="M371" s="43">
        <v>100</v>
      </c>
      <c r="N371" s="43">
        <v>100</v>
      </c>
      <c r="O371" s="43">
        <v>100</v>
      </c>
      <c r="P371" s="43">
        <v>100</v>
      </c>
      <c r="Q371" s="43">
        <v>100</v>
      </c>
      <c r="R371" s="39">
        <v>100</v>
      </c>
    </row>
    <row r="372" spans="1:18" x14ac:dyDescent="0.25">
      <c r="A372" s="6" t="s">
        <v>4</v>
      </c>
      <c r="B372" s="40"/>
      <c r="C372" s="3">
        <f>E372+F372+H372+D372+G372+I372</f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2"/>
      <c r="K372" s="40"/>
      <c r="L372" s="44"/>
      <c r="M372" s="44"/>
      <c r="N372" s="44"/>
      <c r="O372" s="44"/>
      <c r="P372" s="44"/>
      <c r="Q372" s="44"/>
      <c r="R372" s="40"/>
    </row>
    <row r="373" spans="1:18" x14ac:dyDescent="0.25">
      <c r="A373" s="6" t="s">
        <v>12</v>
      </c>
      <c r="B373" s="40"/>
      <c r="C373" s="3">
        <f t="shared" ref="C373:C374" si="213">E373+F373+H373+D373+G373+I373</f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2"/>
      <c r="K373" s="40"/>
      <c r="L373" s="44"/>
      <c r="M373" s="44"/>
      <c r="N373" s="44"/>
      <c r="O373" s="44"/>
      <c r="P373" s="44"/>
      <c r="Q373" s="44"/>
      <c r="R373" s="40"/>
    </row>
    <row r="374" spans="1:18" x14ac:dyDescent="0.25">
      <c r="A374" s="6" t="s">
        <v>46</v>
      </c>
      <c r="B374" s="40"/>
      <c r="C374" s="3">
        <f t="shared" si="213"/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2"/>
      <c r="K374" s="40"/>
      <c r="L374" s="44"/>
      <c r="M374" s="44"/>
      <c r="N374" s="44"/>
      <c r="O374" s="44"/>
      <c r="P374" s="44"/>
      <c r="Q374" s="44"/>
      <c r="R374" s="40"/>
    </row>
  </sheetData>
  <mergeCells count="743">
    <mergeCell ref="R97:R100"/>
    <mergeCell ref="B97:B100"/>
    <mergeCell ref="J97:J100"/>
    <mergeCell ref="K97:K100"/>
    <mergeCell ref="L97:L100"/>
    <mergeCell ref="M97:M100"/>
    <mergeCell ref="N97:N100"/>
    <mergeCell ref="O97:O100"/>
    <mergeCell ref="P97:P100"/>
    <mergeCell ref="Q97:Q100"/>
    <mergeCell ref="O43:O46"/>
    <mergeCell ref="P43:P46"/>
    <mergeCell ref="Q43:Q46"/>
    <mergeCell ref="R43:R46"/>
    <mergeCell ref="P35:P38"/>
    <mergeCell ref="O35:O38"/>
    <mergeCell ref="Q35:Q38"/>
    <mergeCell ref="R35:R38"/>
    <mergeCell ref="O39:O42"/>
    <mergeCell ref="P39:P42"/>
    <mergeCell ref="Q39:Q42"/>
    <mergeCell ref="R39:R42"/>
    <mergeCell ref="J35:J38"/>
    <mergeCell ref="K35:K38"/>
    <mergeCell ref="L35:L38"/>
    <mergeCell ref="M35:M38"/>
    <mergeCell ref="N35:N38"/>
    <mergeCell ref="K39:K42"/>
    <mergeCell ref="L39:L42"/>
    <mergeCell ref="B43:B46"/>
    <mergeCell ref="J43:J46"/>
    <mergeCell ref="B35:B38"/>
    <mergeCell ref="B39:B42"/>
    <mergeCell ref="J39:J42"/>
    <mergeCell ref="K43:K46"/>
    <mergeCell ref="L43:L46"/>
    <mergeCell ref="M43:M46"/>
    <mergeCell ref="M39:M42"/>
    <mergeCell ref="N39:N42"/>
    <mergeCell ref="N43:N46"/>
    <mergeCell ref="P335:P338"/>
    <mergeCell ref="Q335:Q338"/>
    <mergeCell ref="R335:R338"/>
    <mergeCell ref="K217:K220"/>
    <mergeCell ref="L217:L220"/>
    <mergeCell ref="Q185:Q188"/>
    <mergeCell ref="K157:K160"/>
    <mergeCell ref="R173:R176"/>
    <mergeCell ref="A193:B193"/>
    <mergeCell ref="A194:B194"/>
    <mergeCell ref="A195:B195"/>
    <mergeCell ref="A196:B196"/>
    <mergeCell ref="Q201:Q204"/>
    <mergeCell ref="Q209:Q212"/>
    <mergeCell ref="Q157:Q160"/>
    <mergeCell ref="R157:R160"/>
    <mergeCell ref="Q181:Q184"/>
    <mergeCell ref="R181:R184"/>
    <mergeCell ref="Q169:Q172"/>
    <mergeCell ref="R169:R172"/>
    <mergeCell ref="Q165:Q168"/>
    <mergeCell ref="R161:R164"/>
    <mergeCell ref="B161:B164"/>
    <mergeCell ref="B169:B172"/>
    <mergeCell ref="A177:B177"/>
    <mergeCell ref="A65:B65"/>
    <mergeCell ref="J185:J188"/>
    <mergeCell ref="O85:O88"/>
    <mergeCell ref="R363:R366"/>
    <mergeCell ref="B363:B366"/>
    <mergeCell ref="J363:J366"/>
    <mergeCell ref="K363:K366"/>
    <mergeCell ref="L363:L366"/>
    <mergeCell ref="M363:M366"/>
    <mergeCell ref="N363:N366"/>
    <mergeCell ref="O363:O366"/>
    <mergeCell ref="P363:P366"/>
    <mergeCell ref="Q363:Q366"/>
    <mergeCell ref="M217:M220"/>
    <mergeCell ref="N217:N220"/>
    <mergeCell ref="O217:O220"/>
    <mergeCell ref="P217:P220"/>
    <mergeCell ref="Q217:Q220"/>
    <mergeCell ref="R217:R220"/>
    <mergeCell ref="A213:B213"/>
    <mergeCell ref="A214:B214"/>
    <mergeCell ref="A215:B215"/>
    <mergeCell ref="A216:B216"/>
    <mergeCell ref="B217:B220"/>
    <mergeCell ref="A59:B59"/>
    <mergeCell ref="A60:B60"/>
    <mergeCell ref="A61:B61"/>
    <mergeCell ref="R209:R212"/>
    <mergeCell ref="A205:B205"/>
    <mergeCell ref="A206:B206"/>
    <mergeCell ref="A207:B207"/>
    <mergeCell ref="A208:B208"/>
    <mergeCell ref="B209:B212"/>
    <mergeCell ref="B201:B204"/>
    <mergeCell ref="A62:B62"/>
    <mergeCell ref="A63:B63"/>
    <mergeCell ref="A64:B64"/>
    <mergeCell ref="B113:B116"/>
    <mergeCell ref="A101:B101"/>
    <mergeCell ref="A145:B145"/>
    <mergeCell ref="A147:B147"/>
    <mergeCell ref="Q137:Q140"/>
    <mergeCell ref="B149:B152"/>
    <mergeCell ref="P149:P152"/>
    <mergeCell ref="O169:O172"/>
    <mergeCell ref="L181:L184"/>
    <mergeCell ref="J157:J160"/>
    <mergeCell ref="J149:J152"/>
    <mergeCell ref="L157:L160"/>
    <mergeCell ref="M157:M160"/>
    <mergeCell ref="N157:N160"/>
    <mergeCell ref="J161:J164"/>
    <mergeCell ref="J169:J172"/>
    <mergeCell ref="K169:K172"/>
    <mergeCell ref="L169:L172"/>
    <mergeCell ref="M169:M172"/>
    <mergeCell ref="N169:N172"/>
    <mergeCell ref="L161:L164"/>
    <mergeCell ref="A178:B178"/>
    <mergeCell ref="A179:B179"/>
    <mergeCell ref="A180:B180"/>
    <mergeCell ref="B181:B184"/>
    <mergeCell ref="J181:J184"/>
    <mergeCell ref="K181:K184"/>
    <mergeCell ref="B243:B246"/>
    <mergeCell ref="P243:P246"/>
    <mergeCell ref="J243:J246"/>
    <mergeCell ref="K243:K246"/>
    <mergeCell ref="L243:L246"/>
    <mergeCell ref="M243:M246"/>
    <mergeCell ref="N243:N246"/>
    <mergeCell ref="O243:O246"/>
    <mergeCell ref="A222:B222"/>
    <mergeCell ref="A226:B226"/>
    <mergeCell ref="A223:B223"/>
    <mergeCell ref="A224:B224"/>
    <mergeCell ref="A227:B227"/>
    <mergeCell ref="A225:B225"/>
    <mergeCell ref="P181:P184"/>
    <mergeCell ref="O209:O212"/>
    <mergeCell ref="P229:P235"/>
    <mergeCell ref="J201:J204"/>
    <mergeCell ref="Q359:Q362"/>
    <mergeCell ref="R359:R362"/>
    <mergeCell ref="L359:L362"/>
    <mergeCell ref="M359:M362"/>
    <mergeCell ref="N359:N362"/>
    <mergeCell ref="O359:O362"/>
    <mergeCell ref="P359:P362"/>
    <mergeCell ref="K359:K362"/>
    <mergeCell ref="R299:R302"/>
    <mergeCell ref="K299:K302"/>
    <mergeCell ref="L299:L302"/>
    <mergeCell ref="M299:M302"/>
    <mergeCell ref="N299:N302"/>
    <mergeCell ref="O299:O302"/>
    <mergeCell ref="P299:P302"/>
    <mergeCell ref="R331:R334"/>
    <mergeCell ref="Q355:Q358"/>
    <mergeCell ref="R355:R358"/>
    <mergeCell ref="R327:R330"/>
    <mergeCell ref="P355:P358"/>
    <mergeCell ref="R323:R326"/>
    <mergeCell ref="R319:R322"/>
    <mergeCell ref="R311:R314"/>
    <mergeCell ref="L315:L318"/>
    <mergeCell ref="Q331:Q334"/>
    <mergeCell ref="K327:K330"/>
    <mergeCell ref="L327:L330"/>
    <mergeCell ref="M327:M330"/>
    <mergeCell ref="N327:N330"/>
    <mergeCell ref="O327:O330"/>
    <mergeCell ref="P327:P330"/>
    <mergeCell ref="Q327:Q330"/>
    <mergeCell ref="Q323:Q326"/>
    <mergeCell ref="K323:K326"/>
    <mergeCell ref="P331:P334"/>
    <mergeCell ref="B185:B188"/>
    <mergeCell ref="R243:R246"/>
    <mergeCell ref="A197:B197"/>
    <mergeCell ref="A198:B198"/>
    <mergeCell ref="A199:B199"/>
    <mergeCell ref="B236:B239"/>
    <mergeCell ref="Q299:Q302"/>
    <mergeCell ref="P323:P326"/>
    <mergeCell ref="Q319:Q322"/>
    <mergeCell ref="M319:M322"/>
    <mergeCell ref="N319:N322"/>
    <mergeCell ref="O319:O322"/>
    <mergeCell ref="P319:P322"/>
    <mergeCell ref="Q311:Q314"/>
    <mergeCell ref="L323:L326"/>
    <mergeCell ref="M323:M326"/>
    <mergeCell ref="N323:N326"/>
    <mergeCell ref="O323:O326"/>
    <mergeCell ref="O315:O318"/>
    <mergeCell ref="K201:K204"/>
    <mergeCell ref="J209:J212"/>
    <mergeCell ref="K209:K212"/>
    <mergeCell ref="A221:B221"/>
    <mergeCell ref="J217:J220"/>
    <mergeCell ref="R109:R112"/>
    <mergeCell ref="P117:P120"/>
    <mergeCell ref="Q117:Q120"/>
    <mergeCell ref="R117:R120"/>
    <mergeCell ref="O113:O116"/>
    <mergeCell ref="P113:P116"/>
    <mergeCell ref="B133:B136"/>
    <mergeCell ref="J133:J136"/>
    <mergeCell ref="K133:K136"/>
    <mergeCell ref="L133:L136"/>
    <mergeCell ref="M133:M136"/>
    <mergeCell ref="N133:N136"/>
    <mergeCell ref="O133:O136"/>
    <mergeCell ref="P133:P136"/>
    <mergeCell ref="Q133:Q136"/>
    <mergeCell ref="R133:R136"/>
    <mergeCell ref="N129:N132"/>
    <mergeCell ref="O129:O132"/>
    <mergeCell ref="L109:L112"/>
    <mergeCell ref="M109:M112"/>
    <mergeCell ref="N109:N112"/>
    <mergeCell ref="K319:K322"/>
    <mergeCell ref="L319:L322"/>
    <mergeCell ref="M315:M318"/>
    <mergeCell ref="N315:N318"/>
    <mergeCell ref="B165:B168"/>
    <mergeCell ref="J165:J168"/>
    <mergeCell ref="O109:O112"/>
    <mergeCell ref="P109:P112"/>
    <mergeCell ref="Q109:Q112"/>
    <mergeCell ref="P161:P164"/>
    <mergeCell ref="B153:B156"/>
    <mergeCell ref="J153:J156"/>
    <mergeCell ref="K161:K164"/>
    <mergeCell ref="Q243:Q246"/>
    <mergeCell ref="B189:B192"/>
    <mergeCell ref="J189:J192"/>
    <mergeCell ref="K189:K192"/>
    <mergeCell ref="L189:L192"/>
    <mergeCell ref="M189:M192"/>
    <mergeCell ref="N189:N192"/>
    <mergeCell ref="O189:O192"/>
    <mergeCell ref="P189:P192"/>
    <mergeCell ref="Q189:Q192"/>
    <mergeCell ref="N185:N188"/>
    <mergeCell ref="B355:B358"/>
    <mergeCell ref="J355:J358"/>
    <mergeCell ref="K355:K358"/>
    <mergeCell ref="L355:L358"/>
    <mergeCell ref="M355:M358"/>
    <mergeCell ref="N355:N358"/>
    <mergeCell ref="O355:O358"/>
    <mergeCell ref="B331:B334"/>
    <mergeCell ref="K331:K334"/>
    <mergeCell ref="L331:L334"/>
    <mergeCell ref="N331:N334"/>
    <mergeCell ref="A347:B347"/>
    <mergeCell ref="A348:B348"/>
    <mergeCell ref="A349:B349"/>
    <mergeCell ref="A350:B350"/>
    <mergeCell ref="O331:O334"/>
    <mergeCell ref="B335:B338"/>
    <mergeCell ref="J335:J338"/>
    <mergeCell ref="K335:K338"/>
    <mergeCell ref="L335:L338"/>
    <mergeCell ref="M335:M338"/>
    <mergeCell ref="N335:N338"/>
    <mergeCell ref="O335:O338"/>
    <mergeCell ref="B339:B342"/>
    <mergeCell ref="K311:K314"/>
    <mergeCell ref="L311:L314"/>
    <mergeCell ref="M311:M314"/>
    <mergeCell ref="N311:N314"/>
    <mergeCell ref="O311:O314"/>
    <mergeCell ref="P311:P314"/>
    <mergeCell ref="P315:P318"/>
    <mergeCell ref="K315:K318"/>
    <mergeCell ref="R113:R116"/>
    <mergeCell ref="K113:K116"/>
    <mergeCell ref="L113:L116"/>
    <mergeCell ref="R185:R188"/>
    <mergeCell ref="R189:R192"/>
    <mergeCell ref="O185:O188"/>
    <mergeCell ref="P185:P188"/>
    <mergeCell ref="K185:K188"/>
    <mergeCell ref="L185:L188"/>
    <mergeCell ref="M185:M188"/>
    <mergeCell ref="K149:K152"/>
    <mergeCell ref="L149:L152"/>
    <mergeCell ref="M149:M152"/>
    <mergeCell ref="N149:N152"/>
    <mergeCell ref="O149:O152"/>
    <mergeCell ref="M181:M184"/>
    <mergeCell ref="B315:B318"/>
    <mergeCell ref="J315:J318"/>
    <mergeCell ref="Q315:Q318"/>
    <mergeCell ref="J283:J286"/>
    <mergeCell ref="K283:K286"/>
    <mergeCell ref="R295:R298"/>
    <mergeCell ref="J295:J298"/>
    <mergeCell ref="K295:K298"/>
    <mergeCell ref="L295:L298"/>
    <mergeCell ref="M295:M298"/>
    <mergeCell ref="N295:N298"/>
    <mergeCell ref="O295:O298"/>
    <mergeCell ref="P295:P298"/>
    <mergeCell ref="Q283:Q286"/>
    <mergeCell ref="R283:R286"/>
    <mergeCell ref="L283:L286"/>
    <mergeCell ref="M283:M286"/>
    <mergeCell ref="N283:N286"/>
    <mergeCell ref="O283:O286"/>
    <mergeCell ref="P283:P286"/>
    <mergeCell ref="Q295:Q298"/>
    <mergeCell ref="R315:R318"/>
    <mergeCell ref="B311:B314"/>
    <mergeCell ref="J311:J314"/>
    <mergeCell ref="R279:R282"/>
    <mergeCell ref="B279:B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1:R274"/>
    <mergeCell ref="B275:B278"/>
    <mergeCell ref="J275:J278"/>
    <mergeCell ref="K275:K278"/>
    <mergeCell ref="L275:L278"/>
    <mergeCell ref="M275:M278"/>
    <mergeCell ref="N275:N278"/>
    <mergeCell ref="O275:O278"/>
    <mergeCell ref="P275:P278"/>
    <mergeCell ref="Q275:Q278"/>
    <mergeCell ref="R275:R278"/>
    <mergeCell ref="B271:B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55:R258"/>
    <mergeCell ref="A263:B263"/>
    <mergeCell ref="A264:B264"/>
    <mergeCell ref="A265:B265"/>
    <mergeCell ref="A266:B266"/>
    <mergeCell ref="B267:B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B255:B258"/>
    <mergeCell ref="J255:J258"/>
    <mergeCell ref="K255:K258"/>
    <mergeCell ref="L255:L258"/>
    <mergeCell ref="M255:M258"/>
    <mergeCell ref="N255:N258"/>
    <mergeCell ref="O255:O258"/>
    <mergeCell ref="Q255:Q258"/>
    <mergeCell ref="P255:P258"/>
    <mergeCell ref="R251:R254"/>
    <mergeCell ref="J247:J250"/>
    <mergeCell ref="K247:K250"/>
    <mergeCell ref="L247:L250"/>
    <mergeCell ref="M247:M250"/>
    <mergeCell ref="N247:N250"/>
    <mergeCell ref="O247:O250"/>
    <mergeCell ref="P247:P250"/>
    <mergeCell ref="Q247:Q250"/>
    <mergeCell ref="R247:R250"/>
    <mergeCell ref="Q251:Q254"/>
    <mergeCell ref="R141:R144"/>
    <mergeCell ref="R129:R132"/>
    <mergeCell ref="R201:R204"/>
    <mergeCell ref="L137:L140"/>
    <mergeCell ref="M137:M140"/>
    <mergeCell ref="N137:N140"/>
    <mergeCell ref="O137:O140"/>
    <mergeCell ref="L209:L212"/>
    <mergeCell ref="M209:M212"/>
    <mergeCell ref="N209:N212"/>
    <mergeCell ref="L153:L156"/>
    <mergeCell ref="M153:M156"/>
    <mergeCell ref="N153:N156"/>
    <mergeCell ref="O153:O156"/>
    <mergeCell ref="O157:O160"/>
    <mergeCell ref="Q161:Q164"/>
    <mergeCell ref="P169:P172"/>
    <mergeCell ref="L165:L168"/>
    <mergeCell ref="M165:M168"/>
    <mergeCell ref="Q149:Q152"/>
    <mergeCell ref="R149:R152"/>
    <mergeCell ref="M161:M164"/>
    <mergeCell ref="N161:N164"/>
    <mergeCell ref="O161:O164"/>
    <mergeCell ref="R73:R76"/>
    <mergeCell ref="R77:R80"/>
    <mergeCell ref="A125:B125"/>
    <mergeCell ref="A126:B126"/>
    <mergeCell ref="A127:B127"/>
    <mergeCell ref="A128:B128"/>
    <mergeCell ref="A81:B81"/>
    <mergeCell ref="A82:B82"/>
    <mergeCell ref="A83:B83"/>
    <mergeCell ref="A84:B84"/>
    <mergeCell ref="M85:M88"/>
    <mergeCell ref="R85:R88"/>
    <mergeCell ref="B89:B92"/>
    <mergeCell ref="J89:J92"/>
    <mergeCell ref="K89:K92"/>
    <mergeCell ref="L89:L92"/>
    <mergeCell ref="M89:M92"/>
    <mergeCell ref="R105:R108"/>
    <mergeCell ref="Q113:Q116"/>
    <mergeCell ref="Q105:Q108"/>
    <mergeCell ref="L117:L120"/>
    <mergeCell ref="M117:M120"/>
    <mergeCell ref="N117:N120"/>
    <mergeCell ref="O117:O120"/>
    <mergeCell ref="R93:R96"/>
    <mergeCell ref="Q89:Q92"/>
    <mergeCell ref="R89:R92"/>
    <mergeCell ref="B85:B88"/>
    <mergeCell ref="L85:L88"/>
    <mergeCell ref="J85:J88"/>
    <mergeCell ref="K85:K88"/>
    <mergeCell ref="B173:B176"/>
    <mergeCell ref="J173:J176"/>
    <mergeCell ref="O165:O168"/>
    <mergeCell ref="R165:R168"/>
    <mergeCell ref="R153:R156"/>
    <mergeCell ref="B157:B160"/>
    <mergeCell ref="P129:P132"/>
    <mergeCell ref="R137:R140"/>
    <mergeCell ref="B141:B144"/>
    <mergeCell ref="J141:J144"/>
    <mergeCell ref="K141:K144"/>
    <mergeCell ref="L141:L144"/>
    <mergeCell ref="M141:M144"/>
    <mergeCell ref="N141:N144"/>
    <mergeCell ref="O141:O144"/>
    <mergeCell ref="P141:P144"/>
    <mergeCell ref="Q141:Q144"/>
    <mergeCell ref="B359:B362"/>
    <mergeCell ref="J359:J362"/>
    <mergeCell ref="A367:B367"/>
    <mergeCell ref="A368:B368"/>
    <mergeCell ref="A369:B369"/>
    <mergeCell ref="A370:B370"/>
    <mergeCell ref="M331:M334"/>
    <mergeCell ref="A293:B293"/>
    <mergeCell ref="K129:K132"/>
    <mergeCell ref="L129:L132"/>
    <mergeCell ref="M129:M132"/>
    <mergeCell ref="A200:B200"/>
    <mergeCell ref="B129:B132"/>
    <mergeCell ref="J129:J132"/>
    <mergeCell ref="A294:B294"/>
    <mergeCell ref="B295:B298"/>
    <mergeCell ref="A287:B287"/>
    <mergeCell ref="A288:B288"/>
    <mergeCell ref="A289:B289"/>
    <mergeCell ref="A290:B290"/>
    <mergeCell ref="A291:B291"/>
    <mergeCell ref="B283:B286"/>
    <mergeCell ref="B137:B140"/>
    <mergeCell ref="J137:J140"/>
    <mergeCell ref="B371:B374"/>
    <mergeCell ref="J371:J374"/>
    <mergeCell ref="A228:B228"/>
    <mergeCell ref="B251:B254"/>
    <mergeCell ref="J251:J254"/>
    <mergeCell ref="B327:B330"/>
    <mergeCell ref="J327:J330"/>
    <mergeCell ref="B323:B326"/>
    <mergeCell ref="J323:J326"/>
    <mergeCell ref="B299:B302"/>
    <mergeCell ref="J299:J302"/>
    <mergeCell ref="A353:B353"/>
    <mergeCell ref="A354:B354"/>
    <mergeCell ref="A351:B351"/>
    <mergeCell ref="A352:B352"/>
    <mergeCell ref="A307:B307"/>
    <mergeCell ref="J331:J334"/>
    <mergeCell ref="B247:B250"/>
    <mergeCell ref="A308:B308"/>
    <mergeCell ref="A309:B309"/>
    <mergeCell ref="A310:B310"/>
    <mergeCell ref="A292:B292"/>
    <mergeCell ref="B319:B322"/>
    <mergeCell ref="J319:J322"/>
    <mergeCell ref="P153:P156"/>
    <mergeCell ref="L201:L204"/>
    <mergeCell ref="M201:M204"/>
    <mergeCell ref="N201:N204"/>
    <mergeCell ref="O201:O204"/>
    <mergeCell ref="P201:P204"/>
    <mergeCell ref="K251:K254"/>
    <mergeCell ref="L251:L254"/>
    <mergeCell ref="M251:M254"/>
    <mergeCell ref="N251:N254"/>
    <mergeCell ref="O251:O254"/>
    <mergeCell ref="P251:P254"/>
    <mergeCell ref="K165:K168"/>
    <mergeCell ref="P165:P168"/>
    <mergeCell ref="K173:K176"/>
    <mergeCell ref="P209:P212"/>
    <mergeCell ref="N181:N184"/>
    <mergeCell ref="O181:O184"/>
    <mergeCell ref="K137:K140"/>
    <mergeCell ref="A124:B124"/>
    <mergeCell ref="A123:B123"/>
    <mergeCell ref="A102:B102"/>
    <mergeCell ref="A103:B103"/>
    <mergeCell ref="A104:B104"/>
    <mergeCell ref="B117:B120"/>
    <mergeCell ref="J117:J120"/>
    <mergeCell ref="K109:K112"/>
    <mergeCell ref="J113:J116"/>
    <mergeCell ref="B73:B76"/>
    <mergeCell ref="J73:J76"/>
    <mergeCell ref="K73:K76"/>
    <mergeCell ref="L73:L76"/>
    <mergeCell ref="M73:M76"/>
    <mergeCell ref="N73:N76"/>
    <mergeCell ref="O173:O176"/>
    <mergeCell ref="B93:B96"/>
    <mergeCell ref="J93:J96"/>
    <mergeCell ref="K93:K96"/>
    <mergeCell ref="L93:L96"/>
    <mergeCell ref="M93:M96"/>
    <mergeCell ref="N93:N96"/>
    <mergeCell ref="O93:O96"/>
    <mergeCell ref="K117:K120"/>
    <mergeCell ref="K153:K156"/>
    <mergeCell ref="B109:B112"/>
    <mergeCell ref="N89:N92"/>
    <mergeCell ref="O89:O92"/>
    <mergeCell ref="B77:B80"/>
    <mergeCell ref="J77:J80"/>
    <mergeCell ref="K77:K80"/>
    <mergeCell ref="L77:L80"/>
    <mergeCell ref="M77:M80"/>
    <mergeCell ref="A58:B58"/>
    <mergeCell ref="P173:P176"/>
    <mergeCell ref="Q173:Q176"/>
    <mergeCell ref="A121:B121"/>
    <mergeCell ref="A122:B122"/>
    <mergeCell ref="P93:P96"/>
    <mergeCell ref="Q93:Q96"/>
    <mergeCell ref="P105:P108"/>
    <mergeCell ref="B105:B108"/>
    <mergeCell ref="J105:J108"/>
    <mergeCell ref="K105:K108"/>
    <mergeCell ref="L105:L108"/>
    <mergeCell ref="M105:M108"/>
    <mergeCell ref="N105:N108"/>
    <mergeCell ref="J109:J112"/>
    <mergeCell ref="M113:M116"/>
    <mergeCell ref="N113:N116"/>
    <mergeCell ref="P157:P160"/>
    <mergeCell ref="Q153:Q156"/>
    <mergeCell ref="Q129:Q132"/>
    <mergeCell ref="O105:O108"/>
    <mergeCell ref="N165:N168"/>
    <mergeCell ref="A146:B146"/>
    <mergeCell ref="A148:B148"/>
    <mergeCell ref="J28:J31"/>
    <mergeCell ref="K28:K34"/>
    <mergeCell ref="L28:L34"/>
    <mergeCell ref="M28:M34"/>
    <mergeCell ref="N28:N34"/>
    <mergeCell ref="O28:O34"/>
    <mergeCell ref="P28:P34"/>
    <mergeCell ref="Q28:Q34"/>
    <mergeCell ref="R28:R34"/>
    <mergeCell ref="A9:B9"/>
    <mergeCell ref="A10:B10"/>
    <mergeCell ref="A11:B11"/>
    <mergeCell ref="A12:B12"/>
    <mergeCell ref="A13:B13"/>
    <mergeCell ref="A14:B14"/>
    <mergeCell ref="A15:B15"/>
    <mergeCell ref="A50:B50"/>
    <mergeCell ref="A16:B16"/>
    <mergeCell ref="A17:B17"/>
    <mergeCell ref="A18:B18"/>
    <mergeCell ref="A19:B19"/>
    <mergeCell ref="A20:B20"/>
    <mergeCell ref="B25:B27"/>
    <mergeCell ref="B22:B24"/>
    <mergeCell ref="A21:B21"/>
    <mergeCell ref="B28:B31"/>
    <mergeCell ref="A47:B47"/>
    <mergeCell ref="A48:B48"/>
    <mergeCell ref="A49:B49"/>
    <mergeCell ref="B32:B34"/>
    <mergeCell ref="L1:R1"/>
    <mergeCell ref="A2:R2"/>
    <mergeCell ref="A3:R3"/>
    <mergeCell ref="A5:A7"/>
    <mergeCell ref="B5:B7"/>
    <mergeCell ref="C5:H5"/>
    <mergeCell ref="J5:S5"/>
    <mergeCell ref="C6:C7"/>
    <mergeCell ref="D6:H6"/>
    <mergeCell ref="J6:J7"/>
    <mergeCell ref="K6:K7"/>
    <mergeCell ref="L6:L7"/>
    <mergeCell ref="K371:K374"/>
    <mergeCell ref="L371:L374"/>
    <mergeCell ref="M371:M374"/>
    <mergeCell ref="N371:N374"/>
    <mergeCell ref="O371:O374"/>
    <mergeCell ref="P371:P374"/>
    <mergeCell ref="Q371:Q374"/>
    <mergeCell ref="R371:R374"/>
    <mergeCell ref="M6:S6"/>
    <mergeCell ref="O73:O76"/>
    <mergeCell ref="P73:P76"/>
    <mergeCell ref="Q73:Q76"/>
    <mergeCell ref="O77:O80"/>
    <mergeCell ref="P137:P140"/>
    <mergeCell ref="P77:P80"/>
    <mergeCell ref="Q77:Q80"/>
    <mergeCell ref="P89:P92"/>
    <mergeCell ref="P85:P88"/>
    <mergeCell ref="Q85:Q88"/>
    <mergeCell ref="N77:N80"/>
    <mergeCell ref="N85:N88"/>
    <mergeCell ref="L173:L176"/>
    <mergeCell ref="M173:M176"/>
    <mergeCell ref="N173:N176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M51:M57"/>
    <mergeCell ref="N51:N57"/>
    <mergeCell ref="O51:O57"/>
    <mergeCell ref="P51:P57"/>
    <mergeCell ref="Q51:Q57"/>
    <mergeCell ref="R51:R57"/>
    <mergeCell ref="B70:B72"/>
    <mergeCell ref="B67:B69"/>
    <mergeCell ref="A66:B66"/>
    <mergeCell ref="J66:J72"/>
    <mergeCell ref="K66:K72"/>
    <mergeCell ref="L66:L72"/>
    <mergeCell ref="M66:M72"/>
    <mergeCell ref="N66:N72"/>
    <mergeCell ref="O66:O72"/>
    <mergeCell ref="P66:P72"/>
    <mergeCell ref="Q66:Q72"/>
    <mergeCell ref="R66:R72"/>
    <mergeCell ref="B55:B57"/>
    <mergeCell ref="B52:B54"/>
    <mergeCell ref="A51:B51"/>
    <mergeCell ref="J51:J57"/>
    <mergeCell ref="K51:K57"/>
    <mergeCell ref="L51:L57"/>
    <mergeCell ref="Q229:Q235"/>
    <mergeCell ref="R229:R235"/>
    <mergeCell ref="B240:B242"/>
    <mergeCell ref="J236:J242"/>
    <mergeCell ref="K236:K242"/>
    <mergeCell ref="L236:L242"/>
    <mergeCell ref="M236:M242"/>
    <mergeCell ref="N236:N242"/>
    <mergeCell ref="O236:O242"/>
    <mergeCell ref="P236:P242"/>
    <mergeCell ref="Q236:Q242"/>
    <mergeCell ref="R236:R242"/>
    <mergeCell ref="B233:B235"/>
    <mergeCell ref="B230:B232"/>
    <mergeCell ref="A229:B229"/>
    <mergeCell ref="J229:J235"/>
    <mergeCell ref="K229:K235"/>
    <mergeCell ref="L229:L235"/>
    <mergeCell ref="M229:M235"/>
    <mergeCell ref="N229:N235"/>
    <mergeCell ref="O229:O235"/>
    <mergeCell ref="J339:J342"/>
    <mergeCell ref="K339:K342"/>
    <mergeCell ref="L339:L342"/>
    <mergeCell ref="M339:M342"/>
    <mergeCell ref="N339:N342"/>
    <mergeCell ref="O339:O342"/>
    <mergeCell ref="P339:P342"/>
    <mergeCell ref="Q339:Q342"/>
    <mergeCell ref="R339:R342"/>
    <mergeCell ref="R343:R346"/>
    <mergeCell ref="B343:B346"/>
    <mergeCell ref="J343:J346"/>
    <mergeCell ref="K343:K346"/>
    <mergeCell ref="L343:L346"/>
    <mergeCell ref="M343:M346"/>
    <mergeCell ref="N343:N346"/>
    <mergeCell ref="O343:O346"/>
    <mergeCell ref="P343:P346"/>
    <mergeCell ref="Q343:Q346"/>
    <mergeCell ref="R259:R262"/>
    <mergeCell ref="B259:B262"/>
    <mergeCell ref="J259:J262"/>
    <mergeCell ref="K259:K262"/>
    <mergeCell ref="L259:L262"/>
    <mergeCell ref="M259:M262"/>
    <mergeCell ref="N259:N262"/>
    <mergeCell ref="O259:O262"/>
    <mergeCell ref="P259:P262"/>
    <mergeCell ref="Q259:Q262"/>
    <mergeCell ref="R303:R306"/>
    <mergeCell ref="B303:B306"/>
    <mergeCell ref="J303:J306"/>
    <mergeCell ref="K303:K306"/>
    <mergeCell ref="L303:L306"/>
    <mergeCell ref="M303:M306"/>
    <mergeCell ref="N303:N306"/>
    <mergeCell ref="O303:O306"/>
    <mergeCell ref="P303:P306"/>
    <mergeCell ref="Q303:Q306"/>
  </mergeCells>
  <pageMargins left="0.19685039370078741" right="0.15748031496062992" top="0.35433070866141736" bottom="0.23622047244094491" header="0" footer="0"/>
  <pageSetup paperSize="9" scale="54" firstPageNumber="17" fitToHeight="10" orientation="landscape" useFirstPageNumber="1" r:id="rId1"/>
  <headerFooter>
    <oddHeader>&amp;C&amp;P</oddHeader>
  </headerFooter>
  <rowBreaks count="8" manualBreakCount="8">
    <brk id="57" max="17" man="1"/>
    <brk id="104" max="17" man="1"/>
    <brk id="136" max="17" man="1"/>
    <brk id="164" max="17" man="1"/>
    <brk id="204" max="17" man="1"/>
    <brk id="244" max="17" man="1"/>
    <brk id="290" max="17" man="1"/>
    <brk id="3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2020-2025</vt:lpstr>
      <vt:lpstr>'2020-2025'!Область_печати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2020-12-23T10:08:38Z</cp:lastPrinted>
  <dcterms:created xsi:type="dcterms:W3CDTF">2014-10-03T07:10:09Z</dcterms:created>
  <dcterms:modified xsi:type="dcterms:W3CDTF">2021-01-13T03:50:16Z</dcterms:modified>
</cp:coreProperties>
</file>