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1"/>
  </bookViews>
  <sheets>
    <sheet name="2015-2019" sheetId="1" r:id="rId1"/>
    <sheet name="2015-2019 ,на печать" sheetId="2" r:id="rId2"/>
    <sheet name="2014-2017" sheetId="3" r:id="rId3"/>
  </sheets>
  <definedNames/>
  <calcPr fullCalcOnLoad="1"/>
</workbook>
</file>

<file path=xl/sharedStrings.xml><?xml version="1.0" encoding="utf-8"?>
<sst xmlns="http://schemas.openxmlformats.org/spreadsheetml/2006/main" count="584" uniqueCount="108">
  <si>
    <t>Краевой бюджет</t>
  </si>
  <si>
    <t>Федеральный бюджет</t>
  </si>
  <si>
    <t>Бюджет района</t>
  </si>
  <si>
    <t>ВСЕГО по муниципальной программе:</t>
  </si>
  <si>
    <t xml:space="preserve">Всего по подпрограмме:                 </t>
  </si>
  <si>
    <t>чел.</t>
  </si>
  <si>
    <t>ед.</t>
  </si>
  <si>
    <t>Задача  2 Профилактика и предупреждение детского дорожно-транспортного травматизма</t>
  </si>
  <si>
    <t>Снижение количества ДТП с пострадавшими</t>
  </si>
  <si>
    <t>Цель Обеспечение безопасности дорожного движения и  предупреждение детского дорожно-транспортного травматизма на территории муниципального района.</t>
  </si>
  <si>
    <t xml:space="preserve">Всего по подпрограмме                      </t>
  </si>
  <si>
    <t xml:space="preserve">Итого по задаче 2        </t>
  </si>
  <si>
    <t>км.</t>
  </si>
  <si>
    <t>шт.</t>
  </si>
  <si>
    <t>Итого по задаче 1:</t>
  </si>
  <si>
    <t xml:space="preserve">Показатель 1.1. Протяженность дорог, в отношении которых проведена диагностика и оценка     </t>
  </si>
  <si>
    <t>план по годам</t>
  </si>
  <si>
    <t xml:space="preserve">в том числе по годам     </t>
  </si>
  <si>
    <t>всего</t>
  </si>
  <si>
    <t>«Обеспечение сохранности и развитие автомобильных дорог Верещагинского муниципального района на 2014-2016 годы»</t>
  </si>
  <si>
    <t>Характеристика муниципальной программы</t>
  </si>
  <si>
    <t>Приложение к муниципальной программе «Обеспечение сохранности и развитие автомобильных дорог Верещагинского муниципального района»</t>
  </si>
  <si>
    <t>Объем финансирования, тыс. руб.</t>
  </si>
  <si>
    <t>Наименование  целей задач, мероприятий</t>
  </si>
  <si>
    <t xml:space="preserve">Показатели результативности выполнения Программы </t>
  </si>
  <si>
    <t xml:space="preserve">ед. изм. </t>
  </si>
  <si>
    <t>базовое значение</t>
  </si>
  <si>
    <t>наименование показателя</t>
  </si>
  <si>
    <r>
      <t xml:space="preserve">Цель Программы: </t>
    </r>
    <r>
      <rPr>
        <sz val="9"/>
        <color indexed="8"/>
        <rFont val="Times New Roman"/>
        <family val="1"/>
      </rPr>
      <t>Обеспечение доступности, комфортности и безопасности передвижения населения</t>
    </r>
  </si>
  <si>
    <t>Цель:  Развитие и совершенствование современной и эффективной автомобильно-дорожной сети дорог общего пользования местного значения, отвечающей нормативно-техническим требованиям их состояния и потребностям населения в транспортном обслуживании</t>
  </si>
  <si>
    <t>Подпрограмма 1:   Содержание, ремонт, капитальный ремонт и реконструкция дорог местного значения</t>
  </si>
  <si>
    <t>Задача 1  Организация дорожного движения</t>
  </si>
  <si>
    <t xml:space="preserve">Показатель 1.3.  Протяженность дорог, в отношении которых разработаны ПОДД     </t>
  </si>
  <si>
    <t xml:space="preserve">Задача 1   Повышение дорожно-транспортной дисциплины и предупреждение опасного поведения участников дорожного движения </t>
  </si>
  <si>
    <t>Итого по мероприятию 1:</t>
  </si>
  <si>
    <t>Итого по мероприятию 2:</t>
  </si>
  <si>
    <t>Итого по мероприятию 3:</t>
  </si>
  <si>
    <t>Итого по мероприятию 4:</t>
  </si>
  <si>
    <t>Мероприятие  1.  Диагностика и оценка дорог</t>
  </si>
  <si>
    <t>Мероприятие 2. Разработка муниципального правового акта   по отнесению дорог к категориям</t>
  </si>
  <si>
    <t xml:space="preserve">Мероприятие 3. Проектирование и согласование схем организации дорожного движения, схем дислокации дорожных знаков и разметки </t>
  </si>
  <si>
    <t>Мероприятие 4. Нанесение разметки дорог, установка дорожных знаков и установка искусственных дорожных неровностей</t>
  </si>
  <si>
    <t>Мероприятие 5. Установка дорожных ограждений и направляющих устройств</t>
  </si>
  <si>
    <t>Итого по мероприятию 5:</t>
  </si>
  <si>
    <t>Мероприятие 6. Проектирование стационарного электрического освещения</t>
  </si>
  <si>
    <t>Итого по мероприятию 6:</t>
  </si>
  <si>
    <t>Мероприятие  7. Работы по установке стационарного электрического освещения</t>
  </si>
  <si>
    <t>Итого по мероприятию 7:</t>
  </si>
  <si>
    <t>Задача 2 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</si>
  <si>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>Мероприятие 1  Поддержание надлежащего технического состояния автомобильных дорог</t>
  </si>
  <si>
    <t>Показатель  2.2  Протяженность участков дорог.ю в отношении которых проведен (проводится) текущий ремонт</t>
  </si>
  <si>
    <t xml:space="preserve">Показатель  2.3  Количество проектов   </t>
  </si>
  <si>
    <t>Итого по  мероприятию 5:</t>
  </si>
  <si>
    <t xml:space="preserve">Подпрограмма 2: Повышение безопасности дорожного движения в Верещагинском муниципальном районе </t>
  </si>
  <si>
    <t>Показатель 1.1 Снижение количества ДТП</t>
  </si>
  <si>
    <t>Показатель 1.3. Снижение количества управления в состоянии алкогольного опьянения</t>
  </si>
  <si>
    <t>Показатель 2.2. ДТП с участием детей</t>
  </si>
  <si>
    <t>Показатель 2.6. Снижение количества погибших в ДТП</t>
  </si>
  <si>
    <t>Итого по задаче 2:</t>
  </si>
  <si>
    <t xml:space="preserve">Показатель 1.2. Количество принятых  актов    </t>
  </si>
  <si>
    <t xml:space="preserve">Показатель 1.4. Наименование показателя, единица измерения и числовое выражение по годам определяются после выполнения мероприятия № 3 </t>
  </si>
  <si>
    <t>Показатель  1.5  Наименование показателя, единица измерения и числовое выражение по годам определяются после выполнения мероприятия № 3</t>
  </si>
  <si>
    <t xml:space="preserve">Показатель 1.7.    Наименование показателя, единица измерения и числовое выражение по годам определяются после выполнения мероприятия № 6   </t>
  </si>
  <si>
    <t>Показатель  1.6 Наименование показателя, единица измерения и числовое выражение по годам определяются после выполнения мероприятия № 3</t>
  </si>
  <si>
    <t xml:space="preserve">Мероприятие 3 Проектные работы по реконструкции автодороги "28 разъезд - Бородулино"    </t>
  </si>
  <si>
    <t>Мероприятие 4 Реконструкция автодороги "Верещагино-Соколово-Ивашково"</t>
  </si>
  <si>
    <t>Мероприятие 5 Реконструкция автодороги "28 разъезд-Бородулино"</t>
  </si>
  <si>
    <t xml:space="preserve">Показатель 2.1.Протяженность дорог, в отношение которых заключены контракты на содержание дорог       </t>
  </si>
  <si>
    <t>км</t>
  </si>
  <si>
    <t>шт</t>
  </si>
  <si>
    <t>Мероприятие 2 Текущий ремонт участков дорог</t>
  </si>
  <si>
    <t>Показатель 2.4. Протяженность реконструируемого участка</t>
  </si>
  <si>
    <t>Показатель  2.5  Протяженность реконструируемого участка</t>
  </si>
  <si>
    <t>Мероприятие 2: Размещение в средствах массовой информации информационных материалов по предупреждению опасного поведения, 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</si>
  <si>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Мероприятие 1: Осуществление мониторинга (ежеквартально) за состоянием аварийности на дорогах района</t>
  </si>
  <si>
    <t>Мероприятие 3: Размещение социальной рекламы по пропаганде БДД на улицах и автодорогах ВМР</t>
  </si>
  <si>
    <t>Мероприятие 1:  Содействие развитию профильных  лагерей для подростков (приобретение оборудования, снаряжения)</t>
  </si>
  <si>
    <t>Мероприятие 2: Приобретение светоотражающих элементов (фликеры) для проведения акции «Засветись».</t>
  </si>
  <si>
    <t>ед</t>
  </si>
  <si>
    <t>Администратор (главный распорядитель средств)</t>
  </si>
  <si>
    <t>Управление имущественных отношений и инфраструктуры администрации Верещагинского муниципального района Пермского края</t>
  </si>
  <si>
    <t>проишествий</t>
  </si>
  <si>
    <t xml:space="preserve">Мероприятие 1. Проектирование и согласование схем организации дорожного движения, схем дислокации дорожных знаков и разметки </t>
  </si>
  <si>
    <t>Мероприятие 2. Нанесение разметки дорог, установка дорожных знаков и установка искусственных дорожных неровностей</t>
  </si>
  <si>
    <t xml:space="preserve">Показатель 2.1.  Протяженность дорог, в отношении которых разработаны ПОДД     </t>
  </si>
  <si>
    <t xml:space="preserve">Показатель 2.2. Наименование показателя, единица измерения и числовое выражение по годам определяются после выполнения мероприятия № 1 </t>
  </si>
  <si>
    <t>Показатель  2.3  Наименование показателя, единица измерения и числовое выражение по годам определяются после выполнения мероприятия № 1</t>
  </si>
  <si>
    <t>Мероприятие 3. Установка дорожных ограждений и направляющих устройств</t>
  </si>
  <si>
    <t>Показатель  2.4 Наименование показателя, единица измерения и числовое выражение по годам определяются после выполнения мероприятия № 1</t>
  </si>
  <si>
    <t>Мероприятие 4. Проектирование стационарного электрического освещения</t>
  </si>
  <si>
    <t>Мероприятие  5. Работы по установке стационарного электрического освещения</t>
  </si>
  <si>
    <t>Показатель 2.5.    Наименование показателя, единица измерения и числовое выражение по годам определяются после выполнения мероприятия № 4</t>
  </si>
  <si>
    <t xml:space="preserve">Всего по подпрограмме 1:              </t>
  </si>
  <si>
    <t xml:space="preserve">Всего по подпрограмме 2:              </t>
  </si>
  <si>
    <t>«Обеспечение сохранности и развитие автомобильных дорог Верещагинского муниципального района»</t>
  </si>
  <si>
    <t>Муниципальное казенное учреждение "Отдел капитального строительства"</t>
  </si>
  <si>
    <t>Задача  2. Профилактика возникновения опасных участков для дорожного движения.</t>
  </si>
  <si>
    <t>2015 год</t>
  </si>
  <si>
    <t>2016 год</t>
  </si>
  <si>
    <t>2017 год</t>
  </si>
  <si>
    <t>2018 год</t>
  </si>
  <si>
    <t>2019 год</t>
  </si>
  <si>
    <t xml:space="preserve">Наименование  
целей, задач,    
мероприятий программ, подпрограмм
</t>
  </si>
  <si>
    <t>Количественные и (или) качественные целевые показатели</t>
  </si>
  <si>
    <t xml:space="preserve">базовое 
значение показателя на начало реализации программы
</t>
  </si>
  <si>
    <t xml:space="preserve">Администрация Верещагинского муниципального района Пермского края </t>
  </si>
  <si>
    <t>кол-во проишествий</t>
  </si>
  <si>
    <t xml:space="preserve">Приложение 4
к постановлению администрации Верещагинского муниципального района от 26.02.2015 г. № 202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</si>
</sst>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center" vertical="center"/>
    </xf>
    <xf numFmtId="165" fontId="47" fillId="0" borderId="12" xfId="0" applyNumberFormat="1" applyFont="1" applyBorder="1" applyAlignment="1">
      <alignment horizontal="center" vertical="center" wrapText="1"/>
    </xf>
    <xf numFmtId="165" fontId="47" fillId="0" borderId="15" xfId="0" applyNumberFormat="1" applyFont="1" applyBorder="1" applyAlignment="1">
      <alignment horizontal="center" vertical="center" wrapText="1"/>
    </xf>
    <xf numFmtId="165" fontId="47" fillId="0" borderId="10" xfId="0" applyNumberFormat="1" applyFont="1" applyBorder="1" applyAlignment="1">
      <alignment horizontal="left" vertical="center" wrapText="1"/>
    </xf>
    <xf numFmtId="165" fontId="48" fillId="0" borderId="10" xfId="0" applyNumberFormat="1" applyFont="1" applyBorder="1" applyAlignment="1">
      <alignment horizontal="left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165" fontId="49" fillId="0" borderId="12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5" fontId="47" fillId="33" borderId="10" xfId="0" applyNumberFormat="1" applyFont="1" applyFill="1" applyBorder="1" applyAlignment="1">
      <alignment horizontal="center" vertical="center" wrapText="1"/>
    </xf>
    <xf numFmtId="165" fontId="47" fillId="33" borderId="12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165" fontId="47" fillId="0" borderId="10" xfId="0" applyNumberFormat="1" applyFont="1" applyFill="1" applyBorder="1" applyAlignment="1">
      <alignment horizontal="left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47" fillId="0" borderId="12" xfId="0" applyNumberFormat="1" applyFont="1" applyFill="1" applyBorder="1" applyAlignment="1">
      <alignment horizontal="center" vertical="center" wrapText="1"/>
    </xf>
    <xf numFmtId="165" fontId="48" fillId="0" borderId="10" xfId="0" applyNumberFormat="1" applyFont="1" applyFill="1" applyBorder="1" applyAlignment="1">
      <alignment horizontal="left" vertical="center" wrapText="1"/>
    </xf>
    <xf numFmtId="165" fontId="47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50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left" vertical="center" wrapText="1"/>
    </xf>
    <xf numFmtId="165" fontId="47" fillId="3" borderId="10" xfId="0" applyNumberFormat="1" applyFont="1" applyFill="1" applyBorder="1" applyAlignment="1">
      <alignment horizontal="left" vertical="center" wrapText="1"/>
    </xf>
    <xf numFmtId="165" fontId="47" fillId="3" borderId="10" xfId="0" applyNumberFormat="1" applyFont="1" applyFill="1" applyBorder="1" applyAlignment="1">
      <alignment horizontal="center" vertical="center" wrapText="1"/>
    </xf>
    <xf numFmtId="0" fontId="47" fillId="3" borderId="13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165" fontId="47" fillId="3" borderId="12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left" vertical="center" wrapText="1"/>
    </xf>
    <xf numFmtId="165" fontId="50" fillId="16" borderId="10" xfId="0" applyNumberFormat="1" applyFont="1" applyFill="1" applyBorder="1" applyAlignment="1">
      <alignment horizontal="left" vertical="center" wrapText="1"/>
    </xf>
    <xf numFmtId="165" fontId="50" fillId="16" borderId="12" xfId="0" applyNumberFormat="1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47" fillId="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7" fillId="0" borderId="0" xfId="0" applyFont="1" applyAlignment="1">
      <alignment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center" wrapText="1"/>
    </xf>
    <xf numFmtId="165" fontId="47" fillId="0" borderId="14" xfId="0" applyNumberFormat="1" applyFont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7" fillId="0" borderId="16" xfId="0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left" vertical="center" wrapText="1"/>
    </xf>
    <xf numFmtId="165" fontId="49" fillId="34" borderId="12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165" fontId="48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/>
    </xf>
    <xf numFmtId="165" fontId="47" fillId="0" borderId="16" xfId="0" applyNumberFormat="1" applyFont="1" applyFill="1" applyBorder="1" applyAlignment="1">
      <alignment horizontal="left" vertical="center" wrapText="1"/>
    </xf>
    <xf numFmtId="165" fontId="47" fillId="0" borderId="16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165" fontId="47" fillId="3" borderId="10" xfId="0" applyNumberFormat="1" applyFont="1" applyFill="1" applyBorder="1" applyAlignment="1">
      <alignment vertical="center" wrapText="1"/>
    </xf>
    <xf numFmtId="165" fontId="49" fillId="3" borderId="10" xfId="0" applyNumberFormat="1" applyFont="1" applyFill="1" applyBorder="1" applyAlignment="1">
      <alignment horizontal="center" vertical="center" wrapText="1"/>
    </xf>
    <xf numFmtId="0" fontId="51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165" fontId="49" fillId="3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top" wrapText="1"/>
    </xf>
    <xf numFmtId="165" fontId="50" fillId="7" borderId="10" xfId="0" applyNumberFormat="1" applyFont="1" applyFill="1" applyBorder="1" applyAlignment="1">
      <alignment horizontal="left" vertical="center" wrapText="1"/>
    </xf>
    <xf numFmtId="165" fontId="47" fillId="7" borderId="12" xfId="0" applyNumberFormat="1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left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/>
    </xf>
    <xf numFmtId="0" fontId="51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top" wrapText="1"/>
    </xf>
    <xf numFmtId="165" fontId="47" fillId="7" borderId="10" xfId="0" applyNumberFormat="1" applyFont="1" applyFill="1" applyBorder="1" applyAlignment="1">
      <alignment horizontal="left" vertical="center" wrapText="1"/>
    </xf>
    <xf numFmtId="0" fontId="0" fillId="7" borderId="10" xfId="0" applyFill="1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7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/>
    </xf>
    <xf numFmtId="172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 vertical="center" wrapText="1"/>
    </xf>
    <xf numFmtId="165" fontId="47" fillId="35" borderId="10" xfId="0" applyNumberFormat="1" applyFont="1" applyFill="1" applyBorder="1" applyAlignment="1">
      <alignment horizontal="center" vertical="center" wrapText="1"/>
    </xf>
    <xf numFmtId="165" fontId="47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left" vertical="center" wrapText="1"/>
    </xf>
    <xf numFmtId="165" fontId="47" fillId="35" borderId="10" xfId="0" applyNumberFormat="1" applyFont="1" applyFill="1" applyBorder="1" applyAlignment="1">
      <alignment horizontal="left" vertical="center" wrapText="1"/>
    </xf>
    <xf numFmtId="165" fontId="48" fillId="35" borderId="10" xfId="0" applyNumberFormat="1" applyFont="1" applyFill="1" applyBorder="1" applyAlignment="1">
      <alignment horizontal="left" vertical="center" wrapText="1"/>
    </xf>
    <xf numFmtId="165" fontId="49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center" vertical="center"/>
    </xf>
    <xf numFmtId="165" fontId="47" fillId="35" borderId="12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65" fontId="49" fillId="35" borderId="1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165" fontId="47" fillId="35" borderId="14" xfId="0" applyNumberFormat="1" applyFont="1" applyFill="1" applyBorder="1" applyAlignment="1">
      <alignment horizontal="left" vertical="center" wrapText="1"/>
    </xf>
    <xf numFmtId="0" fontId="47" fillId="35" borderId="14" xfId="0" applyFont="1" applyFill="1" applyBorder="1" applyAlignment="1">
      <alignment horizontal="center" vertical="center"/>
    </xf>
    <xf numFmtId="0" fontId="51" fillId="35" borderId="14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165" fontId="48" fillId="35" borderId="14" xfId="0" applyNumberFormat="1" applyFont="1" applyFill="1" applyBorder="1" applyAlignment="1">
      <alignment horizontal="left" vertical="center" wrapText="1"/>
    </xf>
    <xf numFmtId="165" fontId="47" fillId="35" borderId="14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top"/>
    </xf>
    <xf numFmtId="165" fontId="47" fillId="35" borderId="10" xfId="0" applyNumberFormat="1" applyFont="1" applyFill="1" applyBorder="1" applyAlignment="1">
      <alignment vertical="center" wrapText="1"/>
    </xf>
    <xf numFmtId="165" fontId="47" fillId="35" borderId="16" xfId="0" applyNumberFormat="1" applyFont="1" applyFill="1" applyBorder="1" applyAlignment="1">
      <alignment horizontal="left" vertical="center" wrapText="1"/>
    </xf>
    <xf numFmtId="165" fontId="47" fillId="35" borderId="16" xfId="0" applyNumberFormat="1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/>
    </xf>
    <xf numFmtId="165" fontId="50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top" wrapText="1"/>
    </xf>
    <xf numFmtId="0" fontId="47" fillId="35" borderId="0" xfId="0" applyFont="1" applyFill="1" applyAlignment="1">
      <alignment horizontal="left" vertical="center"/>
    </xf>
    <xf numFmtId="0" fontId="47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35" borderId="10" xfId="0" applyFont="1" applyFill="1" applyBorder="1" applyAlignment="1">
      <alignment horizontal="center" vertical="top"/>
    </xf>
    <xf numFmtId="165" fontId="47" fillId="9" borderId="10" xfId="0" applyNumberFormat="1" applyFont="1" applyFill="1" applyBorder="1" applyAlignment="1">
      <alignment horizontal="left" vertical="center" wrapText="1"/>
    </xf>
    <xf numFmtId="165" fontId="50" fillId="36" borderId="10" xfId="0" applyNumberFormat="1" applyFont="1" applyFill="1" applyBorder="1" applyAlignment="1">
      <alignment horizontal="left" vertical="center" wrapText="1"/>
    </xf>
    <xf numFmtId="165" fontId="47" fillId="0" borderId="10" xfId="0" applyNumberFormat="1" applyFont="1" applyFill="1" applyBorder="1" applyAlignment="1">
      <alignment horizontal="left" vertical="center" wrapText="1"/>
    </xf>
    <xf numFmtId="165" fontId="47" fillId="0" borderId="19" xfId="0" applyNumberFormat="1" applyFont="1" applyFill="1" applyBorder="1" applyAlignment="1">
      <alignment horizontal="left" vertical="center" wrapText="1"/>
    </xf>
    <xf numFmtId="165" fontId="47" fillId="0" borderId="20" xfId="0" applyNumberFormat="1" applyFont="1" applyFill="1" applyBorder="1" applyAlignment="1">
      <alignment horizontal="left" vertical="center" wrapText="1"/>
    </xf>
    <xf numFmtId="165" fontId="47" fillId="0" borderId="18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65" fontId="47" fillId="0" borderId="12" xfId="0" applyNumberFormat="1" applyFont="1" applyBorder="1" applyAlignment="1">
      <alignment horizontal="left" vertical="center" wrapText="1"/>
    </xf>
    <xf numFmtId="165" fontId="47" fillId="0" borderId="11" xfId="0" applyNumberFormat="1" applyFont="1" applyBorder="1" applyAlignment="1">
      <alignment horizontal="left" vertical="center" wrapText="1"/>
    </xf>
    <xf numFmtId="165" fontId="47" fillId="0" borderId="13" xfId="0" applyNumberFormat="1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6" xfId="0" applyFont="1" applyBorder="1" applyAlignment="1">
      <alignment horizontal="left" vertical="top" wrapText="1"/>
    </xf>
    <xf numFmtId="0" fontId="47" fillId="35" borderId="14" xfId="0" applyFont="1" applyFill="1" applyBorder="1" applyAlignment="1">
      <alignment horizontal="left" vertical="top" wrapText="1"/>
    </xf>
    <xf numFmtId="0" fontId="47" fillId="35" borderId="17" xfId="0" applyFont="1" applyFill="1" applyBorder="1" applyAlignment="1">
      <alignment horizontal="left" vertical="top" wrapText="1"/>
    </xf>
    <xf numFmtId="0" fontId="47" fillId="35" borderId="16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35" borderId="10" xfId="0" applyFont="1" applyFill="1" applyBorder="1" applyAlignment="1">
      <alignment horizontal="left" vertical="top" wrapText="1"/>
    </xf>
    <xf numFmtId="0" fontId="47" fillId="35" borderId="14" xfId="0" applyFont="1" applyFill="1" applyBorder="1" applyAlignment="1">
      <alignment horizontal="left" vertical="center" wrapText="1"/>
    </xf>
    <xf numFmtId="0" fontId="47" fillId="35" borderId="17" xfId="0" applyFont="1" applyFill="1" applyBorder="1" applyAlignment="1">
      <alignment horizontal="left" vertical="center" wrapText="1"/>
    </xf>
    <xf numFmtId="0" fontId="47" fillId="35" borderId="16" xfId="0" applyFont="1" applyFill="1" applyBorder="1" applyAlignment="1">
      <alignment horizontal="left" vertical="center" wrapText="1"/>
    </xf>
    <xf numFmtId="165" fontId="47" fillId="0" borderId="1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165" fontId="47" fillId="9" borderId="15" xfId="0" applyNumberFormat="1" applyFont="1" applyFill="1" applyBorder="1" applyAlignment="1">
      <alignment horizontal="left" vertical="center" wrapText="1"/>
    </xf>
    <xf numFmtId="165" fontId="47" fillId="9" borderId="22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65" fontId="47" fillId="9" borderId="23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7" fillId="9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165" fontId="47" fillId="35" borderId="10" xfId="0" applyNumberFormat="1" applyFont="1" applyFill="1" applyBorder="1" applyAlignment="1">
      <alignment horizontal="left" vertical="center" wrapText="1"/>
    </xf>
    <xf numFmtId="165" fontId="47" fillId="35" borderId="15" xfId="0" applyNumberFormat="1" applyFont="1" applyFill="1" applyBorder="1" applyAlignment="1">
      <alignment horizontal="left" vertical="center" wrapText="1"/>
    </xf>
    <xf numFmtId="165" fontId="47" fillId="35" borderId="22" xfId="0" applyNumberFormat="1" applyFont="1" applyFill="1" applyBorder="1" applyAlignment="1">
      <alignment horizontal="left" vertical="center" wrapText="1"/>
    </xf>
    <xf numFmtId="165" fontId="47" fillId="35" borderId="23" xfId="0" applyNumberFormat="1" applyFont="1" applyFill="1" applyBorder="1" applyAlignment="1">
      <alignment horizontal="left" vertical="center" wrapText="1"/>
    </xf>
    <xf numFmtId="165" fontId="47" fillId="35" borderId="12" xfId="0" applyNumberFormat="1" applyFont="1" applyFill="1" applyBorder="1" applyAlignment="1">
      <alignment horizontal="left" vertical="center" wrapText="1"/>
    </xf>
    <xf numFmtId="165" fontId="47" fillId="35" borderId="11" xfId="0" applyNumberFormat="1" applyFont="1" applyFill="1" applyBorder="1" applyAlignment="1">
      <alignment horizontal="left" vertical="center" wrapText="1"/>
    </xf>
    <xf numFmtId="165" fontId="47" fillId="35" borderId="13" xfId="0" applyNumberFormat="1" applyFont="1" applyFill="1" applyBorder="1" applyAlignment="1">
      <alignment horizontal="left" vertical="center" wrapText="1"/>
    </xf>
    <xf numFmtId="165" fontId="50" fillId="35" borderId="10" xfId="0" applyNumberFormat="1" applyFont="1" applyFill="1" applyBorder="1" applyAlignment="1">
      <alignment horizontal="left" vertical="center" wrapText="1"/>
    </xf>
    <xf numFmtId="165" fontId="47" fillId="35" borderId="19" xfId="0" applyNumberFormat="1" applyFont="1" applyFill="1" applyBorder="1" applyAlignment="1">
      <alignment horizontal="left" vertical="center" wrapText="1"/>
    </xf>
    <xf numFmtId="165" fontId="47" fillId="35" borderId="20" xfId="0" applyNumberFormat="1" applyFont="1" applyFill="1" applyBorder="1" applyAlignment="1">
      <alignment horizontal="left" vertical="center" wrapText="1"/>
    </xf>
    <xf numFmtId="165" fontId="47" fillId="35" borderId="18" xfId="0" applyNumberFormat="1" applyFont="1" applyFill="1" applyBorder="1" applyAlignment="1">
      <alignment horizontal="left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47" fillId="35" borderId="13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50" fillId="34" borderId="12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9" borderId="12" xfId="0" applyFont="1" applyFill="1" applyBorder="1" applyAlignment="1">
      <alignment horizontal="left" vertical="center" wrapText="1"/>
    </xf>
    <xf numFmtId="0" fontId="47" fillId="9" borderId="11" xfId="0" applyFont="1" applyFill="1" applyBorder="1" applyAlignment="1">
      <alignment horizontal="left" vertical="center" wrapText="1"/>
    </xf>
    <xf numFmtId="0" fontId="47" fillId="9" borderId="13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165" fontId="47" fillId="9" borderId="12" xfId="0" applyNumberFormat="1" applyFont="1" applyFill="1" applyBorder="1" applyAlignment="1">
      <alignment horizontal="left" vertical="center" wrapText="1"/>
    </xf>
    <xf numFmtId="165" fontId="47" fillId="9" borderId="11" xfId="0" applyNumberFormat="1" applyFont="1" applyFill="1" applyBorder="1" applyAlignment="1">
      <alignment horizontal="left" vertical="center" wrapText="1"/>
    </xf>
    <xf numFmtId="165" fontId="47" fillId="9" borderId="13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165" fontId="49" fillId="0" borderId="15" xfId="0" applyNumberFormat="1" applyFont="1" applyFill="1" applyBorder="1" applyAlignment="1">
      <alignment horizontal="left" vertical="center" wrapText="1"/>
    </xf>
    <xf numFmtId="165" fontId="49" fillId="0" borderId="22" xfId="0" applyNumberFormat="1" applyFont="1" applyFill="1" applyBorder="1" applyAlignment="1">
      <alignment horizontal="left" vertical="center" wrapText="1"/>
    </xf>
    <xf numFmtId="165" fontId="49" fillId="0" borderId="23" xfId="0" applyNumberFormat="1" applyFont="1" applyFill="1" applyBorder="1" applyAlignment="1">
      <alignment horizontal="left" vertical="center" wrapText="1"/>
    </xf>
    <xf numFmtId="165" fontId="47" fillId="0" borderId="12" xfId="0" applyNumberFormat="1" applyFont="1" applyFill="1" applyBorder="1" applyAlignment="1">
      <alignment horizontal="left" vertical="center" wrapText="1"/>
    </xf>
    <xf numFmtId="165" fontId="47" fillId="0" borderId="11" xfId="0" applyNumberFormat="1" applyFont="1" applyFill="1" applyBorder="1" applyAlignment="1">
      <alignment horizontal="left" vertical="center" wrapText="1"/>
    </xf>
    <xf numFmtId="165" fontId="47" fillId="0" borderId="13" xfId="0" applyNumberFormat="1" applyFont="1" applyFill="1" applyBorder="1" applyAlignment="1">
      <alignment horizontal="left" vertical="center" wrapText="1"/>
    </xf>
    <xf numFmtId="165" fontId="47" fillId="0" borderId="15" xfId="0" applyNumberFormat="1" applyFont="1" applyFill="1" applyBorder="1" applyAlignment="1">
      <alignment horizontal="left" vertical="center" wrapText="1"/>
    </xf>
    <xf numFmtId="165" fontId="47" fillId="0" borderId="22" xfId="0" applyNumberFormat="1" applyFont="1" applyFill="1" applyBorder="1" applyAlignment="1">
      <alignment horizontal="left" vertical="center" wrapText="1"/>
    </xf>
    <xf numFmtId="165" fontId="47" fillId="0" borderId="23" xfId="0" applyNumberFormat="1" applyFont="1" applyFill="1" applyBorder="1" applyAlignment="1">
      <alignment horizontal="left" vertical="center" wrapText="1"/>
    </xf>
    <xf numFmtId="165" fontId="50" fillId="36" borderId="12" xfId="0" applyNumberFormat="1" applyFont="1" applyFill="1" applyBorder="1" applyAlignment="1">
      <alignment horizontal="left" vertical="center" wrapText="1"/>
    </xf>
    <xf numFmtId="165" fontId="50" fillId="36" borderId="11" xfId="0" applyNumberFormat="1" applyFont="1" applyFill="1" applyBorder="1" applyAlignment="1">
      <alignment horizontal="left" vertical="center" wrapText="1"/>
    </xf>
    <xf numFmtId="165" fontId="50" fillId="36" borderId="13" xfId="0" applyNumberFormat="1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96" zoomScaleSheetLayoutView="96" zoomScalePageLayoutView="0" workbookViewId="0" topLeftCell="A1">
      <selection activeCell="K7" sqref="K7:O7"/>
    </sheetView>
  </sheetViews>
  <sheetFormatPr defaultColWidth="9.140625" defaultRowHeight="15"/>
  <cols>
    <col min="1" max="1" width="16.57421875" style="7" customWidth="1"/>
    <col min="2" max="7" width="9.140625" style="12" customWidth="1"/>
    <col min="8" max="8" width="17.28125" style="7" customWidth="1"/>
    <col min="9" max="9" width="7.00390625" style="12" customWidth="1"/>
    <col min="10" max="11" width="7.28125" style="12" customWidth="1"/>
    <col min="12" max="12" width="7.57421875" style="12" customWidth="1"/>
    <col min="13" max="13" width="8.00390625" style="12" customWidth="1"/>
    <col min="14" max="14" width="7.28125" style="12" customWidth="1"/>
    <col min="15" max="15" width="7.28125" style="78" customWidth="1"/>
    <col min="16" max="16" width="27.00390625" style="74" customWidth="1"/>
  </cols>
  <sheetData>
    <row r="1" spans="2:16" ht="52.5" customHeight="1">
      <c r="B1" s="46"/>
      <c r="C1" s="46"/>
      <c r="D1" s="46"/>
      <c r="E1" s="46"/>
      <c r="F1" s="46"/>
      <c r="G1" s="46"/>
      <c r="H1" s="52"/>
      <c r="K1" s="73"/>
      <c r="L1" s="73"/>
      <c r="M1" s="73"/>
      <c r="N1" s="73"/>
      <c r="O1" s="224" t="s">
        <v>21</v>
      </c>
      <c r="P1" s="224"/>
    </row>
    <row r="2" spans="1:16" ht="15" customHeight="1">
      <c r="A2" s="215" t="s">
        <v>20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22.5" customHeight="1">
      <c r="A3" s="216" t="s">
        <v>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ht="15">
      <c r="P4"/>
    </row>
    <row r="5" spans="1:16" ht="30.75" customHeight="1">
      <c r="A5" s="217" t="s">
        <v>23</v>
      </c>
      <c r="B5" s="220" t="s">
        <v>22</v>
      </c>
      <c r="C5" s="221"/>
      <c r="D5" s="221"/>
      <c r="E5" s="221"/>
      <c r="F5" s="221"/>
      <c r="G5" s="222"/>
      <c r="H5" s="220" t="s">
        <v>24</v>
      </c>
      <c r="I5" s="221"/>
      <c r="J5" s="221"/>
      <c r="K5" s="221"/>
      <c r="L5" s="221"/>
      <c r="M5" s="221"/>
      <c r="N5" s="221"/>
      <c r="O5" s="222"/>
      <c r="P5" s="198" t="s">
        <v>79</v>
      </c>
    </row>
    <row r="6" spans="1:16" ht="15.75" customHeight="1">
      <c r="A6" s="218"/>
      <c r="B6" s="217" t="s">
        <v>18</v>
      </c>
      <c r="C6" s="220" t="s">
        <v>17</v>
      </c>
      <c r="D6" s="221"/>
      <c r="E6" s="221"/>
      <c r="F6" s="221"/>
      <c r="G6" s="222"/>
      <c r="H6" s="217" t="s">
        <v>27</v>
      </c>
      <c r="I6" s="217" t="s">
        <v>25</v>
      </c>
      <c r="J6" s="217" t="s">
        <v>26</v>
      </c>
      <c r="K6" s="220" t="s">
        <v>16</v>
      </c>
      <c r="L6" s="221"/>
      <c r="M6" s="221"/>
      <c r="N6" s="221"/>
      <c r="O6" s="222"/>
      <c r="P6" s="199"/>
    </row>
    <row r="7" spans="1:16" ht="16.5" customHeight="1">
      <c r="A7" s="219"/>
      <c r="B7" s="219"/>
      <c r="C7" s="48" t="s">
        <v>97</v>
      </c>
      <c r="D7" s="48" t="s">
        <v>98</v>
      </c>
      <c r="E7" s="48" t="s">
        <v>99</v>
      </c>
      <c r="F7" s="1" t="s">
        <v>100</v>
      </c>
      <c r="G7" s="1" t="s">
        <v>101</v>
      </c>
      <c r="H7" s="219"/>
      <c r="I7" s="219"/>
      <c r="J7" s="219"/>
      <c r="K7" s="118" t="s">
        <v>97</v>
      </c>
      <c r="L7" s="118" t="s">
        <v>98</v>
      </c>
      <c r="M7" s="118" t="s">
        <v>99</v>
      </c>
      <c r="N7" s="1" t="s">
        <v>100</v>
      </c>
      <c r="O7" s="1" t="s">
        <v>101</v>
      </c>
      <c r="P7" s="199"/>
    </row>
    <row r="8" spans="1:16" s="70" customFormat="1" ht="15" customHeight="1">
      <c r="A8" s="1">
        <v>1</v>
      </c>
      <c r="B8" s="1">
        <v>2</v>
      </c>
      <c r="C8" s="49">
        <v>3</v>
      </c>
      <c r="D8" s="48">
        <v>4</v>
      </c>
      <c r="E8" s="1">
        <v>5</v>
      </c>
      <c r="F8" s="50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6">
        <v>14</v>
      </c>
      <c r="O8" s="38">
        <v>15</v>
      </c>
      <c r="P8" s="77">
        <v>16</v>
      </c>
    </row>
    <row r="9" spans="1:16" ht="22.5" customHeight="1">
      <c r="A9" s="225" t="s">
        <v>28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 s="41" customFormat="1" ht="24" customHeight="1">
      <c r="A10" s="226" t="s">
        <v>30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</row>
    <row r="11" spans="1:16" ht="34.5" customHeight="1">
      <c r="A11" s="214" t="s">
        <v>29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</row>
    <row r="12" spans="1:16" ht="27" customHeight="1">
      <c r="A12" s="227" t="s">
        <v>31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  <row r="13" spans="1:16" ht="15" customHeight="1">
      <c r="A13" s="214" t="s">
        <v>38</v>
      </c>
      <c r="B13" s="214"/>
      <c r="C13" s="214"/>
      <c r="D13" s="214"/>
      <c r="E13" s="214"/>
      <c r="F13" s="214"/>
      <c r="G13" s="214"/>
      <c r="H13" s="200" t="s">
        <v>15</v>
      </c>
      <c r="I13" s="1" t="s">
        <v>68</v>
      </c>
      <c r="J13" s="1">
        <v>1</v>
      </c>
      <c r="K13" s="13">
        <v>54.629</v>
      </c>
      <c r="L13" s="13">
        <v>99.369</v>
      </c>
      <c r="M13" s="13">
        <v>72.648</v>
      </c>
      <c r="N13" s="14">
        <v>0</v>
      </c>
      <c r="O13" s="79">
        <v>0</v>
      </c>
      <c r="P13" s="185" t="s">
        <v>80</v>
      </c>
    </row>
    <row r="14" spans="1:16" ht="15">
      <c r="A14" s="53" t="s">
        <v>2</v>
      </c>
      <c r="B14" s="71">
        <f>SUM(C14:G14)</f>
        <v>1391.4</v>
      </c>
      <c r="C14" s="16">
        <v>562</v>
      </c>
      <c r="D14" s="16">
        <v>414.7</v>
      </c>
      <c r="E14" s="16">
        <v>414.7</v>
      </c>
      <c r="F14" s="17">
        <v>0</v>
      </c>
      <c r="G14" s="17">
        <v>0</v>
      </c>
      <c r="H14" s="200"/>
      <c r="I14" s="1"/>
      <c r="J14" s="1"/>
      <c r="K14" s="1"/>
      <c r="L14" s="1"/>
      <c r="M14" s="1"/>
      <c r="N14" s="6"/>
      <c r="O14" s="80"/>
      <c r="P14" s="185"/>
    </row>
    <row r="15" spans="1:16" ht="24" customHeight="1">
      <c r="A15" s="53" t="s">
        <v>1</v>
      </c>
      <c r="B15" s="71">
        <f>SUM(C15:G15)</f>
        <v>0</v>
      </c>
      <c r="C15" s="16">
        <v>0</v>
      </c>
      <c r="D15" s="16">
        <v>0</v>
      </c>
      <c r="E15" s="16">
        <v>0</v>
      </c>
      <c r="F15" s="17">
        <v>0</v>
      </c>
      <c r="G15" s="17">
        <v>0</v>
      </c>
      <c r="H15" s="200"/>
      <c r="I15" s="1"/>
      <c r="J15" s="1"/>
      <c r="K15" s="1"/>
      <c r="L15" s="1"/>
      <c r="M15" s="1"/>
      <c r="N15" s="6"/>
      <c r="O15" s="80"/>
      <c r="P15" s="185"/>
    </row>
    <row r="16" spans="1:16" ht="15.75" customHeight="1">
      <c r="A16" s="53" t="s">
        <v>0</v>
      </c>
      <c r="B16" s="71">
        <f>SUM(C16:G16)</f>
        <v>0</v>
      </c>
      <c r="C16" s="16">
        <v>0</v>
      </c>
      <c r="D16" s="16">
        <v>0</v>
      </c>
      <c r="E16" s="16">
        <v>0</v>
      </c>
      <c r="F16" s="17">
        <v>0</v>
      </c>
      <c r="G16" s="17">
        <v>0</v>
      </c>
      <c r="H16" s="200"/>
      <c r="I16" s="1"/>
      <c r="J16" s="1"/>
      <c r="K16" s="1"/>
      <c r="L16" s="1"/>
      <c r="M16" s="1"/>
      <c r="N16" s="6"/>
      <c r="O16" s="80"/>
      <c r="P16" s="185"/>
    </row>
    <row r="17" spans="1:16" ht="27.75" customHeight="1">
      <c r="A17" s="11" t="s">
        <v>34</v>
      </c>
      <c r="B17" s="71">
        <f aca="true" t="shared" si="0" ref="B17:G17">SUM(B14:B16)</f>
        <v>1391.4</v>
      </c>
      <c r="C17" s="71">
        <f t="shared" si="0"/>
        <v>562</v>
      </c>
      <c r="D17" s="71">
        <f t="shared" si="0"/>
        <v>414.7</v>
      </c>
      <c r="E17" s="71">
        <f t="shared" si="0"/>
        <v>414.7</v>
      </c>
      <c r="F17" s="71">
        <f t="shared" si="0"/>
        <v>0</v>
      </c>
      <c r="G17" s="71">
        <f t="shared" si="0"/>
        <v>0</v>
      </c>
      <c r="H17" s="200"/>
      <c r="I17" s="1"/>
      <c r="J17" s="1"/>
      <c r="K17" s="1"/>
      <c r="L17" s="1"/>
      <c r="M17" s="1"/>
      <c r="N17" s="6"/>
      <c r="O17" s="80"/>
      <c r="P17" s="185"/>
    </row>
    <row r="18" spans="1:16" ht="35.25" customHeight="1">
      <c r="A18" s="214" t="s">
        <v>39</v>
      </c>
      <c r="B18" s="214"/>
      <c r="C18" s="214"/>
      <c r="D18" s="214"/>
      <c r="E18" s="214"/>
      <c r="F18" s="214"/>
      <c r="G18" s="214"/>
      <c r="H18" s="200" t="s">
        <v>59</v>
      </c>
      <c r="I18" s="1" t="s">
        <v>69</v>
      </c>
      <c r="J18" s="1">
        <v>1</v>
      </c>
      <c r="K18" s="1">
        <v>1</v>
      </c>
      <c r="L18" s="1">
        <v>1</v>
      </c>
      <c r="M18" s="1">
        <v>1</v>
      </c>
      <c r="N18" s="6">
        <v>1</v>
      </c>
      <c r="O18" s="80">
        <v>1</v>
      </c>
      <c r="P18" s="185" t="s">
        <v>80</v>
      </c>
    </row>
    <row r="19" spans="1:16" ht="15">
      <c r="A19" s="53" t="s">
        <v>2</v>
      </c>
      <c r="B19" s="71">
        <f>SUM(C19:G19)</f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00"/>
      <c r="I19" s="1"/>
      <c r="J19" s="1"/>
      <c r="K19" s="1"/>
      <c r="L19" s="1"/>
      <c r="M19" s="1"/>
      <c r="N19" s="6"/>
      <c r="O19" s="80"/>
      <c r="P19" s="185"/>
    </row>
    <row r="20" spans="1:16" ht="24">
      <c r="A20" s="53" t="s">
        <v>1</v>
      </c>
      <c r="B20" s="71">
        <f>SUM(C20:G20)</f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200"/>
      <c r="I20" s="1"/>
      <c r="J20" s="1"/>
      <c r="K20" s="1"/>
      <c r="L20" s="1"/>
      <c r="M20" s="1"/>
      <c r="N20" s="6"/>
      <c r="O20" s="80"/>
      <c r="P20" s="185"/>
    </row>
    <row r="21" spans="1:16" ht="15">
      <c r="A21" s="53" t="s">
        <v>0</v>
      </c>
      <c r="B21" s="71">
        <f>SUM(C21:G21)</f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200"/>
      <c r="I21" s="1"/>
      <c r="J21" s="1"/>
      <c r="K21" s="1"/>
      <c r="L21" s="1"/>
      <c r="M21" s="1"/>
      <c r="N21" s="6"/>
      <c r="O21" s="80"/>
      <c r="P21" s="185"/>
    </row>
    <row r="22" spans="1:16" ht="24" customHeight="1">
      <c r="A22" s="11" t="s">
        <v>35</v>
      </c>
      <c r="B22" s="71">
        <f aca="true" t="shared" si="1" ref="B22:G22">SUM(B19:B21)</f>
        <v>0</v>
      </c>
      <c r="C22" s="71">
        <f t="shared" si="1"/>
        <v>0</v>
      </c>
      <c r="D22" s="71">
        <f t="shared" si="1"/>
        <v>0</v>
      </c>
      <c r="E22" s="71">
        <f t="shared" si="1"/>
        <v>0</v>
      </c>
      <c r="F22" s="71">
        <f t="shared" si="1"/>
        <v>0</v>
      </c>
      <c r="G22" s="71">
        <f t="shared" si="1"/>
        <v>0</v>
      </c>
      <c r="H22" s="200"/>
      <c r="I22" s="1"/>
      <c r="J22" s="1"/>
      <c r="K22" s="1"/>
      <c r="L22" s="1"/>
      <c r="M22" s="1"/>
      <c r="N22" s="6"/>
      <c r="O22" s="80"/>
      <c r="P22" s="185"/>
    </row>
    <row r="23" spans="1:16" ht="29.25" customHeight="1" hidden="1">
      <c r="A23" s="214" t="s">
        <v>40</v>
      </c>
      <c r="B23" s="214"/>
      <c r="C23" s="214"/>
      <c r="D23" s="214"/>
      <c r="E23" s="214"/>
      <c r="F23" s="214"/>
      <c r="G23" s="214"/>
      <c r="H23" s="200" t="s">
        <v>32</v>
      </c>
      <c r="I23" s="1" t="s">
        <v>68</v>
      </c>
      <c r="J23" s="1">
        <v>1</v>
      </c>
      <c r="K23" s="1">
        <v>54.629</v>
      </c>
      <c r="L23" s="1">
        <v>99.369</v>
      </c>
      <c r="M23" s="1">
        <v>72.648</v>
      </c>
      <c r="N23" s="6">
        <v>0</v>
      </c>
      <c r="O23" s="80">
        <v>0</v>
      </c>
      <c r="P23" s="185" t="s">
        <v>80</v>
      </c>
    </row>
    <row r="24" spans="1:16" ht="15" hidden="1">
      <c r="A24" s="53" t="s">
        <v>2</v>
      </c>
      <c r="B24" s="71">
        <f>SUM(C24:G24)</f>
        <v>0</v>
      </c>
      <c r="C24" s="16">
        <v>0</v>
      </c>
      <c r="D24" s="16">
        <v>0</v>
      </c>
      <c r="E24" s="16">
        <v>0</v>
      </c>
      <c r="F24" s="17">
        <v>0</v>
      </c>
      <c r="G24" s="17">
        <v>0</v>
      </c>
      <c r="H24" s="200"/>
      <c r="I24" s="1"/>
      <c r="J24" s="1"/>
      <c r="K24" s="1"/>
      <c r="L24" s="1"/>
      <c r="M24" s="1"/>
      <c r="N24" s="6"/>
      <c r="O24" s="80"/>
      <c r="P24" s="185"/>
    </row>
    <row r="25" spans="1:16" ht="24" hidden="1">
      <c r="A25" s="53" t="s">
        <v>1</v>
      </c>
      <c r="B25" s="71">
        <f>SUM(C25:G25)</f>
        <v>0</v>
      </c>
      <c r="C25" s="16">
        <v>0</v>
      </c>
      <c r="D25" s="16">
        <v>0</v>
      </c>
      <c r="E25" s="16">
        <v>0</v>
      </c>
      <c r="F25" s="17">
        <v>0</v>
      </c>
      <c r="G25" s="17">
        <v>0</v>
      </c>
      <c r="H25" s="200"/>
      <c r="I25" s="1"/>
      <c r="J25" s="1"/>
      <c r="K25" s="1"/>
      <c r="L25" s="1"/>
      <c r="M25" s="1"/>
      <c r="N25" s="6"/>
      <c r="O25" s="80"/>
      <c r="P25" s="185"/>
    </row>
    <row r="26" spans="1:16" ht="15" hidden="1">
      <c r="A26" s="53" t="s">
        <v>0</v>
      </c>
      <c r="B26" s="71">
        <f>SUM(C26:G26)</f>
        <v>0</v>
      </c>
      <c r="C26" s="16">
        <v>0</v>
      </c>
      <c r="D26" s="16">
        <v>0</v>
      </c>
      <c r="E26" s="16">
        <v>0</v>
      </c>
      <c r="F26" s="17">
        <v>0</v>
      </c>
      <c r="G26" s="17">
        <v>0</v>
      </c>
      <c r="H26" s="200"/>
      <c r="I26" s="1"/>
      <c r="J26" s="1"/>
      <c r="K26" s="1"/>
      <c r="L26" s="1"/>
      <c r="M26" s="1"/>
      <c r="N26" s="6"/>
      <c r="O26" s="80"/>
      <c r="P26" s="185"/>
    </row>
    <row r="27" spans="1:16" ht="24" customHeight="1" hidden="1">
      <c r="A27" s="11" t="s">
        <v>36</v>
      </c>
      <c r="B27" s="71">
        <f aca="true" t="shared" si="2" ref="B27:G27">SUM(B24:B26)</f>
        <v>0</v>
      </c>
      <c r="C27" s="71">
        <f t="shared" si="2"/>
        <v>0</v>
      </c>
      <c r="D27" s="71">
        <f t="shared" si="2"/>
        <v>0</v>
      </c>
      <c r="E27" s="71">
        <f t="shared" si="2"/>
        <v>0</v>
      </c>
      <c r="F27" s="71">
        <f t="shared" si="2"/>
        <v>0</v>
      </c>
      <c r="G27" s="71">
        <f t="shared" si="2"/>
        <v>0</v>
      </c>
      <c r="H27" s="200"/>
      <c r="I27" s="1"/>
      <c r="J27" s="1"/>
      <c r="K27" s="1"/>
      <c r="L27" s="1"/>
      <c r="M27" s="1"/>
      <c r="N27" s="6"/>
      <c r="O27" s="80"/>
      <c r="P27" s="185"/>
    </row>
    <row r="28" spans="1:16" ht="30" customHeight="1" hidden="1">
      <c r="A28" s="205" t="s">
        <v>41</v>
      </c>
      <c r="B28" s="205"/>
      <c r="C28" s="205"/>
      <c r="D28" s="205"/>
      <c r="E28" s="205"/>
      <c r="F28" s="205"/>
      <c r="G28" s="205"/>
      <c r="H28" s="201" t="s">
        <v>60</v>
      </c>
      <c r="I28" s="1"/>
      <c r="J28" s="1"/>
      <c r="K28" s="1"/>
      <c r="L28" s="1"/>
      <c r="M28" s="1"/>
      <c r="N28" s="6"/>
      <c r="O28" s="80"/>
      <c r="P28" s="185" t="s">
        <v>80</v>
      </c>
    </row>
    <row r="29" spans="1:16" ht="15" hidden="1">
      <c r="A29" s="20" t="s">
        <v>2</v>
      </c>
      <c r="B29" s="71">
        <f>SUM(C29:G29)</f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201"/>
      <c r="I29" s="1"/>
      <c r="J29" s="1"/>
      <c r="K29" s="1"/>
      <c r="L29" s="1"/>
      <c r="M29" s="1"/>
      <c r="N29" s="6"/>
      <c r="O29" s="80"/>
      <c r="P29" s="185"/>
    </row>
    <row r="30" spans="1:16" ht="24" hidden="1">
      <c r="A30" s="20" t="s">
        <v>1</v>
      </c>
      <c r="B30" s="71">
        <f>SUM(C30:G30)</f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201"/>
      <c r="I30" s="1"/>
      <c r="J30" s="1"/>
      <c r="K30" s="1"/>
      <c r="L30" s="1"/>
      <c r="M30" s="1"/>
      <c r="N30" s="6"/>
      <c r="O30" s="80"/>
      <c r="P30" s="185"/>
    </row>
    <row r="31" spans="1:16" ht="15" hidden="1">
      <c r="A31" s="20" t="s">
        <v>0</v>
      </c>
      <c r="B31" s="71">
        <f>SUM(C31:G31)</f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201"/>
      <c r="I31" s="1"/>
      <c r="J31" s="1"/>
      <c r="K31" s="1"/>
      <c r="L31" s="1"/>
      <c r="M31" s="1"/>
      <c r="N31" s="6"/>
      <c r="O31" s="80"/>
      <c r="P31" s="185"/>
    </row>
    <row r="32" spans="1:16" ht="24" customHeight="1" hidden="1">
      <c r="A32" s="21" t="s">
        <v>37</v>
      </c>
      <c r="B32" s="71">
        <f aca="true" t="shared" si="3" ref="B32:G32">SUM(B29:B31)</f>
        <v>0</v>
      </c>
      <c r="C32" s="71">
        <f t="shared" si="3"/>
        <v>0</v>
      </c>
      <c r="D32" s="71">
        <f t="shared" si="3"/>
        <v>0</v>
      </c>
      <c r="E32" s="71">
        <f t="shared" si="3"/>
        <v>0</v>
      </c>
      <c r="F32" s="71">
        <f t="shared" si="3"/>
        <v>0</v>
      </c>
      <c r="G32" s="71">
        <f t="shared" si="3"/>
        <v>0</v>
      </c>
      <c r="H32" s="201"/>
      <c r="I32" s="1"/>
      <c r="J32" s="1"/>
      <c r="K32" s="1"/>
      <c r="L32" s="1"/>
      <c r="M32" s="1"/>
      <c r="N32" s="6"/>
      <c r="O32" s="80"/>
      <c r="P32" s="185"/>
    </row>
    <row r="33" spans="1:16" ht="16.5" customHeight="1" hidden="1">
      <c r="A33" s="205" t="s">
        <v>42</v>
      </c>
      <c r="B33" s="205"/>
      <c r="C33" s="205"/>
      <c r="D33" s="205"/>
      <c r="E33" s="205"/>
      <c r="F33" s="205"/>
      <c r="G33" s="205"/>
      <c r="H33" s="201" t="s">
        <v>61</v>
      </c>
      <c r="I33" s="1"/>
      <c r="J33" s="1"/>
      <c r="K33" s="1"/>
      <c r="L33" s="1"/>
      <c r="M33" s="1"/>
      <c r="N33" s="6"/>
      <c r="O33" s="80"/>
      <c r="P33" s="185" t="s">
        <v>80</v>
      </c>
    </row>
    <row r="34" spans="1:16" ht="15" hidden="1">
      <c r="A34" s="20" t="s">
        <v>2</v>
      </c>
      <c r="B34" s="71">
        <f>SUM(C34:G34)</f>
        <v>0</v>
      </c>
      <c r="C34" s="16">
        <v>0</v>
      </c>
      <c r="D34" s="16">
        <v>0</v>
      </c>
      <c r="E34" s="16">
        <v>0</v>
      </c>
      <c r="F34" s="17">
        <v>0</v>
      </c>
      <c r="G34" s="17">
        <v>0</v>
      </c>
      <c r="H34" s="201"/>
      <c r="I34" s="1"/>
      <c r="J34" s="1"/>
      <c r="K34" s="1"/>
      <c r="L34" s="1"/>
      <c r="M34" s="1"/>
      <c r="N34" s="6"/>
      <c r="O34" s="80"/>
      <c r="P34" s="185"/>
    </row>
    <row r="35" spans="1:16" ht="28.5" customHeight="1" hidden="1">
      <c r="A35" s="20" t="s">
        <v>1</v>
      </c>
      <c r="B35" s="71">
        <f>SUM(C35:G35)</f>
        <v>0</v>
      </c>
      <c r="C35" s="16">
        <v>0</v>
      </c>
      <c r="D35" s="16">
        <v>0</v>
      </c>
      <c r="E35" s="16">
        <v>0</v>
      </c>
      <c r="F35" s="17">
        <v>0</v>
      </c>
      <c r="G35" s="17">
        <v>0</v>
      </c>
      <c r="H35" s="201"/>
      <c r="I35" s="1"/>
      <c r="J35" s="1"/>
      <c r="K35" s="1"/>
      <c r="L35" s="1"/>
      <c r="M35" s="1"/>
      <c r="N35" s="6"/>
      <c r="O35" s="80"/>
      <c r="P35" s="185"/>
    </row>
    <row r="36" spans="1:16" ht="15" hidden="1">
      <c r="A36" s="20" t="s">
        <v>0</v>
      </c>
      <c r="B36" s="71">
        <f>SUM(C36:G36)</f>
        <v>0</v>
      </c>
      <c r="C36" s="16">
        <v>0</v>
      </c>
      <c r="D36" s="16">
        <v>0</v>
      </c>
      <c r="E36" s="16">
        <v>0</v>
      </c>
      <c r="F36" s="17">
        <v>0</v>
      </c>
      <c r="G36" s="17">
        <v>0</v>
      </c>
      <c r="H36" s="201"/>
      <c r="I36" s="1"/>
      <c r="J36" s="1"/>
      <c r="K36" s="1"/>
      <c r="L36" s="1"/>
      <c r="M36" s="1"/>
      <c r="N36" s="6"/>
      <c r="O36" s="80"/>
      <c r="P36" s="185"/>
    </row>
    <row r="37" spans="1:16" ht="24" hidden="1">
      <c r="A37" s="21" t="s">
        <v>43</v>
      </c>
      <c r="B37" s="71">
        <f aca="true" t="shared" si="4" ref="B37:G37">SUM(B34:B36)</f>
        <v>0</v>
      </c>
      <c r="C37" s="71">
        <f t="shared" si="4"/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 t="shared" si="4"/>
        <v>0</v>
      </c>
      <c r="H37" s="201"/>
      <c r="I37" s="1"/>
      <c r="J37" s="1"/>
      <c r="K37" s="1"/>
      <c r="L37" s="1"/>
      <c r="M37" s="1"/>
      <c r="N37" s="6"/>
      <c r="O37" s="80"/>
      <c r="P37" s="185"/>
    </row>
    <row r="38" spans="1:16" ht="14.25" customHeight="1" hidden="1">
      <c r="A38" s="205" t="s">
        <v>44</v>
      </c>
      <c r="B38" s="205"/>
      <c r="C38" s="205"/>
      <c r="D38" s="205"/>
      <c r="E38" s="205"/>
      <c r="F38" s="205"/>
      <c r="G38" s="205"/>
      <c r="H38" s="184" t="s">
        <v>63</v>
      </c>
      <c r="I38" s="1"/>
      <c r="J38" s="1"/>
      <c r="K38" s="1"/>
      <c r="L38" s="1"/>
      <c r="M38" s="1"/>
      <c r="N38" s="6"/>
      <c r="O38" s="80"/>
      <c r="P38" s="185" t="s">
        <v>80</v>
      </c>
    </row>
    <row r="39" spans="1:16" ht="15" hidden="1">
      <c r="A39" s="20" t="s">
        <v>2</v>
      </c>
      <c r="B39" s="71">
        <f>SUM(C39:G39)</f>
        <v>0</v>
      </c>
      <c r="C39" s="16">
        <v>0</v>
      </c>
      <c r="D39" s="16">
        <v>0</v>
      </c>
      <c r="E39" s="16">
        <v>0</v>
      </c>
      <c r="F39" s="17">
        <v>0</v>
      </c>
      <c r="G39" s="17">
        <v>0</v>
      </c>
      <c r="H39" s="184"/>
      <c r="I39" s="1"/>
      <c r="J39" s="1"/>
      <c r="K39" s="1"/>
      <c r="L39" s="1"/>
      <c r="M39" s="1"/>
      <c r="N39" s="6"/>
      <c r="O39" s="80"/>
      <c r="P39" s="185"/>
    </row>
    <row r="40" spans="1:16" ht="24" hidden="1">
      <c r="A40" s="20" t="s">
        <v>1</v>
      </c>
      <c r="B40" s="71">
        <f>SUM(C40:G40)</f>
        <v>0</v>
      </c>
      <c r="C40" s="16">
        <v>0</v>
      </c>
      <c r="D40" s="16">
        <v>0</v>
      </c>
      <c r="E40" s="16">
        <v>0</v>
      </c>
      <c r="F40" s="17">
        <v>0</v>
      </c>
      <c r="G40" s="17">
        <v>0</v>
      </c>
      <c r="H40" s="184"/>
      <c r="I40" s="1"/>
      <c r="J40" s="1"/>
      <c r="K40" s="1"/>
      <c r="L40" s="1"/>
      <c r="M40" s="1"/>
      <c r="N40" s="6"/>
      <c r="O40" s="80"/>
      <c r="P40" s="185"/>
    </row>
    <row r="41" spans="1:16" ht="15" hidden="1">
      <c r="A41" s="20" t="s">
        <v>0</v>
      </c>
      <c r="B41" s="71">
        <f>SUM(C41:G41)</f>
        <v>0</v>
      </c>
      <c r="C41" s="16">
        <v>0</v>
      </c>
      <c r="D41" s="16">
        <v>0</v>
      </c>
      <c r="E41" s="16">
        <v>0</v>
      </c>
      <c r="F41" s="17">
        <v>0</v>
      </c>
      <c r="G41" s="17">
        <v>0</v>
      </c>
      <c r="H41" s="184"/>
      <c r="I41" s="1"/>
      <c r="J41" s="1"/>
      <c r="K41" s="1"/>
      <c r="L41" s="1"/>
      <c r="M41" s="1"/>
      <c r="N41" s="6"/>
      <c r="O41" s="80"/>
      <c r="P41" s="185"/>
    </row>
    <row r="42" spans="1:16" ht="27.75" customHeight="1" hidden="1">
      <c r="A42" s="21" t="s">
        <v>45</v>
      </c>
      <c r="B42" s="71">
        <f aca="true" t="shared" si="5" ref="B42:G42">SUM(B39:B41)</f>
        <v>0</v>
      </c>
      <c r="C42" s="71">
        <f t="shared" si="5"/>
        <v>0</v>
      </c>
      <c r="D42" s="71">
        <f t="shared" si="5"/>
        <v>0</v>
      </c>
      <c r="E42" s="71">
        <f t="shared" si="5"/>
        <v>0</v>
      </c>
      <c r="F42" s="71">
        <f t="shared" si="5"/>
        <v>0</v>
      </c>
      <c r="G42" s="71">
        <f t="shared" si="5"/>
        <v>0</v>
      </c>
      <c r="H42" s="184"/>
      <c r="I42" s="1"/>
      <c r="J42" s="1"/>
      <c r="K42" s="1"/>
      <c r="L42" s="1"/>
      <c r="M42" s="1"/>
      <c r="N42" s="6"/>
      <c r="O42" s="80"/>
      <c r="P42" s="185"/>
    </row>
    <row r="43" spans="1:16" ht="15.75" customHeight="1" hidden="1">
      <c r="A43" s="205" t="s">
        <v>46</v>
      </c>
      <c r="B43" s="205"/>
      <c r="C43" s="205"/>
      <c r="D43" s="205"/>
      <c r="E43" s="205"/>
      <c r="F43" s="205"/>
      <c r="G43" s="205"/>
      <c r="H43" s="184" t="s">
        <v>62</v>
      </c>
      <c r="I43" s="1"/>
      <c r="J43" s="1"/>
      <c r="K43" s="1"/>
      <c r="L43" s="1"/>
      <c r="M43" s="1"/>
      <c r="N43" s="6"/>
      <c r="O43" s="80"/>
      <c r="P43" s="185" t="s">
        <v>80</v>
      </c>
    </row>
    <row r="44" spans="1:16" ht="15" hidden="1">
      <c r="A44" s="20" t="s">
        <v>2</v>
      </c>
      <c r="B44" s="71">
        <f>SUM(C44:G44)</f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84"/>
      <c r="I44" s="1"/>
      <c r="J44" s="1"/>
      <c r="K44" s="1"/>
      <c r="L44" s="1"/>
      <c r="M44" s="1"/>
      <c r="N44" s="6"/>
      <c r="O44" s="80"/>
      <c r="P44" s="185"/>
    </row>
    <row r="45" spans="1:16" ht="24" hidden="1">
      <c r="A45" s="20" t="s">
        <v>1</v>
      </c>
      <c r="B45" s="71">
        <f>SUM(C45:G45)</f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84"/>
      <c r="I45" s="1"/>
      <c r="J45" s="1"/>
      <c r="K45" s="1"/>
      <c r="L45" s="1"/>
      <c r="M45" s="1"/>
      <c r="N45" s="6"/>
      <c r="O45" s="80"/>
      <c r="P45" s="185"/>
    </row>
    <row r="46" spans="1:16" ht="15" hidden="1">
      <c r="A46" s="20" t="s">
        <v>0</v>
      </c>
      <c r="B46" s="71">
        <f>SUM(C46:G46)</f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84"/>
      <c r="I46" s="1"/>
      <c r="J46" s="1"/>
      <c r="K46" s="1"/>
      <c r="L46" s="1"/>
      <c r="M46" s="1"/>
      <c r="N46" s="6"/>
      <c r="O46" s="80"/>
      <c r="P46" s="185"/>
    </row>
    <row r="47" spans="1:16" ht="27" customHeight="1" hidden="1">
      <c r="A47" s="21" t="s">
        <v>47</v>
      </c>
      <c r="B47" s="71">
        <f aca="true" t="shared" si="6" ref="B47:G47">SUM(B44:B46)</f>
        <v>0</v>
      </c>
      <c r="C47" s="71">
        <f t="shared" si="6"/>
        <v>0</v>
      </c>
      <c r="D47" s="71">
        <f t="shared" si="6"/>
        <v>0</v>
      </c>
      <c r="E47" s="71">
        <f t="shared" si="6"/>
        <v>0</v>
      </c>
      <c r="F47" s="71">
        <f t="shared" si="6"/>
        <v>0</v>
      </c>
      <c r="G47" s="71">
        <f t="shared" si="6"/>
        <v>0</v>
      </c>
      <c r="H47" s="184"/>
      <c r="I47" s="1"/>
      <c r="J47" s="1"/>
      <c r="K47" s="1"/>
      <c r="L47" s="1"/>
      <c r="M47" s="1"/>
      <c r="N47" s="6"/>
      <c r="O47" s="80"/>
      <c r="P47" s="185"/>
    </row>
    <row r="48" spans="1:16" ht="24.75" customHeight="1">
      <c r="A48" s="58" t="s">
        <v>14</v>
      </c>
      <c r="B48" s="104">
        <f>SUM(C48:G48)</f>
        <v>1391.4</v>
      </c>
      <c r="C48" s="104">
        <f>C17+C22+C27+C32+C37+C42+C47</f>
        <v>562</v>
      </c>
      <c r="D48" s="104">
        <f>D17+D22+D27+D32+D37+D42+D47</f>
        <v>414.7</v>
      </c>
      <c r="E48" s="104">
        <f>E17+E22+E27+E32+E37+E42+E47</f>
        <v>414.7</v>
      </c>
      <c r="F48" s="104">
        <f>F17+F22+F27+F32+F37+F42+F47</f>
        <v>0</v>
      </c>
      <c r="G48" s="104">
        <f>G17+G22+G27+G32+G37+G42+G47</f>
        <v>0</v>
      </c>
      <c r="H48" s="64"/>
      <c r="I48" s="61"/>
      <c r="J48" s="61"/>
      <c r="K48" s="61"/>
      <c r="L48" s="61"/>
      <c r="M48" s="61"/>
      <c r="N48" s="62"/>
      <c r="O48" s="105"/>
      <c r="P48" s="106"/>
    </row>
    <row r="49" spans="1:16" ht="15">
      <c r="A49" s="20" t="s">
        <v>2</v>
      </c>
      <c r="B49" s="104">
        <f>SUM(C49:G49)</f>
        <v>1391.4</v>
      </c>
      <c r="C49" s="22">
        <f>C14+C19+C24+C29+C34+C39+C44</f>
        <v>562</v>
      </c>
      <c r="D49" s="22">
        <f>D14+D19+D24+D29+D34+D39+D44</f>
        <v>414.7</v>
      </c>
      <c r="E49" s="22">
        <f>E14+E19+E24+E29+E34+E39+E44</f>
        <v>414.7</v>
      </c>
      <c r="F49" s="22">
        <f>F14+F19+F24+F29+F34+F39+F44</f>
        <v>0</v>
      </c>
      <c r="G49" s="22">
        <f>G14+G19+G24+G29+G34+G39+G44</f>
        <v>0</v>
      </c>
      <c r="H49" s="53"/>
      <c r="I49" s="1"/>
      <c r="J49" s="1"/>
      <c r="K49" s="1"/>
      <c r="L49" s="1"/>
      <c r="M49" s="1"/>
      <c r="N49" s="6"/>
      <c r="O49" s="80"/>
      <c r="P49" s="89"/>
    </row>
    <row r="50" spans="1:16" ht="24">
      <c r="A50" s="20" t="s">
        <v>1</v>
      </c>
      <c r="B50" s="104">
        <f>SUM(C50:G50)</f>
        <v>0</v>
      </c>
      <c r="C50" s="22">
        <f>C15+C20+C25+C30+C35+C40+C45</f>
        <v>0</v>
      </c>
      <c r="D50" s="22">
        <f aca="true" t="shared" si="7" ref="D50:F51">D15+D20+D25+D30+D35+D40+D45</f>
        <v>0</v>
      </c>
      <c r="E50" s="22">
        <f t="shared" si="7"/>
        <v>0</v>
      </c>
      <c r="F50" s="22">
        <f t="shared" si="7"/>
        <v>0</v>
      </c>
      <c r="G50" s="22">
        <f>G15+G20+G25+G30+G35+G40+G45</f>
        <v>0</v>
      </c>
      <c r="H50" s="53"/>
      <c r="I50" s="1"/>
      <c r="J50" s="1"/>
      <c r="K50" s="1"/>
      <c r="L50" s="1"/>
      <c r="M50" s="1"/>
      <c r="N50" s="6"/>
      <c r="O50" s="80"/>
      <c r="P50" s="89"/>
    </row>
    <row r="51" spans="1:16" ht="15">
      <c r="A51" s="20" t="s">
        <v>0</v>
      </c>
      <c r="B51" s="104">
        <f>SUM(C51:G51)</f>
        <v>0</v>
      </c>
      <c r="C51" s="22">
        <f>C16+C21+C26+C31+C36+C41+C46</f>
        <v>0</v>
      </c>
      <c r="D51" s="22">
        <f t="shared" si="7"/>
        <v>0</v>
      </c>
      <c r="E51" s="22">
        <f t="shared" si="7"/>
        <v>0</v>
      </c>
      <c r="F51" s="22">
        <f t="shared" si="7"/>
        <v>0</v>
      </c>
      <c r="G51" s="22">
        <f>G16+G21+G26+G31+G36+G41+G46</f>
        <v>0</v>
      </c>
      <c r="H51" s="53"/>
      <c r="I51" s="1"/>
      <c r="J51" s="1"/>
      <c r="K51" s="1"/>
      <c r="L51" s="1"/>
      <c r="M51" s="1"/>
      <c r="N51" s="6"/>
      <c r="O51" s="80"/>
      <c r="P51" s="89"/>
    </row>
    <row r="52" spans="1:16" s="41" customFormat="1" ht="18.75" customHeight="1">
      <c r="A52" s="212" t="s">
        <v>48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23"/>
    </row>
    <row r="53" spans="1:16" ht="30.75" customHeight="1">
      <c r="A53" s="205" t="s">
        <v>49</v>
      </c>
      <c r="B53" s="205"/>
      <c r="C53" s="205"/>
      <c r="D53" s="205"/>
      <c r="E53" s="205"/>
      <c r="F53" s="205"/>
      <c r="G53" s="205"/>
      <c r="H53" s="200" t="s">
        <v>67</v>
      </c>
      <c r="I53" s="1" t="s">
        <v>68</v>
      </c>
      <c r="J53" s="6">
        <v>226.646</v>
      </c>
      <c r="K53" s="1">
        <v>226.646</v>
      </c>
      <c r="L53" s="1">
        <v>226.646</v>
      </c>
      <c r="M53" s="1">
        <v>226.646</v>
      </c>
      <c r="N53" s="1">
        <v>226.646</v>
      </c>
      <c r="O53" s="80">
        <v>226.646</v>
      </c>
      <c r="P53" s="185" t="s">
        <v>80</v>
      </c>
    </row>
    <row r="54" spans="1:16" ht="15">
      <c r="A54" s="20" t="s">
        <v>2</v>
      </c>
      <c r="B54" s="71">
        <f>SUM(C54:G54)</f>
        <v>122442.5</v>
      </c>
      <c r="C54" s="16">
        <v>22995.3</v>
      </c>
      <c r="D54" s="16">
        <v>24861.8</v>
      </c>
      <c r="E54" s="16">
        <v>24861.8</v>
      </c>
      <c r="F54" s="29">
        <v>24861.8</v>
      </c>
      <c r="G54" s="29">
        <v>24861.8</v>
      </c>
      <c r="H54" s="200"/>
      <c r="I54" s="1"/>
      <c r="J54" s="1"/>
      <c r="K54" s="1"/>
      <c r="L54" s="1"/>
      <c r="M54" s="1"/>
      <c r="N54" s="6"/>
      <c r="O54" s="80"/>
      <c r="P54" s="185"/>
    </row>
    <row r="55" spans="1:16" ht="24">
      <c r="A55" s="20" t="s">
        <v>1</v>
      </c>
      <c r="B55" s="71">
        <f>SUM(C55:G55)</f>
        <v>0</v>
      </c>
      <c r="C55" s="16">
        <v>0</v>
      </c>
      <c r="D55" s="16">
        <v>0</v>
      </c>
      <c r="E55" s="16">
        <v>0</v>
      </c>
      <c r="F55" s="17">
        <v>0</v>
      </c>
      <c r="G55" s="17">
        <v>0</v>
      </c>
      <c r="H55" s="200"/>
      <c r="I55" s="1"/>
      <c r="J55" s="1"/>
      <c r="K55" s="1"/>
      <c r="L55" s="1"/>
      <c r="M55" s="1"/>
      <c r="N55" s="6"/>
      <c r="O55" s="80"/>
      <c r="P55" s="185"/>
    </row>
    <row r="56" spans="1:16" ht="15.75" customHeight="1">
      <c r="A56" s="20" t="s">
        <v>0</v>
      </c>
      <c r="B56" s="71">
        <f>SUM(C56:G56)</f>
        <v>0</v>
      </c>
      <c r="C56" s="16">
        <v>0</v>
      </c>
      <c r="D56" s="16">
        <v>0</v>
      </c>
      <c r="E56" s="16">
        <v>0</v>
      </c>
      <c r="F56" s="17">
        <v>0</v>
      </c>
      <c r="G56" s="17">
        <v>0</v>
      </c>
      <c r="H56" s="200"/>
      <c r="I56" s="1"/>
      <c r="J56" s="1"/>
      <c r="K56" s="1"/>
      <c r="L56" s="1"/>
      <c r="M56" s="1"/>
      <c r="N56" s="6"/>
      <c r="O56" s="80"/>
      <c r="P56" s="185"/>
    </row>
    <row r="57" spans="1:16" ht="22.5" customHeight="1">
      <c r="A57" s="21" t="s">
        <v>34</v>
      </c>
      <c r="B57" s="71">
        <f aca="true" t="shared" si="8" ref="B57:G57">SUM(B54:B56)</f>
        <v>122442.5</v>
      </c>
      <c r="C57" s="71">
        <f t="shared" si="8"/>
        <v>22995.3</v>
      </c>
      <c r="D57" s="71">
        <f t="shared" si="8"/>
        <v>24861.8</v>
      </c>
      <c r="E57" s="71">
        <f t="shared" si="8"/>
        <v>24861.8</v>
      </c>
      <c r="F57" s="71">
        <f t="shared" si="8"/>
        <v>24861.8</v>
      </c>
      <c r="G57" s="71">
        <f t="shared" si="8"/>
        <v>24861.8</v>
      </c>
      <c r="H57" s="200"/>
      <c r="I57" s="1"/>
      <c r="J57" s="1"/>
      <c r="K57" s="1"/>
      <c r="L57" s="1"/>
      <c r="M57" s="1"/>
      <c r="N57" s="6"/>
      <c r="O57" s="80"/>
      <c r="P57" s="185"/>
    </row>
    <row r="58" spans="1:16" ht="15.75" customHeight="1">
      <c r="A58" s="205" t="s">
        <v>70</v>
      </c>
      <c r="B58" s="205"/>
      <c r="C58" s="205"/>
      <c r="D58" s="205"/>
      <c r="E58" s="205"/>
      <c r="F58" s="205"/>
      <c r="G58" s="205"/>
      <c r="H58" s="184" t="s">
        <v>50</v>
      </c>
      <c r="I58" s="1" t="s">
        <v>68</v>
      </c>
      <c r="J58" s="38">
        <v>5.25</v>
      </c>
      <c r="K58" s="38">
        <v>17.1</v>
      </c>
      <c r="L58" s="38">
        <v>5.53</v>
      </c>
      <c r="M58" s="38">
        <v>0</v>
      </c>
      <c r="N58" s="39">
        <v>0</v>
      </c>
      <c r="O58" s="81">
        <v>0</v>
      </c>
      <c r="P58" s="185" t="s">
        <v>80</v>
      </c>
    </row>
    <row r="59" spans="1:16" ht="15">
      <c r="A59" s="20" t="s">
        <v>2</v>
      </c>
      <c r="B59" s="71">
        <f>SUM(C59:G59)</f>
        <v>38504.4</v>
      </c>
      <c r="C59" s="33">
        <v>18638.5</v>
      </c>
      <c r="D59" s="33">
        <v>19865.9</v>
      </c>
      <c r="E59" s="33">
        <v>0</v>
      </c>
      <c r="F59" s="33">
        <v>0</v>
      </c>
      <c r="G59" s="33">
        <v>0</v>
      </c>
      <c r="H59" s="184"/>
      <c r="I59" s="1"/>
      <c r="J59" s="1"/>
      <c r="K59" s="1"/>
      <c r="L59" s="1"/>
      <c r="M59" s="1"/>
      <c r="N59" s="6"/>
      <c r="O59" s="80"/>
      <c r="P59" s="185"/>
    </row>
    <row r="60" spans="1:16" ht="24">
      <c r="A60" s="20" t="s">
        <v>1</v>
      </c>
      <c r="B60" s="71">
        <f>SUM(C60:G60)</f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84"/>
      <c r="I60" s="1"/>
      <c r="J60" s="1"/>
      <c r="K60" s="1"/>
      <c r="L60" s="1"/>
      <c r="M60" s="1"/>
      <c r="N60" s="6"/>
      <c r="O60" s="80"/>
      <c r="P60" s="185"/>
    </row>
    <row r="61" spans="1:16" ht="15">
      <c r="A61" s="20" t="s">
        <v>0</v>
      </c>
      <c r="B61" s="71">
        <f>SUM(C61:G61)</f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84"/>
      <c r="I61" s="1"/>
      <c r="J61" s="1"/>
      <c r="K61" s="1"/>
      <c r="L61" s="1"/>
      <c r="M61" s="1"/>
      <c r="N61" s="6"/>
      <c r="O61" s="80"/>
      <c r="P61" s="185"/>
    </row>
    <row r="62" spans="1:16" ht="24" customHeight="1">
      <c r="A62" s="21" t="s">
        <v>35</v>
      </c>
      <c r="B62" s="71">
        <f aca="true" t="shared" si="9" ref="B62:G62">SUM(B59:B61)</f>
        <v>38504.4</v>
      </c>
      <c r="C62" s="71">
        <f t="shared" si="9"/>
        <v>18638.5</v>
      </c>
      <c r="D62" s="71">
        <f t="shared" si="9"/>
        <v>19865.9</v>
      </c>
      <c r="E62" s="71">
        <f t="shared" si="9"/>
        <v>0</v>
      </c>
      <c r="F62" s="71">
        <f t="shared" si="9"/>
        <v>0</v>
      </c>
      <c r="G62" s="71">
        <f t="shared" si="9"/>
        <v>0</v>
      </c>
      <c r="H62" s="184"/>
      <c r="I62" s="1"/>
      <c r="J62" s="1"/>
      <c r="K62" s="1"/>
      <c r="L62" s="1"/>
      <c r="M62" s="1"/>
      <c r="N62" s="6"/>
      <c r="O62" s="80"/>
      <c r="P62" s="185"/>
    </row>
    <row r="63" spans="1:16" ht="31.5" customHeight="1">
      <c r="A63" s="205" t="s">
        <v>64</v>
      </c>
      <c r="B63" s="205"/>
      <c r="C63" s="205"/>
      <c r="D63" s="205"/>
      <c r="E63" s="205"/>
      <c r="F63" s="205"/>
      <c r="G63" s="205"/>
      <c r="H63" s="184" t="s">
        <v>51</v>
      </c>
      <c r="I63" s="1" t="s">
        <v>69</v>
      </c>
      <c r="J63" s="1">
        <v>1</v>
      </c>
      <c r="K63" s="38">
        <v>0</v>
      </c>
      <c r="L63" s="38">
        <v>0</v>
      </c>
      <c r="M63" s="1">
        <v>0</v>
      </c>
      <c r="N63" s="6">
        <v>0</v>
      </c>
      <c r="O63" s="80">
        <v>0</v>
      </c>
      <c r="P63" s="185" t="s">
        <v>95</v>
      </c>
    </row>
    <row r="64" spans="1:16" ht="15">
      <c r="A64" s="20" t="s">
        <v>2</v>
      </c>
      <c r="B64" s="71">
        <f>SUM(C64:G64)</f>
        <v>0</v>
      </c>
      <c r="C64" s="33">
        <v>0</v>
      </c>
      <c r="D64" s="33">
        <v>0</v>
      </c>
      <c r="E64" s="16">
        <v>0</v>
      </c>
      <c r="F64" s="17">
        <v>0</v>
      </c>
      <c r="G64" s="17">
        <v>0</v>
      </c>
      <c r="H64" s="184"/>
      <c r="I64" s="1"/>
      <c r="J64" s="1"/>
      <c r="K64" s="1"/>
      <c r="L64" s="1"/>
      <c r="M64" s="1"/>
      <c r="N64" s="6"/>
      <c r="O64" s="80"/>
      <c r="P64" s="185"/>
    </row>
    <row r="65" spans="1:16" ht="24">
      <c r="A65" s="20" t="s">
        <v>1</v>
      </c>
      <c r="B65" s="71">
        <f>SUM(C65:G65)</f>
        <v>0</v>
      </c>
      <c r="C65" s="16">
        <v>0</v>
      </c>
      <c r="D65" s="16">
        <v>0</v>
      </c>
      <c r="E65" s="16">
        <v>0</v>
      </c>
      <c r="F65" s="17">
        <v>0</v>
      </c>
      <c r="G65" s="17">
        <v>0</v>
      </c>
      <c r="H65" s="184"/>
      <c r="I65" s="1"/>
      <c r="J65" s="1"/>
      <c r="K65" s="1"/>
      <c r="L65" s="1"/>
      <c r="M65" s="1"/>
      <c r="N65" s="6"/>
      <c r="O65" s="80"/>
      <c r="P65" s="185"/>
    </row>
    <row r="66" spans="1:16" ht="15">
      <c r="A66" s="20" t="s">
        <v>0</v>
      </c>
      <c r="B66" s="71">
        <f>SUM(C66:G66)</f>
        <v>0</v>
      </c>
      <c r="C66" s="16">
        <v>0</v>
      </c>
      <c r="D66" s="16">
        <v>0</v>
      </c>
      <c r="E66" s="16">
        <v>0</v>
      </c>
      <c r="F66" s="17">
        <v>0</v>
      </c>
      <c r="G66" s="17">
        <v>0</v>
      </c>
      <c r="H66" s="184"/>
      <c r="I66" s="1"/>
      <c r="J66" s="1"/>
      <c r="K66" s="1"/>
      <c r="L66" s="1"/>
      <c r="M66" s="1"/>
      <c r="N66" s="6"/>
      <c r="O66" s="80"/>
      <c r="P66" s="185"/>
    </row>
    <row r="67" spans="1:16" ht="24" customHeight="1">
      <c r="A67" s="21" t="s">
        <v>36</v>
      </c>
      <c r="B67" s="71">
        <f aca="true" t="shared" si="10" ref="B67:G67">SUM(B64:B66)</f>
        <v>0</v>
      </c>
      <c r="C67" s="71">
        <f t="shared" si="10"/>
        <v>0</v>
      </c>
      <c r="D67" s="71">
        <f t="shared" si="10"/>
        <v>0</v>
      </c>
      <c r="E67" s="71">
        <f t="shared" si="10"/>
        <v>0</v>
      </c>
      <c r="F67" s="71">
        <f t="shared" si="10"/>
        <v>0</v>
      </c>
      <c r="G67" s="71">
        <f t="shared" si="10"/>
        <v>0</v>
      </c>
      <c r="H67" s="184"/>
      <c r="I67" s="1"/>
      <c r="J67" s="1"/>
      <c r="K67" s="1"/>
      <c r="L67" s="1"/>
      <c r="M67" s="1"/>
      <c r="N67" s="6"/>
      <c r="O67" s="80"/>
      <c r="P67" s="185"/>
    </row>
    <row r="68" spans="1:16" ht="18" customHeight="1">
      <c r="A68" s="186" t="s">
        <v>65</v>
      </c>
      <c r="B68" s="187"/>
      <c r="C68" s="187"/>
      <c r="D68" s="187"/>
      <c r="E68" s="187"/>
      <c r="F68" s="187"/>
      <c r="G68" s="188"/>
      <c r="H68" s="192" t="s">
        <v>71</v>
      </c>
      <c r="I68" s="83" t="s">
        <v>68</v>
      </c>
      <c r="J68" s="55">
        <v>1</v>
      </c>
      <c r="K68" s="55">
        <v>2.87</v>
      </c>
      <c r="L68" s="55">
        <v>0</v>
      </c>
      <c r="M68" s="55">
        <v>0</v>
      </c>
      <c r="N68" s="90">
        <v>0</v>
      </c>
      <c r="O68" s="88">
        <v>0</v>
      </c>
      <c r="P68" s="185" t="s">
        <v>95</v>
      </c>
    </row>
    <row r="69" spans="1:16" ht="15">
      <c r="A69" s="20" t="s">
        <v>2</v>
      </c>
      <c r="B69" s="71">
        <f>SUM(C69:G69)</f>
        <v>1735.1</v>
      </c>
      <c r="C69" s="34">
        <v>1735.1</v>
      </c>
      <c r="D69" s="18">
        <v>0</v>
      </c>
      <c r="E69" s="18">
        <v>0</v>
      </c>
      <c r="F69" s="29">
        <v>0</v>
      </c>
      <c r="G69" s="29">
        <v>0</v>
      </c>
      <c r="H69" s="193"/>
      <c r="I69" s="1"/>
      <c r="J69" s="1"/>
      <c r="K69" s="1"/>
      <c r="L69" s="1"/>
      <c r="M69" s="1"/>
      <c r="N69" s="6"/>
      <c r="O69" s="80"/>
      <c r="P69" s="185"/>
    </row>
    <row r="70" spans="1:16" ht="24">
      <c r="A70" s="20" t="s">
        <v>1</v>
      </c>
      <c r="B70" s="71">
        <f>SUM(C70:G70)</f>
        <v>28700</v>
      </c>
      <c r="C70" s="18">
        <v>28700</v>
      </c>
      <c r="D70" s="18">
        <v>0</v>
      </c>
      <c r="E70" s="18">
        <v>0</v>
      </c>
      <c r="F70" s="29">
        <v>0</v>
      </c>
      <c r="G70" s="29">
        <v>0</v>
      </c>
      <c r="H70" s="193"/>
      <c r="I70" s="1"/>
      <c r="J70" s="1"/>
      <c r="K70" s="1"/>
      <c r="L70" s="1"/>
      <c r="M70" s="1"/>
      <c r="N70" s="6"/>
      <c r="O70" s="80"/>
      <c r="P70" s="185"/>
    </row>
    <row r="71" spans="1:16" ht="15">
      <c r="A71" s="20" t="s">
        <v>0</v>
      </c>
      <c r="B71" s="71">
        <f>SUM(C71:G71)</f>
        <v>32967.3</v>
      </c>
      <c r="C71" s="18">
        <v>32967.3</v>
      </c>
      <c r="D71" s="18">
        <v>0</v>
      </c>
      <c r="E71" s="18">
        <v>0</v>
      </c>
      <c r="F71" s="29">
        <v>0</v>
      </c>
      <c r="G71" s="29">
        <v>0</v>
      </c>
      <c r="H71" s="193"/>
      <c r="I71" s="1"/>
      <c r="J71" s="1"/>
      <c r="K71" s="1"/>
      <c r="L71" s="1"/>
      <c r="M71" s="1"/>
      <c r="N71" s="6"/>
      <c r="O71" s="80"/>
      <c r="P71" s="185"/>
    </row>
    <row r="72" spans="1:16" ht="24" customHeight="1">
      <c r="A72" s="21" t="s">
        <v>37</v>
      </c>
      <c r="B72" s="71">
        <f aca="true" t="shared" si="11" ref="B72:G72">SUM(B69:B71)</f>
        <v>63402.4</v>
      </c>
      <c r="C72" s="71">
        <f t="shared" si="11"/>
        <v>63402.4</v>
      </c>
      <c r="D72" s="71">
        <f t="shared" si="11"/>
        <v>0</v>
      </c>
      <c r="E72" s="71">
        <f t="shared" si="11"/>
        <v>0</v>
      </c>
      <c r="F72" s="71">
        <f t="shared" si="11"/>
        <v>0</v>
      </c>
      <c r="G72" s="71">
        <f t="shared" si="11"/>
        <v>0</v>
      </c>
      <c r="H72" s="194"/>
      <c r="I72" s="47"/>
      <c r="J72" s="47"/>
      <c r="K72" s="47"/>
      <c r="L72" s="47"/>
      <c r="M72" s="47"/>
      <c r="N72" s="6"/>
      <c r="O72" s="80"/>
      <c r="P72" s="185"/>
    </row>
    <row r="73" spans="1:16" ht="15" customHeight="1">
      <c r="A73" s="186" t="s">
        <v>66</v>
      </c>
      <c r="B73" s="187"/>
      <c r="C73" s="187"/>
      <c r="D73" s="187"/>
      <c r="E73" s="187"/>
      <c r="F73" s="187"/>
      <c r="G73" s="188"/>
      <c r="H73" s="192" t="s">
        <v>72</v>
      </c>
      <c r="I73" s="47" t="s">
        <v>68</v>
      </c>
      <c r="J73" s="54">
        <v>1</v>
      </c>
      <c r="K73" s="54">
        <v>0</v>
      </c>
      <c r="L73" s="54">
        <v>0</v>
      </c>
      <c r="M73" s="54">
        <v>4.771</v>
      </c>
      <c r="N73" s="39">
        <v>0</v>
      </c>
      <c r="O73" s="80">
        <v>0</v>
      </c>
      <c r="P73" s="185" t="s">
        <v>95</v>
      </c>
    </row>
    <row r="74" spans="1:16" ht="15">
      <c r="A74" s="20" t="s">
        <v>2</v>
      </c>
      <c r="B74" s="71">
        <f>SUM(C74:G74)</f>
        <v>0</v>
      </c>
      <c r="C74" s="18">
        <v>0</v>
      </c>
      <c r="D74" s="18">
        <v>0</v>
      </c>
      <c r="E74" s="34">
        <v>0</v>
      </c>
      <c r="F74" s="16">
        <v>0</v>
      </c>
      <c r="G74" s="16">
        <v>0</v>
      </c>
      <c r="H74" s="193"/>
      <c r="I74" s="1"/>
      <c r="J74" s="1"/>
      <c r="K74" s="1"/>
      <c r="L74" s="1"/>
      <c r="M74" s="1"/>
      <c r="N74" s="6"/>
      <c r="O74" s="80"/>
      <c r="P74" s="185"/>
    </row>
    <row r="75" spans="1:16" ht="24">
      <c r="A75" s="20" t="s">
        <v>1</v>
      </c>
      <c r="B75" s="71">
        <f>SUM(C75:G75)</f>
        <v>0</v>
      </c>
      <c r="C75" s="18">
        <v>0</v>
      </c>
      <c r="D75" s="18">
        <v>0</v>
      </c>
      <c r="E75" s="18">
        <v>0</v>
      </c>
      <c r="F75" s="16">
        <v>0</v>
      </c>
      <c r="G75" s="16">
        <v>0</v>
      </c>
      <c r="H75" s="193"/>
      <c r="I75" s="1"/>
      <c r="J75" s="1"/>
      <c r="K75" s="1"/>
      <c r="L75" s="1"/>
      <c r="M75" s="1"/>
      <c r="N75" s="6"/>
      <c r="O75" s="80"/>
      <c r="P75" s="185"/>
    </row>
    <row r="76" spans="1:16" ht="15">
      <c r="A76" s="20" t="s">
        <v>0</v>
      </c>
      <c r="B76" s="71">
        <f>SUM(C76:G76)</f>
        <v>0</v>
      </c>
      <c r="C76" s="18">
        <v>0</v>
      </c>
      <c r="D76" s="18">
        <v>0</v>
      </c>
      <c r="E76" s="18">
        <v>0</v>
      </c>
      <c r="F76" s="16">
        <v>0</v>
      </c>
      <c r="G76" s="16">
        <v>0</v>
      </c>
      <c r="H76" s="193"/>
      <c r="I76" s="1"/>
      <c r="J76" s="1"/>
      <c r="K76" s="1"/>
      <c r="L76" s="1"/>
      <c r="M76" s="1"/>
      <c r="N76" s="6"/>
      <c r="O76" s="80"/>
      <c r="P76" s="185"/>
    </row>
    <row r="77" spans="1:16" ht="24" customHeight="1">
      <c r="A77" s="21" t="s">
        <v>52</v>
      </c>
      <c r="B77" s="71">
        <f aca="true" t="shared" si="12" ref="B77:G77">SUM(B74:B76)</f>
        <v>0</v>
      </c>
      <c r="C77" s="71">
        <f t="shared" si="12"/>
        <v>0</v>
      </c>
      <c r="D77" s="71">
        <f t="shared" si="12"/>
        <v>0</v>
      </c>
      <c r="E77" s="71">
        <f t="shared" si="12"/>
        <v>0</v>
      </c>
      <c r="F77" s="71">
        <f t="shared" si="12"/>
        <v>0</v>
      </c>
      <c r="G77" s="71">
        <f t="shared" si="12"/>
        <v>0</v>
      </c>
      <c r="H77" s="194"/>
      <c r="I77" s="47"/>
      <c r="J77" s="47"/>
      <c r="K77" s="47"/>
      <c r="L77" s="47"/>
      <c r="M77" s="47"/>
      <c r="N77" s="6"/>
      <c r="O77" s="80"/>
      <c r="P77" s="185"/>
    </row>
    <row r="78" spans="1:16" ht="15">
      <c r="A78" s="58" t="s">
        <v>11</v>
      </c>
      <c r="B78" s="107">
        <f>SUM(C78:G78)</f>
        <v>224349.3</v>
      </c>
      <c r="C78" s="107">
        <f>C57+C62+C67+C72+C77</f>
        <v>105036.20000000001</v>
      </c>
      <c r="D78" s="107">
        <f>D57+D62+D67+D72+D77</f>
        <v>44727.7</v>
      </c>
      <c r="E78" s="107">
        <f>E57+E62+E67+E72+E77</f>
        <v>24861.8</v>
      </c>
      <c r="F78" s="104">
        <f>F57+F62+F67+F72+F77</f>
        <v>24861.8</v>
      </c>
      <c r="G78" s="104">
        <f>G57+G62+G67+G72+G77</f>
        <v>24861.8</v>
      </c>
      <c r="H78" s="64"/>
      <c r="I78" s="61"/>
      <c r="J78" s="61"/>
      <c r="K78" s="61"/>
      <c r="L78" s="61"/>
      <c r="M78" s="61"/>
      <c r="N78" s="62"/>
      <c r="O78" s="105"/>
      <c r="P78" s="108"/>
    </row>
    <row r="79" spans="1:16" ht="15">
      <c r="A79" s="20" t="s">
        <v>2</v>
      </c>
      <c r="B79" s="107">
        <f>SUM(C79:G79)</f>
        <v>162682</v>
      </c>
      <c r="C79" s="23">
        <f>C54+C59+C64+C69+C74</f>
        <v>43368.9</v>
      </c>
      <c r="D79" s="23">
        <f>D54+D59+D64+D69+D74</f>
        <v>44727.7</v>
      </c>
      <c r="E79" s="23">
        <f>E54+E59+E64+E69+E74</f>
        <v>24861.8</v>
      </c>
      <c r="F79" s="23">
        <f>F54+F59+F64+F69+F74</f>
        <v>24861.8</v>
      </c>
      <c r="G79" s="23">
        <f>G54+G59+G64+G69+G74</f>
        <v>24861.8</v>
      </c>
      <c r="H79" s="53"/>
      <c r="I79" s="1"/>
      <c r="J79" s="1"/>
      <c r="K79" s="1"/>
      <c r="L79" s="1"/>
      <c r="M79" s="1"/>
      <c r="N79" s="6"/>
      <c r="O79" s="80"/>
      <c r="P79" s="75"/>
    </row>
    <row r="80" spans="1:16" ht="24">
      <c r="A80" s="20" t="s">
        <v>1</v>
      </c>
      <c r="B80" s="107">
        <f>SUM(C80:G80)</f>
        <v>28700</v>
      </c>
      <c r="C80" s="23">
        <f aca="true" t="shared" si="13" ref="C80:G81">C15+C55+C60+C65+C70+C75</f>
        <v>28700</v>
      </c>
      <c r="D80" s="23">
        <f t="shared" si="13"/>
        <v>0</v>
      </c>
      <c r="E80" s="23">
        <f t="shared" si="13"/>
        <v>0</v>
      </c>
      <c r="F80" s="23">
        <f t="shared" si="13"/>
        <v>0</v>
      </c>
      <c r="G80" s="23">
        <f t="shared" si="13"/>
        <v>0</v>
      </c>
      <c r="H80" s="53"/>
      <c r="I80" s="1"/>
      <c r="J80" s="1"/>
      <c r="K80" s="1"/>
      <c r="L80" s="1"/>
      <c r="M80" s="1"/>
      <c r="N80" s="6"/>
      <c r="O80" s="80"/>
      <c r="P80" s="75"/>
    </row>
    <row r="81" spans="1:16" ht="15">
      <c r="A81" s="20" t="s">
        <v>0</v>
      </c>
      <c r="B81" s="107">
        <f>SUM(C81:G81)</f>
        <v>32967.3</v>
      </c>
      <c r="C81" s="23">
        <f t="shared" si="13"/>
        <v>32967.3</v>
      </c>
      <c r="D81" s="23">
        <f t="shared" si="13"/>
        <v>0</v>
      </c>
      <c r="E81" s="23">
        <f t="shared" si="13"/>
        <v>0</v>
      </c>
      <c r="F81" s="23">
        <f t="shared" si="13"/>
        <v>0</v>
      </c>
      <c r="G81" s="23">
        <f t="shared" si="13"/>
        <v>0</v>
      </c>
      <c r="H81" s="53"/>
      <c r="I81" s="1"/>
      <c r="J81" s="1"/>
      <c r="K81" s="1"/>
      <c r="L81" s="1"/>
      <c r="M81" s="1"/>
      <c r="N81" s="6"/>
      <c r="O81" s="80"/>
      <c r="P81" s="75"/>
    </row>
    <row r="82" spans="1:16" ht="24" customHeight="1">
      <c r="A82" s="91" t="s">
        <v>92</v>
      </c>
      <c r="B82" s="92">
        <f aca="true" t="shared" si="14" ref="B82:G82">B48+B78</f>
        <v>225740.69999999998</v>
      </c>
      <c r="C82" s="92">
        <f t="shared" si="14"/>
        <v>105598.20000000001</v>
      </c>
      <c r="D82" s="92">
        <f t="shared" si="14"/>
        <v>45142.399999999994</v>
      </c>
      <c r="E82" s="92">
        <f t="shared" si="14"/>
        <v>25276.5</v>
      </c>
      <c r="F82" s="92">
        <f t="shared" si="14"/>
        <v>24861.8</v>
      </c>
      <c r="G82" s="92">
        <f t="shared" si="14"/>
        <v>24861.8</v>
      </c>
      <c r="H82" s="93"/>
      <c r="I82" s="94"/>
      <c r="J82" s="94"/>
      <c r="K82" s="94"/>
      <c r="L82" s="94"/>
      <c r="M82" s="94"/>
      <c r="N82" s="95"/>
      <c r="O82" s="96"/>
      <c r="P82" s="97"/>
    </row>
    <row r="83" spans="1:16" ht="15">
      <c r="A83" s="20" t="s">
        <v>2</v>
      </c>
      <c r="B83" s="92">
        <f>B49+B79</f>
        <v>164073.4</v>
      </c>
      <c r="C83" s="23">
        <f aca="true" t="shared" si="15" ref="C83:G85">C49+C79</f>
        <v>43930.9</v>
      </c>
      <c r="D83" s="23">
        <f t="shared" si="15"/>
        <v>45142.399999999994</v>
      </c>
      <c r="E83" s="23">
        <f t="shared" si="15"/>
        <v>25276.5</v>
      </c>
      <c r="F83" s="23">
        <f t="shared" si="15"/>
        <v>24861.8</v>
      </c>
      <c r="G83" s="23">
        <f t="shared" si="15"/>
        <v>24861.8</v>
      </c>
      <c r="H83" s="53"/>
      <c r="I83" s="1"/>
      <c r="J83" s="1"/>
      <c r="K83" s="1"/>
      <c r="L83" s="1"/>
      <c r="M83" s="1"/>
      <c r="N83" s="6"/>
      <c r="O83" s="80"/>
      <c r="P83" s="75"/>
    </row>
    <row r="84" spans="1:16" ht="24">
      <c r="A84" s="20" t="s">
        <v>1</v>
      </c>
      <c r="B84" s="92">
        <f>B50+B80</f>
        <v>28700</v>
      </c>
      <c r="C84" s="23">
        <f t="shared" si="15"/>
        <v>28700</v>
      </c>
      <c r="D84" s="23">
        <f t="shared" si="15"/>
        <v>0</v>
      </c>
      <c r="E84" s="23">
        <f t="shared" si="15"/>
        <v>0</v>
      </c>
      <c r="F84" s="23">
        <f t="shared" si="15"/>
        <v>0</v>
      </c>
      <c r="G84" s="23">
        <f t="shared" si="15"/>
        <v>0</v>
      </c>
      <c r="H84" s="53"/>
      <c r="I84" s="1"/>
      <c r="J84" s="1"/>
      <c r="K84" s="1"/>
      <c r="L84" s="1"/>
      <c r="M84" s="1"/>
      <c r="N84" s="6"/>
      <c r="O84" s="80"/>
      <c r="P84" s="75"/>
    </row>
    <row r="85" spans="1:16" ht="15">
      <c r="A85" s="84" t="s">
        <v>0</v>
      </c>
      <c r="B85" s="92">
        <f>B51+B81</f>
        <v>32967.3</v>
      </c>
      <c r="C85" s="23">
        <f t="shared" si="15"/>
        <v>32967.3</v>
      </c>
      <c r="D85" s="23">
        <f t="shared" si="15"/>
        <v>0</v>
      </c>
      <c r="E85" s="23">
        <f t="shared" si="15"/>
        <v>0</v>
      </c>
      <c r="F85" s="23">
        <f t="shared" si="15"/>
        <v>0</v>
      </c>
      <c r="G85" s="23">
        <f t="shared" si="15"/>
        <v>0</v>
      </c>
      <c r="H85" s="51"/>
      <c r="I85" s="47"/>
      <c r="J85" s="47"/>
      <c r="K85" s="47"/>
      <c r="L85" s="47"/>
      <c r="M85" s="47"/>
      <c r="N85" s="85"/>
      <c r="O85" s="86"/>
      <c r="P85" s="75"/>
    </row>
    <row r="86" spans="1:16" ht="13.5" customHeight="1">
      <c r="A86" s="179" t="s">
        <v>53</v>
      </c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</row>
    <row r="87" spans="1:16" ht="15" customHeight="1">
      <c r="A87" s="180" t="s">
        <v>9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3.5" customHeight="1">
      <c r="A88" s="178" t="s">
        <v>33</v>
      </c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</row>
    <row r="89" spans="1:16" ht="24.75" customHeight="1">
      <c r="A89" s="180" t="s">
        <v>74</v>
      </c>
      <c r="B89" s="180"/>
      <c r="C89" s="180"/>
      <c r="D89" s="180"/>
      <c r="E89" s="180"/>
      <c r="F89" s="180"/>
      <c r="G89" s="180"/>
      <c r="H89" s="184" t="s">
        <v>54</v>
      </c>
      <c r="I89" s="38" t="s">
        <v>81</v>
      </c>
      <c r="J89" s="38">
        <v>55</v>
      </c>
      <c r="K89" s="38">
        <v>53</v>
      </c>
      <c r="L89" s="38">
        <v>51</v>
      </c>
      <c r="M89" s="38">
        <v>48</v>
      </c>
      <c r="N89" s="39">
        <v>47</v>
      </c>
      <c r="O89" s="81">
        <v>45</v>
      </c>
      <c r="P89" s="185" t="s">
        <v>80</v>
      </c>
    </row>
    <row r="90" spans="1:16" ht="15">
      <c r="A90" s="32" t="s">
        <v>2</v>
      </c>
      <c r="B90" s="71">
        <f>SUM(C90:G90)</f>
        <v>0</v>
      </c>
      <c r="C90" s="33">
        <v>0</v>
      </c>
      <c r="D90" s="33">
        <v>0</v>
      </c>
      <c r="E90" s="33">
        <v>0</v>
      </c>
      <c r="F90" s="33">
        <v>0</v>
      </c>
      <c r="G90" s="33">
        <v>0</v>
      </c>
      <c r="H90" s="184"/>
      <c r="I90" s="38"/>
      <c r="J90" s="38"/>
      <c r="K90" s="38"/>
      <c r="L90" s="38"/>
      <c r="M90" s="38"/>
      <c r="N90" s="39"/>
      <c r="O90" s="80"/>
      <c r="P90" s="185"/>
    </row>
    <row r="91" spans="1:16" ht="24">
      <c r="A91" s="32" t="s">
        <v>1</v>
      </c>
      <c r="B91" s="71">
        <f>SUM(C91:G91)</f>
        <v>0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184"/>
      <c r="I91" s="38"/>
      <c r="J91" s="38"/>
      <c r="K91" s="38"/>
      <c r="L91" s="38"/>
      <c r="M91" s="38"/>
      <c r="N91" s="39"/>
      <c r="O91" s="80"/>
      <c r="P91" s="185"/>
    </row>
    <row r="92" spans="1:16" ht="15">
      <c r="A92" s="32" t="s">
        <v>0</v>
      </c>
      <c r="B92" s="71">
        <f>SUM(C92:G92)</f>
        <v>0</v>
      </c>
      <c r="C92" s="33">
        <v>0</v>
      </c>
      <c r="D92" s="33">
        <v>0</v>
      </c>
      <c r="E92" s="33">
        <v>0</v>
      </c>
      <c r="F92" s="33">
        <v>0</v>
      </c>
      <c r="G92" s="33">
        <v>0</v>
      </c>
      <c r="H92" s="184"/>
      <c r="I92" s="38"/>
      <c r="J92" s="38"/>
      <c r="K92" s="38"/>
      <c r="L92" s="38"/>
      <c r="M92" s="38"/>
      <c r="N92" s="39"/>
      <c r="O92" s="80"/>
      <c r="P92" s="185"/>
    </row>
    <row r="93" spans="1:16" ht="24">
      <c r="A93" s="35" t="s">
        <v>34</v>
      </c>
      <c r="B93" s="71">
        <f aca="true" t="shared" si="16" ref="B93:G93">SUM(B90:B92)</f>
        <v>0</v>
      </c>
      <c r="C93" s="71">
        <f t="shared" si="16"/>
        <v>0</v>
      </c>
      <c r="D93" s="71">
        <f t="shared" si="16"/>
        <v>0</v>
      </c>
      <c r="E93" s="71">
        <f t="shared" si="16"/>
        <v>0</v>
      </c>
      <c r="F93" s="71">
        <f t="shared" si="16"/>
        <v>0</v>
      </c>
      <c r="G93" s="71">
        <f t="shared" si="16"/>
        <v>0</v>
      </c>
      <c r="H93" s="184"/>
      <c r="I93" s="38"/>
      <c r="J93" s="38"/>
      <c r="K93" s="38"/>
      <c r="L93" s="38"/>
      <c r="M93" s="38"/>
      <c r="N93" s="39"/>
      <c r="O93" s="80"/>
      <c r="P93" s="185"/>
    </row>
    <row r="94" spans="1:16" ht="56.25" customHeight="1">
      <c r="A94" s="180" t="s">
        <v>73</v>
      </c>
      <c r="B94" s="180"/>
      <c r="C94" s="180"/>
      <c r="D94" s="180"/>
      <c r="E94" s="180"/>
      <c r="F94" s="180"/>
      <c r="G94" s="180"/>
      <c r="H94" s="184" t="s">
        <v>8</v>
      </c>
      <c r="I94" s="38" t="s">
        <v>81</v>
      </c>
      <c r="J94" s="38">
        <v>55</v>
      </c>
      <c r="K94" s="38">
        <v>53</v>
      </c>
      <c r="L94" s="38">
        <v>51</v>
      </c>
      <c r="M94" s="38">
        <v>48</v>
      </c>
      <c r="N94" s="39">
        <v>47</v>
      </c>
      <c r="O94" s="81">
        <v>45</v>
      </c>
      <c r="P94" s="185" t="s">
        <v>80</v>
      </c>
    </row>
    <row r="95" spans="1:16" ht="15">
      <c r="A95" s="32" t="s">
        <v>2</v>
      </c>
      <c r="B95" s="71">
        <f>SUM(C95:G95)</f>
        <v>0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184"/>
      <c r="I95" s="38"/>
      <c r="J95" s="38"/>
      <c r="K95" s="38"/>
      <c r="L95" s="38"/>
      <c r="M95" s="38"/>
      <c r="N95" s="39"/>
      <c r="O95" s="80"/>
      <c r="P95" s="185"/>
    </row>
    <row r="96" spans="1:16" ht="24">
      <c r="A96" s="32" t="s">
        <v>1</v>
      </c>
      <c r="B96" s="71">
        <f>SUM(C96:G96)</f>
        <v>0</v>
      </c>
      <c r="C96" s="33">
        <v>0</v>
      </c>
      <c r="D96" s="33">
        <v>0</v>
      </c>
      <c r="E96" s="33">
        <v>0</v>
      </c>
      <c r="F96" s="33">
        <v>0</v>
      </c>
      <c r="G96" s="33">
        <v>0</v>
      </c>
      <c r="H96" s="184"/>
      <c r="I96" s="38"/>
      <c r="J96" s="38"/>
      <c r="K96" s="38"/>
      <c r="L96" s="38"/>
      <c r="M96" s="38"/>
      <c r="N96" s="39"/>
      <c r="O96" s="80"/>
      <c r="P96" s="185"/>
    </row>
    <row r="97" spans="1:16" ht="15">
      <c r="A97" s="32" t="s">
        <v>0</v>
      </c>
      <c r="B97" s="71">
        <f>SUM(C97:G97)</f>
        <v>0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184"/>
      <c r="I97" s="38"/>
      <c r="J97" s="38"/>
      <c r="K97" s="38"/>
      <c r="L97" s="38"/>
      <c r="M97" s="38"/>
      <c r="N97" s="39"/>
      <c r="O97" s="80"/>
      <c r="P97" s="185"/>
    </row>
    <row r="98" spans="1:16" ht="24" customHeight="1">
      <c r="A98" s="35" t="s">
        <v>35</v>
      </c>
      <c r="B98" s="71">
        <f aca="true" t="shared" si="17" ref="B98:G98">SUM(B95:B97)</f>
        <v>0</v>
      </c>
      <c r="C98" s="71">
        <f t="shared" si="17"/>
        <v>0</v>
      </c>
      <c r="D98" s="71">
        <f t="shared" si="17"/>
        <v>0</v>
      </c>
      <c r="E98" s="71">
        <f t="shared" si="17"/>
        <v>0</v>
      </c>
      <c r="F98" s="71">
        <f t="shared" si="17"/>
        <v>0</v>
      </c>
      <c r="G98" s="71">
        <f t="shared" si="17"/>
        <v>0</v>
      </c>
      <c r="H98" s="184"/>
      <c r="I98" s="38"/>
      <c r="J98" s="38"/>
      <c r="K98" s="38"/>
      <c r="L98" s="38"/>
      <c r="M98" s="38"/>
      <c r="N98" s="39"/>
      <c r="O98" s="80"/>
      <c r="P98" s="185"/>
    </row>
    <row r="99" spans="1:16" ht="27" customHeight="1" hidden="1">
      <c r="A99" s="181" t="s">
        <v>75</v>
      </c>
      <c r="B99" s="182"/>
      <c r="C99" s="182"/>
      <c r="D99" s="182"/>
      <c r="E99" s="182"/>
      <c r="F99" s="182"/>
      <c r="G99" s="183"/>
      <c r="H99" s="57" t="s">
        <v>55</v>
      </c>
      <c r="I99" s="87" t="s">
        <v>78</v>
      </c>
      <c r="J99" s="87">
        <v>290</v>
      </c>
      <c r="K99" s="87">
        <v>275</v>
      </c>
      <c r="L99" s="87">
        <v>269</v>
      </c>
      <c r="M99" s="87">
        <v>250</v>
      </c>
      <c r="N99" s="40"/>
      <c r="O99" s="88"/>
      <c r="P99" s="82"/>
    </row>
    <row r="100" spans="1:16" ht="15" hidden="1">
      <c r="A100" s="32" t="s">
        <v>2</v>
      </c>
      <c r="B100" s="33">
        <f>SUM(C100:F100)</f>
        <v>0</v>
      </c>
      <c r="C100" s="28">
        <v>0</v>
      </c>
      <c r="D100" s="28">
        <v>0</v>
      </c>
      <c r="E100" s="28">
        <v>0</v>
      </c>
      <c r="F100" s="27">
        <v>0</v>
      </c>
      <c r="G100" s="27"/>
      <c r="H100" s="57"/>
      <c r="I100" s="38"/>
      <c r="J100" s="38"/>
      <c r="K100" s="38"/>
      <c r="L100" s="38"/>
      <c r="M100" s="38"/>
      <c r="N100" s="39"/>
      <c r="O100" s="80"/>
      <c r="P100" s="82"/>
    </row>
    <row r="101" spans="1:16" ht="24" hidden="1">
      <c r="A101" s="32" t="s">
        <v>1</v>
      </c>
      <c r="B101" s="33">
        <f>SUM(C101:F101)</f>
        <v>0</v>
      </c>
      <c r="C101" s="28">
        <v>0</v>
      </c>
      <c r="D101" s="28">
        <v>0</v>
      </c>
      <c r="E101" s="28">
        <v>0</v>
      </c>
      <c r="F101" s="27">
        <v>0</v>
      </c>
      <c r="G101" s="27"/>
      <c r="H101" s="57"/>
      <c r="I101" s="38"/>
      <c r="J101" s="38"/>
      <c r="K101" s="38"/>
      <c r="L101" s="38"/>
      <c r="M101" s="38"/>
      <c r="N101" s="39"/>
      <c r="O101" s="80"/>
      <c r="P101" s="82"/>
    </row>
    <row r="102" spans="1:16" ht="15" hidden="1">
      <c r="A102" s="32" t="s">
        <v>0</v>
      </c>
      <c r="B102" s="33">
        <f>SUM(C102:F102)</f>
        <v>0</v>
      </c>
      <c r="C102" s="28">
        <v>0</v>
      </c>
      <c r="D102" s="28">
        <v>0</v>
      </c>
      <c r="E102" s="28">
        <v>0</v>
      </c>
      <c r="F102" s="27">
        <v>0</v>
      </c>
      <c r="G102" s="27"/>
      <c r="H102" s="57"/>
      <c r="I102" s="38"/>
      <c r="J102" s="38"/>
      <c r="K102" s="38"/>
      <c r="L102" s="38"/>
      <c r="M102" s="38"/>
      <c r="N102" s="39"/>
      <c r="O102" s="80"/>
      <c r="P102" s="76"/>
    </row>
    <row r="103" spans="1:15" ht="24" customHeight="1" hidden="1">
      <c r="A103" s="98" t="s">
        <v>36</v>
      </c>
      <c r="B103" s="36">
        <f>SUM(B100:B102)</f>
        <v>0</v>
      </c>
      <c r="C103" s="36">
        <f>SUM(C100:C102)</f>
        <v>0</v>
      </c>
      <c r="D103" s="36">
        <f>SUM(D100:D102)</f>
        <v>0</v>
      </c>
      <c r="E103" s="36">
        <f>SUM(E100:E102)</f>
        <v>0</v>
      </c>
      <c r="F103" s="36">
        <f>SUM(F100:F102)</f>
        <v>0</v>
      </c>
      <c r="G103" s="36"/>
      <c r="H103" s="57"/>
      <c r="I103" s="54"/>
      <c r="J103" s="54"/>
      <c r="K103" s="54"/>
      <c r="L103" s="54"/>
      <c r="M103" s="54"/>
      <c r="N103" s="99"/>
      <c r="O103" s="86"/>
    </row>
    <row r="104" spans="1:16" ht="15">
      <c r="A104" s="103" t="s">
        <v>14</v>
      </c>
      <c r="B104" s="59">
        <f aca="true" t="shared" si="18" ref="B104:G104">B93+B98</f>
        <v>0</v>
      </c>
      <c r="C104" s="59">
        <f t="shared" si="18"/>
        <v>0</v>
      </c>
      <c r="D104" s="59">
        <f t="shared" si="18"/>
        <v>0</v>
      </c>
      <c r="E104" s="59">
        <f t="shared" si="18"/>
        <v>0</v>
      </c>
      <c r="F104" s="59">
        <f t="shared" si="18"/>
        <v>0</v>
      </c>
      <c r="G104" s="59">
        <f t="shared" si="18"/>
        <v>0</v>
      </c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 ht="15">
      <c r="A105" s="100" t="s">
        <v>2</v>
      </c>
      <c r="B105" s="101">
        <f>B90+B95+B100</f>
        <v>0</v>
      </c>
      <c r="C105" s="101">
        <f aca="true" t="shared" si="19" ref="C105:F107">C90+C95+C100</f>
        <v>0</v>
      </c>
      <c r="D105" s="101">
        <f t="shared" si="19"/>
        <v>0</v>
      </c>
      <c r="E105" s="101">
        <f t="shared" si="19"/>
        <v>0</v>
      </c>
      <c r="F105" s="101">
        <f t="shared" si="19"/>
        <v>0</v>
      </c>
      <c r="G105" s="101">
        <f>G90+G95+G100</f>
        <v>0</v>
      </c>
      <c r="H105" s="102"/>
      <c r="I105" s="56"/>
      <c r="J105" s="56"/>
      <c r="K105" s="56"/>
      <c r="L105" s="56"/>
      <c r="M105" s="56"/>
      <c r="N105" s="90"/>
      <c r="O105" s="88"/>
      <c r="P105" s="82"/>
    </row>
    <row r="106" spans="1:16" ht="24">
      <c r="A106" s="32" t="s">
        <v>1</v>
      </c>
      <c r="B106" s="33">
        <f>B91+B96+B101</f>
        <v>0</v>
      </c>
      <c r="C106" s="33">
        <f t="shared" si="19"/>
        <v>0</v>
      </c>
      <c r="D106" s="33">
        <f t="shared" si="19"/>
        <v>0</v>
      </c>
      <c r="E106" s="33">
        <f t="shared" si="19"/>
        <v>0</v>
      </c>
      <c r="F106" s="33">
        <f t="shared" si="19"/>
        <v>0</v>
      </c>
      <c r="G106" s="33">
        <f>G91+G96+G101</f>
        <v>0</v>
      </c>
      <c r="H106" s="31"/>
      <c r="I106" s="38"/>
      <c r="J106" s="38"/>
      <c r="K106" s="38"/>
      <c r="L106" s="38"/>
      <c r="M106" s="38"/>
      <c r="N106" s="39"/>
      <c r="O106" s="80"/>
      <c r="P106" s="82"/>
    </row>
    <row r="107" spans="1:16" ht="15">
      <c r="A107" s="32" t="s">
        <v>0</v>
      </c>
      <c r="B107" s="33">
        <f>B92+B97+B102</f>
        <v>0</v>
      </c>
      <c r="C107" s="33">
        <f t="shared" si="19"/>
        <v>0</v>
      </c>
      <c r="D107" s="33">
        <f t="shared" si="19"/>
        <v>0</v>
      </c>
      <c r="E107" s="33">
        <f t="shared" si="19"/>
        <v>0</v>
      </c>
      <c r="F107" s="33">
        <f t="shared" si="19"/>
        <v>0</v>
      </c>
      <c r="G107" s="33">
        <f>G92+G97+G102</f>
        <v>0</v>
      </c>
      <c r="H107" s="31"/>
      <c r="I107" s="38"/>
      <c r="J107" s="38"/>
      <c r="K107" s="38"/>
      <c r="L107" s="38"/>
      <c r="M107" s="38"/>
      <c r="N107" s="39"/>
      <c r="O107" s="80"/>
      <c r="P107" s="76"/>
    </row>
    <row r="108" spans="1:16" ht="15" customHeight="1">
      <c r="A108" s="212" t="s">
        <v>96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</row>
    <row r="109" spans="1:16" ht="29.25" customHeight="1">
      <c r="A109" s="209" t="s">
        <v>82</v>
      </c>
      <c r="B109" s="210"/>
      <c r="C109" s="210"/>
      <c r="D109" s="210"/>
      <c r="E109" s="210"/>
      <c r="F109" s="210"/>
      <c r="G109" s="211"/>
      <c r="H109" s="192" t="s">
        <v>84</v>
      </c>
      <c r="I109" s="1" t="s">
        <v>68</v>
      </c>
      <c r="J109" s="1">
        <v>1</v>
      </c>
      <c r="K109" s="1">
        <v>54.629</v>
      </c>
      <c r="L109" s="1">
        <v>99.369</v>
      </c>
      <c r="M109" s="1">
        <v>72.648</v>
      </c>
      <c r="N109" s="6">
        <v>0</v>
      </c>
      <c r="O109" s="80">
        <v>0</v>
      </c>
      <c r="P109" s="198" t="s">
        <v>80</v>
      </c>
    </row>
    <row r="110" spans="1:16" ht="15">
      <c r="A110" s="53" t="s">
        <v>2</v>
      </c>
      <c r="B110" s="71">
        <f>SUM(C110:G110)</f>
        <v>1317.2</v>
      </c>
      <c r="C110" s="18">
        <v>317.5</v>
      </c>
      <c r="D110" s="18">
        <v>577.5</v>
      </c>
      <c r="E110" s="16">
        <v>422.2</v>
      </c>
      <c r="F110" s="17">
        <v>0</v>
      </c>
      <c r="G110" s="17">
        <v>0</v>
      </c>
      <c r="H110" s="193"/>
      <c r="I110" s="1"/>
      <c r="J110" s="1"/>
      <c r="K110" s="1"/>
      <c r="L110" s="1"/>
      <c r="M110" s="1"/>
      <c r="N110" s="6"/>
      <c r="O110" s="80"/>
      <c r="P110" s="199"/>
    </row>
    <row r="111" spans="1:16" ht="24">
      <c r="A111" s="53" t="s">
        <v>1</v>
      </c>
      <c r="B111" s="71">
        <f>SUM(C111:G111)</f>
        <v>0</v>
      </c>
      <c r="C111" s="18">
        <v>0</v>
      </c>
      <c r="D111" s="18">
        <v>0</v>
      </c>
      <c r="E111" s="16">
        <v>0</v>
      </c>
      <c r="F111" s="17">
        <v>0</v>
      </c>
      <c r="G111" s="17">
        <v>0</v>
      </c>
      <c r="H111" s="193"/>
      <c r="I111" s="1"/>
      <c r="J111" s="1"/>
      <c r="K111" s="1"/>
      <c r="L111" s="1"/>
      <c r="M111" s="1"/>
      <c r="N111" s="6"/>
      <c r="O111" s="80"/>
      <c r="P111" s="199"/>
    </row>
    <row r="112" spans="1:16" ht="15">
      <c r="A112" s="53" t="s">
        <v>0</v>
      </c>
      <c r="B112" s="71">
        <f>SUM(C112:G112)</f>
        <v>0</v>
      </c>
      <c r="C112" s="18">
        <v>0</v>
      </c>
      <c r="D112" s="18">
        <v>0</v>
      </c>
      <c r="E112" s="16">
        <v>0</v>
      </c>
      <c r="F112" s="17">
        <v>0</v>
      </c>
      <c r="G112" s="17">
        <v>0</v>
      </c>
      <c r="H112" s="193"/>
      <c r="I112" s="1"/>
      <c r="J112" s="1"/>
      <c r="K112" s="1"/>
      <c r="L112" s="1"/>
      <c r="M112" s="1"/>
      <c r="N112" s="6"/>
      <c r="O112" s="80"/>
      <c r="P112" s="199"/>
    </row>
    <row r="113" spans="1:16" ht="24" customHeight="1">
      <c r="A113" s="11" t="s">
        <v>34</v>
      </c>
      <c r="B113" s="71">
        <f aca="true" t="shared" si="20" ref="B113:G113">SUM(B110:B112)</f>
        <v>1317.2</v>
      </c>
      <c r="C113" s="71">
        <f t="shared" si="20"/>
        <v>317.5</v>
      </c>
      <c r="D113" s="71">
        <f t="shared" si="20"/>
        <v>577.5</v>
      </c>
      <c r="E113" s="71">
        <f t="shared" si="20"/>
        <v>422.2</v>
      </c>
      <c r="F113" s="71">
        <f t="shared" si="20"/>
        <v>0</v>
      </c>
      <c r="G113" s="71">
        <f t="shared" si="20"/>
        <v>0</v>
      </c>
      <c r="H113" s="194"/>
      <c r="I113" s="47"/>
      <c r="J113" s="47"/>
      <c r="K113" s="47"/>
      <c r="L113" s="47"/>
      <c r="M113" s="47"/>
      <c r="N113" s="6"/>
      <c r="O113" s="80"/>
      <c r="P113" s="199"/>
    </row>
    <row r="114" spans="1:16" ht="30" customHeight="1">
      <c r="A114" s="186" t="s">
        <v>83</v>
      </c>
      <c r="B114" s="187"/>
      <c r="C114" s="187"/>
      <c r="D114" s="187"/>
      <c r="E114" s="187"/>
      <c r="F114" s="187"/>
      <c r="G114" s="188"/>
      <c r="H114" s="195" t="s">
        <v>85</v>
      </c>
      <c r="I114" s="1"/>
      <c r="J114" s="1"/>
      <c r="K114" s="1"/>
      <c r="L114" s="1"/>
      <c r="M114" s="1"/>
      <c r="N114" s="6"/>
      <c r="O114" s="80"/>
      <c r="P114" s="198" t="s">
        <v>80</v>
      </c>
    </row>
    <row r="115" spans="1:16" ht="15">
      <c r="A115" s="20" t="s">
        <v>2</v>
      </c>
      <c r="B115" s="71">
        <f>SUM(C115:G115)</f>
        <v>0</v>
      </c>
      <c r="C115" s="18">
        <v>0</v>
      </c>
      <c r="D115" s="18">
        <v>0</v>
      </c>
      <c r="E115" s="18">
        <v>0</v>
      </c>
      <c r="F115" s="16">
        <v>0</v>
      </c>
      <c r="G115" s="16">
        <v>0</v>
      </c>
      <c r="H115" s="196"/>
      <c r="I115" s="1"/>
      <c r="J115" s="1"/>
      <c r="K115" s="1"/>
      <c r="L115" s="1"/>
      <c r="M115" s="1"/>
      <c r="N115" s="6"/>
      <c r="O115" s="80"/>
      <c r="P115" s="199"/>
    </row>
    <row r="116" spans="1:16" ht="24">
      <c r="A116" s="20" t="s">
        <v>1</v>
      </c>
      <c r="B116" s="71">
        <f>SUM(C116:G116)</f>
        <v>0</v>
      </c>
      <c r="C116" s="18">
        <v>0</v>
      </c>
      <c r="D116" s="18">
        <v>0</v>
      </c>
      <c r="E116" s="18">
        <v>0</v>
      </c>
      <c r="F116" s="16">
        <v>0</v>
      </c>
      <c r="G116" s="16">
        <v>0</v>
      </c>
      <c r="H116" s="196"/>
      <c r="I116" s="1"/>
      <c r="J116" s="1"/>
      <c r="K116" s="1"/>
      <c r="L116" s="1"/>
      <c r="M116" s="1"/>
      <c r="N116" s="6"/>
      <c r="O116" s="80"/>
      <c r="P116" s="199"/>
    </row>
    <row r="117" spans="1:16" ht="15">
      <c r="A117" s="20" t="s">
        <v>0</v>
      </c>
      <c r="B117" s="71">
        <f>SUM(C117:G117)</f>
        <v>0</v>
      </c>
      <c r="C117" s="18">
        <v>0</v>
      </c>
      <c r="D117" s="18">
        <v>0</v>
      </c>
      <c r="E117" s="18">
        <v>0</v>
      </c>
      <c r="F117" s="16">
        <v>0</v>
      </c>
      <c r="G117" s="16">
        <v>0</v>
      </c>
      <c r="H117" s="196"/>
      <c r="I117" s="1"/>
      <c r="J117" s="1"/>
      <c r="K117" s="1"/>
      <c r="L117" s="1"/>
      <c r="M117" s="1"/>
      <c r="N117" s="6"/>
      <c r="O117" s="80"/>
      <c r="P117" s="199"/>
    </row>
    <row r="118" spans="1:16" ht="24" customHeight="1">
      <c r="A118" s="21" t="s">
        <v>35</v>
      </c>
      <c r="B118" s="71">
        <f aca="true" t="shared" si="21" ref="B118:G118">SUM(B115:B117)</f>
        <v>0</v>
      </c>
      <c r="C118" s="71">
        <f t="shared" si="21"/>
        <v>0</v>
      </c>
      <c r="D118" s="71">
        <f t="shared" si="21"/>
        <v>0</v>
      </c>
      <c r="E118" s="71">
        <f t="shared" si="21"/>
        <v>0</v>
      </c>
      <c r="F118" s="71">
        <f t="shared" si="21"/>
        <v>0</v>
      </c>
      <c r="G118" s="71">
        <f t="shared" si="21"/>
        <v>0</v>
      </c>
      <c r="H118" s="197"/>
      <c r="I118" s="47"/>
      <c r="J118" s="47"/>
      <c r="K118" s="47"/>
      <c r="L118" s="47"/>
      <c r="M118" s="47"/>
      <c r="N118" s="6"/>
      <c r="O118" s="80"/>
      <c r="P118" s="199"/>
    </row>
    <row r="119" spans="1:16" ht="16.5" customHeight="1">
      <c r="A119" s="186" t="s">
        <v>87</v>
      </c>
      <c r="B119" s="187"/>
      <c r="C119" s="187"/>
      <c r="D119" s="187"/>
      <c r="E119" s="187"/>
      <c r="F119" s="187"/>
      <c r="G119" s="188"/>
      <c r="H119" s="202" t="s">
        <v>86</v>
      </c>
      <c r="I119" s="1"/>
      <c r="J119" s="1"/>
      <c r="K119" s="1"/>
      <c r="L119" s="1"/>
      <c r="M119" s="1"/>
      <c r="N119" s="6"/>
      <c r="O119" s="80"/>
      <c r="P119" s="206" t="s">
        <v>80</v>
      </c>
    </row>
    <row r="120" spans="1:16" ht="15">
      <c r="A120" s="20" t="s">
        <v>2</v>
      </c>
      <c r="B120" s="71">
        <f>SUM(C120:G120)</f>
        <v>0</v>
      </c>
      <c r="C120" s="18">
        <v>0</v>
      </c>
      <c r="D120" s="18">
        <v>0</v>
      </c>
      <c r="E120" s="18">
        <v>0</v>
      </c>
      <c r="F120" s="17">
        <v>0</v>
      </c>
      <c r="G120" s="17">
        <v>0</v>
      </c>
      <c r="H120" s="203"/>
      <c r="I120" s="1"/>
      <c r="J120" s="1"/>
      <c r="K120" s="1"/>
      <c r="L120" s="1"/>
      <c r="M120" s="1"/>
      <c r="N120" s="6"/>
      <c r="O120" s="80"/>
      <c r="P120" s="207"/>
    </row>
    <row r="121" spans="1:16" ht="28.5" customHeight="1">
      <c r="A121" s="20" t="s">
        <v>1</v>
      </c>
      <c r="B121" s="71">
        <f>SUM(C121:G121)</f>
        <v>0</v>
      </c>
      <c r="C121" s="18">
        <v>0</v>
      </c>
      <c r="D121" s="18">
        <v>0</v>
      </c>
      <c r="E121" s="18">
        <v>0</v>
      </c>
      <c r="F121" s="17">
        <v>0</v>
      </c>
      <c r="G121" s="17">
        <v>0</v>
      </c>
      <c r="H121" s="203"/>
      <c r="I121" s="1"/>
      <c r="J121" s="1"/>
      <c r="K121" s="1"/>
      <c r="L121" s="1"/>
      <c r="M121" s="1"/>
      <c r="N121" s="6"/>
      <c r="O121" s="80"/>
      <c r="P121" s="207"/>
    </row>
    <row r="122" spans="1:16" ht="15">
      <c r="A122" s="20" t="s">
        <v>0</v>
      </c>
      <c r="B122" s="71">
        <f>SUM(C122:G122)</f>
        <v>0</v>
      </c>
      <c r="C122" s="18">
        <v>0</v>
      </c>
      <c r="D122" s="18">
        <v>0</v>
      </c>
      <c r="E122" s="18">
        <v>0</v>
      </c>
      <c r="F122" s="17">
        <v>0</v>
      </c>
      <c r="G122" s="17">
        <v>0</v>
      </c>
      <c r="H122" s="203"/>
      <c r="I122" s="1"/>
      <c r="J122" s="1"/>
      <c r="K122" s="1"/>
      <c r="L122" s="1"/>
      <c r="M122" s="1"/>
      <c r="N122" s="6"/>
      <c r="O122" s="80"/>
      <c r="P122" s="207"/>
    </row>
    <row r="123" spans="1:16" ht="24">
      <c r="A123" s="21" t="s">
        <v>36</v>
      </c>
      <c r="B123" s="71">
        <f aca="true" t="shared" si="22" ref="B123:G123">SUM(B120:B122)</f>
        <v>0</v>
      </c>
      <c r="C123" s="71">
        <f t="shared" si="22"/>
        <v>0</v>
      </c>
      <c r="D123" s="71">
        <f t="shared" si="22"/>
        <v>0</v>
      </c>
      <c r="E123" s="71">
        <f t="shared" si="22"/>
        <v>0</v>
      </c>
      <c r="F123" s="71">
        <f t="shared" si="22"/>
        <v>0</v>
      </c>
      <c r="G123" s="71">
        <f t="shared" si="22"/>
        <v>0</v>
      </c>
      <c r="H123" s="204"/>
      <c r="I123" s="47"/>
      <c r="J123" s="47"/>
      <c r="K123" s="47"/>
      <c r="L123" s="47"/>
      <c r="M123" s="47"/>
      <c r="N123" s="6"/>
      <c r="O123" s="80"/>
      <c r="P123" s="208"/>
    </row>
    <row r="124" spans="1:16" ht="14.25" customHeight="1">
      <c r="A124" s="186" t="s">
        <v>89</v>
      </c>
      <c r="B124" s="187"/>
      <c r="C124" s="187"/>
      <c r="D124" s="187"/>
      <c r="E124" s="187"/>
      <c r="F124" s="187"/>
      <c r="G124" s="188"/>
      <c r="H124" s="189" t="s">
        <v>88</v>
      </c>
      <c r="I124" s="1"/>
      <c r="J124" s="1"/>
      <c r="K124" s="1"/>
      <c r="L124" s="1"/>
      <c r="M124" s="1"/>
      <c r="N124" s="6"/>
      <c r="O124" s="80"/>
      <c r="P124" s="198" t="s">
        <v>80</v>
      </c>
    </row>
    <row r="125" spans="1:16" ht="15">
      <c r="A125" s="20" t="s">
        <v>2</v>
      </c>
      <c r="B125" s="71">
        <f>SUM(C125:G125)</f>
        <v>0</v>
      </c>
      <c r="C125" s="18">
        <v>0</v>
      </c>
      <c r="D125" s="18">
        <v>0</v>
      </c>
      <c r="E125" s="18">
        <v>0</v>
      </c>
      <c r="F125" s="17">
        <v>0</v>
      </c>
      <c r="G125" s="17">
        <v>0</v>
      </c>
      <c r="H125" s="190"/>
      <c r="I125" s="1"/>
      <c r="J125" s="1"/>
      <c r="K125" s="1"/>
      <c r="L125" s="1"/>
      <c r="M125" s="1"/>
      <c r="N125" s="6"/>
      <c r="O125" s="80"/>
      <c r="P125" s="199"/>
    </row>
    <row r="126" spans="1:16" ht="24">
      <c r="A126" s="20" t="s">
        <v>1</v>
      </c>
      <c r="B126" s="71">
        <f>SUM(C126:G126)</f>
        <v>0</v>
      </c>
      <c r="C126" s="18">
        <v>0</v>
      </c>
      <c r="D126" s="18">
        <v>0</v>
      </c>
      <c r="E126" s="18">
        <v>0</v>
      </c>
      <c r="F126" s="17">
        <v>0</v>
      </c>
      <c r="G126" s="17">
        <v>0</v>
      </c>
      <c r="H126" s="190"/>
      <c r="I126" s="1"/>
      <c r="J126" s="1"/>
      <c r="K126" s="1"/>
      <c r="L126" s="1"/>
      <c r="M126" s="1"/>
      <c r="N126" s="6"/>
      <c r="O126" s="80"/>
      <c r="P126" s="199"/>
    </row>
    <row r="127" spans="1:16" ht="15">
      <c r="A127" s="20" t="s">
        <v>0</v>
      </c>
      <c r="B127" s="71">
        <f>SUM(C127:G127)</f>
        <v>0</v>
      </c>
      <c r="C127" s="18">
        <v>0</v>
      </c>
      <c r="D127" s="18">
        <v>0</v>
      </c>
      <c r="E127" s="18">
        <v>0</v>
      </c>
      <c r="F127" s="17">
        <v>0</v>
      </c>
      <c r="G127" s="17">
        <v>0</v>
      </c>
      <c r="H127" s="190"/>
      <c r="I127" s="1"/>
      <c r="J127" s="1"/>
      <c r="K127" s="1"/>
      <c r="L127" s="1"/>
      <c r="M127" s="1"/>
      <c r="N127" s="6"/>
      <c r="O127" s="80"/>
      <c r="P127" s="199"/>
    </row>
    <row r="128" spans="1:16" ht="27.75" customHeight="1">
      <c r="A128" s="21" t="s">
        <v>37</v>
      </c>
      <c r="B128" s="71">
        <f aca="true" t="shared" si="23" ref="B128:G128">SUM(B125:B127)</f>
        <v>0</v>
      </c>
      <c r="C128" s="71">
        <f t="shared" si="23"/>
        <v>0</v>
      </c>
      <c r="D128" s="71">
        <f t="shared" si="23"/>
        <v>0</v>
      </c>
      <c r="E128" s="71">
        <f t="shared" si="23"/>
        <v>0</v>
      </c>
      <c r="F128" s="71">
        <f t="shared" si="23"/>
        <v>0</v>
      </c>
      <c r="G128" s="71">
        <f t="shared" si="23"/>
        <v>0</v>
      </c>
      <c r="H128" s="191"/>
      <c r="I128" s="47"/>
      <c r="J128" s="47"/>
      <c r="K128" s="47"/>
      <c r="L128" s="47"/>
      <c r="M128" s="47"/>
      <c r="N128" s="6"/>
      <c r="O128" s="80"/>
      <c r="P128" s="199"/>
    </row>
    <row r="129" spans="1:16" ht="15.75" customHeight="1">
      <c r="A129" s="186" t="s">
        <v>90</v>
      </c>
      <c r="B129" s="187"/>
      <c r="C129" s="187"/>
      <c r="D129" s="187"/>
      <c r="E129" s="187"/>
      <c r="F129" s="187"/>
      <c r="G129" s="188"/>
      <c r="H129" s="189" t="s">
        <v>91</v>
      </c>
      <c r="I129" s="1"/>
      <c r="J129" s="1"/>
      <c r="K129" s="1"/>
      <c r="L129" s="1"/>
      <c r="M129" s="1"/>
      <c r="N129" s="6"/>
      <c r="O129" s="80"/>
      <c r="P129" s="185" t="s">
        <v>80</v>
      </c>
    </row>
    <row r="130" spans="1:16" ht="15">
      <c r="A130" s="20" t="s">
        <v>2</v>
      </c>
      <c r="B130" s="71">
        <f>SUM(C130:G130)</f>
        <v>0</v>
      </c>
      <c r="C130" s="18">
        <v>0</v>
      </c>
      <c r="D130" s="18">
        <v>0</v>
      </c>
      <c r="E130" s="18">
        <v>0</v>
      </c>
      <c r="F130" s="16">
        <v>0</v>
      </c>
      <c r="G130" s="16">
        <v>0</v>
      </c>
      <c r="H130" s="190"/>
      <c r="I130" s="1"/>
      <c r="J130" s="1"/>
      <c r="K130" s="1"/>
      <c r="L130" s="1"/>
      <c r="M130" s="1"/>
      <c r="N130" s="6"/>
      <c r="O130" s="80"/>
      <c r="P130" s="185"/>
    </row>
    <row r="131" spans="1:16" ht="24">
      <c r="A131" s="20" t="s">
        <v>1</v>
      </c>
      <c r="B131" s="71">
        <f>SUM(C131:G131)</f>
        <v>0</v>
      </c>
      <c r="C131" s="18">
        <v>0</v>
      </c>
      <c r="D131" s="18">
        <v>0</v>
      </c>
      <c r="E131" s="18">
        <v>0</v>
      </c>
      <c r="F131" s="16">
        <v>0</v>
      </c>
      <c r="G131" s="16">
        <v>0</v>
      </c>
      <c r="H131" s="190"/>
      <c r="I131" s="1"/>
      <c r="J131" s="1"/>
      <c r="K131" s="1"/>
      <c r="L131" s="1"/>
      <c r="M131" s="1"/>
      <c r="N131" s="6"/>
      <c r="O131" s="80"/>
      <c r="P131" s="185"/>
    </row>
    <row r="132" spans="1:16" ht="15">
      <c r="A132" s="20" t="s">
        <v>0</v>
      </c>
      <c r="B132" s="71">
        <f>SUM(C132:G132)</f>
        <v>0</v>
      </c>
      <c r="C132" s="18">
        <v>0</v>
      </c>
      <c r="D132" s="18">
        <v>0</v>
      </c>
      <c r="E132" s="18">
        <v>0</v>
      </c>
      <c r="F132" s="16">
        <v>0</v>
      </c>
      <c r="G132" s="16">
        <v>0</v>
      </c>
      <c r="H132" s="190"/>
      <c r="I132" s="1"/>
      <c r="J132" s="1"/>
      <c r="K132" s="1"/>
      <c r="L132" s="1"/>
      <c r="M132" s="1"/>
      <c r="N132" s="6"/>
      <c r="O132" s="80"/>
      <c r="P132" s="185"/>
    </row>
    <row r="133" spans="1:16" ht="27" customHeight="1">
      <c r="A133" s="21" t="s">
        <v>43</v>
      </c>
      <c r="B133" s="71">
        <f aca="true" t="shared" si="24" ref="B133:G133">SUM(B130:B132)</f>
        <v>0</v>
      </c>
      <c r="C133" s="71">
        <f t="shared" si="24"/>
        <v>0</v>
      </c>
      <c r="D133" s="71">
        <f t="shared" si="24"/>
        <v>0</v>
      </c>
      <c r="E133" s="71">
        <f t="shared" si="24"/>
        <v>0</v>
      </c>
      <c r="F133" s="71">
        <f t="shared" si="24"/>
        <v>0</v>
      </c>
      <c r="G133" s="71">
        <f t="shared" si="24"/>
        <v>0</v>
      </c>
      <c r="H133" s="191"/>
      <c r="I133" s="47"/>
      <c r="J133" s="47"/>
      <c r="K133" s="47"/>
      <c r="L133" s="47"/>
      <c r="M133" s="47"/>
      <c r="N133" s="6"/>
      <c r="O133" s="80"/>
      <c r="P133" s="185"/>
    </row>
    <row r="134" spans="1:16" s="41" customFormat="1" ht="15">
      <c r="A134" s="58" t="s">
        <v>58</v>
      </c>
      <c r="B134" s="63">
        <f aca="true" t="shared" si="25" ref="B134:G134">B113+B118+B123+B128+B133</f>
        <v>1317.2</v>
      </c>
      <c r="C134" s="63">
        <f t="shared" si="25"/>
        <v>317.5</v>
      </c>
      <c r="D134" s="63">
        <f t="shared" si="25"/>
        <v>577.5</v>
      </c>
      <c r="E134" s="63">
        <f t="shared" si="25"/>
        <v>422.2</v>
      </c>
      <c r="F134" s="63">
        <f t="shared" si="25"/>
        <v>0</v>
      </c>
      <c r="G134" s="63">
        <f t="shared" si="25"/>
        <v>0</v>
      </c>
      <c r="H134" s="64"/>
      <c r="I134" s="61"/>
      <c r="J134" s="61"/>
      <c r="K134" s="61"/>
      <c r="L134" s="61"/>
      <c r="M134" s="61"/>
      <c r="N134" s="62"/>
      <c r="O134" s="62"/>
      <c r="P134" s="62"/>
    </row>
    <row r="135" spans="1:16" s="41" customFormat="1" ht="15" customHeight="1">
      <c r="A135" s="32" t="s">
        <v>2</v>
      </c>
      <c r="B135" s="34">
        <f aca="true" t="shared" si="26" ref="B135:G137">B110+B115+B120+B125+B130</f>
        <v>1317.2</v>
      </c>
      <c r="C135" s="34">
        <f t="shared" si="26"/>
        <v>317.5</v>
      </c>
      <c r="D135" s="34">
        <f t="shared" si="26"/>
        <v>577.5</v>
      </c>
      <c r="E135" s="34">
        <f t="shared" si="26"/>
        <v>422.2</v>
      </c>
      <c r="F135" s="34">
        <f t="shared" si="26"/>
        <v>0</v>
      </c>
      <c r="G135" s="34">
        <f t="shared" si="26"/>
        <v>0</v>
      </c>
      <c r="H135" s="43"/>
      <c r="I135" s="38"/>
      <c r="J135" s="38"/>
      <c r="K135" s="38"/>
      <c r="L135" s="38"/>
      <c r="M135" s="38"/>
      <c r="N135" s="39"/>
      <c r="O135" s="81"/>
      <c r="P135" s="72"/>
    </row>
    <row r="136" spans="1:16" s="41" customFormat="1" ht="24">
      <c r="A136" s="32" t="s">
        <v>1</v>
      </c>
      <c r="B136" s="34">
        <f t="shared" si="26"/>
        <v>0</v>
      </c>
      <c r="C136" s="34">
        <f t="shared" si="26"/>
        <v>0</v>
      </c>
      <c r="D136" s="34">
        <f t="shared" si="26"/>
        <v>0</v>
      </c>
      <c r="E136" s="34">
        <f t="shared" si="26"/>
        <v>0</v>
      </c>
      <c r="F136" s="34">
        <f t="shared" si="26"/>
        <v>0</v>
      </c>
      <c r="G136" s="34">
        <f t="shared" si="26"/>
        <v>0</v>
      </c>
      <c r="H136" s="43"/>
      <c r="I136" s="38"/>
      <c r="J136" s="38"/>
      <c r="K136" s="38"/>
      <c r="L136" s="38"/>
      <c r="M136" s="38"/>
      <c r="N136" s="39"/>
      <c r="O136" s="81"/>
      <c r="P136" s="75"/>
    </row>
    <row r="137" spans="1:16" s="41" customFormat="1" ht="15">
      <c r="A137" s="32" t="s">
        <v>0</v>
      </c>
      <c r="B137" s="34">
        <f t="shared" si="26"/>
        <v>0</v>
      </c>
      <c r="C137" s="34">
        <f t="shared" si="26"/>
        <v>0</v>
      </c>
      <c r="D137" s="34">
        <f t="shared" si="26"/>
        <v>0</v>
      </c>
      <c r="E137" s="34">
        <f t="shared" si="26"/>
        <v>0</v>
      </c>
      <c r="F137" s="34">
        <f t="shared" si="26"/>
        <v>0</v>
      </c>
      <c r="G137" s="34">
        <f t="shared" si="26"/>
        <v>0</v>
      </c>
      <c r="H137" s="43"/>
      <c r="I137" s="38"/>
      <c r="J137" s="38"/>
      <c r="K137" s="38"/>
      <c r="L137" s="38"/>
      <c r="M137" s="38"/>
      <c r="N137" s="39"/>
      <c r="O137" s="81"/>
      <c r="P137" s="75"/>
    </row>
    <row r="138" spans="1:16" ht="24" customHeight="1">
      <c r="A138" s="91" t="s">
        <v>93</v>
      </c>
      <c r="B138" s="92">
        <f aca="true" t="shared" si="27" ref="B138:G141">B104+B134</f>
        <v>1317.2</v>
      </c>
      <c r="C138" s="92">
        <f t="shared" si="27"/>
        <v>317.5</v>
      </c>
      <c r="D138" s="92">
        <f t="shared" si="27"/>
        <v>577.5</v>
      </c>
      <c r="E138" s="92">
        <f t="shared" si="27"/>
        <v>422.2</v>
      </c>
      <c r="F138" s="92">
        <f t="shared" si="27"/>
        <v>0</v>
      </c>
      <c r="G138" s="92">
        <f t="shared" si="27"/>
        <v>0</v>
      </c>
      <c r="H138" s="93"/>
      <c r="I138" s="94"/>
      <c r="J138" s="94"/>
      <c r="K138" s="94"/>
      <c r="L138" s="94"/>
      <c r="M138" s="94"/>
      <c r="N138" s="95"/>
      <c r="O138" s="96"/>
      <c r="P138" s="97"/>
    </row>
    <row r="139" spans="1:16" ht="15">
      <c r="A139" s="20" t="s">
        <v>2</v>
      </c>
      <c r="B139" s="23">
        <f t="shared" si="27"/>
        <v>1317.2</v>
      </c>
      <c r="C139" s="23">
        <f t="shared" si="27"/>
        <v>317.5</v>
      </c>
      <c r="D139" s="23">
        <f t="shared" si="27"/>
        <v>577.5</v>
      </c>
      <c r="E139" s="23">
        <f t="shared" si="27"/>
        <v>422.2</v>
      </c>
      <c r="F139" s="23">
        <f t="shared" si="27"/>
        <v>0</v>
      </c>
      <c r="G139" s="23">
        <f t="shared" si="27"/>
        <v>0</v>
      </c>
      <c r="H139" s="53"/>
      <c r="I139" s="1"/>
      <c r="J139" s="1"/>
      <c r="K139" s="1"/>
      <c r="L139" s="1"/>
      <c r="M139" s="1"/>
      <c r="N139" s="6"/>
      <c r="O139" s="80"/>
      <c r="P139" s="75"/>
    </row>
    <row r="140" spans="1:16" ht="24">
      <c r="A140" s="20" t="s">
        <v>1</v>
      </c>
      <c r="B140" s="23">
        <f t="shared" si="27"/>
        <v>0</v>
      </c>
      <c r="C140" s="23">
        <v>0</v>
      </c>
      <c r="D140" s="23">
        <f t="shared" si="27"/>
        <v>0</v>
      </c>
      <c r="E140" s="23">
        <f t="shared" si="27"/>
        <v>0</v>
      </c>
      <c r="F140" s="23">
        <f t="shared" si="27"/>
        <v>0</v>
      </c>
      <c r="G140" s="23">
        <f t="shared" si="27"/>
        <v>0</v>
      </c>
      <c r="H140" s="53"/>
      <c r="I140" s="1"/>
      <c r="J140" s="1"/>
      <c r="K140" s="1"/>
      <c r="L140" s="1"/>
      <c r="M140" s="1"/>
      <c r="N140" s="6"/>
      <c r="O140" s="80"/>
      <c r="P140" s="75"/>
    </row>
    <row r="141" spans="1:16" ht="15">
      <c r="A141" s="84" t="s">
        <v>0</v>
      </c>
      <c r="B141" s="23">
        <f t="shared" si="27"/>
        <v>0</v>
      </c>
      <c r="C141" s="23">
        <f t="shared" si="27"/>
        <v>0</v>
      </c>
      <c r="D141" s="23">
        <f t="shared" si="27"/>
        <v>0</v>
      </c>
      <c r="E141" s="23">
        <f t="shared" si="27"/>
        <v>0</v>
      </c>
      <c r="F141" s="23">
        <f t="shared" si="27"/>
        <v>0</v>
      </c>
      <c r="G141" s="23">
        <f t="shared" si="27"/>
        <v>0</v>
      </c>
      <c r="H141" s="51"/>
      <c r="I141" s="47"/>
      <c r="J141" s="47"/>
      <c r="K141" s="47"/>
      <c r="L141" s="47"/>
      <c r="M141" s="47"/>
      <c r="N141" s="85"/>
      <c r="O141" s="86"/>
      <c r="P141" s="75"/>
    </row>
    <row r="142" spans="1:16" ht="36">
      <c r="A142" s="109" t="s">
        <v>3</v>
      </c>
      <c r="B142" s="110">
        <f>B82+B138</f>
        <v>227057.9</v>
      </c>
      <c r="C142" s="110">
        <v>105915.7</v>
      </c>
      <c r="D142" s="110">
        <f aca="true" t="shared" si="28" ref="D142:G145">D82+D138</f>
        <v>45719.899999999994</v>
      </c>
      <c r="E142" s="110">
        <f t="shared" si="28"/>
        <v>25698.7</v>
      </c>
      <c r="F142" s="110">
        <f t="shared" si="28"/>
        <v>24861.8</v>
      </c>
      <c r="G142" s="110">
        <f t="shared" si="28"/>
        <v>24861.8</v>
      </c>
      <c r="H142" s="111"/>
      <c r="I142" s="112"/>
      <c r="J142" s="112"/>
      <c r="K142" s="112"/>
      <c r="L142" s="112"/>
      <c r="M142" s="112"/>
      <c r="N142" s="113"/>
      <c r="O142" s="114"/>
      <c r="P142" s="115"/>
    </row>
    <row r="143" spans="1:16" ht="15">
      <c r="A143" s="116" t="s">
        <v>2</v>
      </c>
      <c r="B143" s="110">
        <f>B83+B139</f>
        <v>165390.6</v>
      </c>
      <c r="C143" s="110">
        <f>C83+C139</f>
        <v>44248.4</v>
      </c>
      <c r="D143" s="110">
        <f t="shared" si="28"/>
        <v>45719.899999999994</v>
      </c>
      <c r="E143" s="110">
        <f t="shared" si="28"/>
        <v>25698.7</v>
      </c>
      <c r="F143" s="110">
        <f t="shared" si="28"/>
        <v>24861.8</v>
      </c>
      <c r="G143" s="110">
        <f t="shared" si="28"/>
        <v>24861.8</v>
      </c>
      <c r="H143" s="111"/>
      <c r="I143" s="112"/>
      <c r="J143" s="112"/>
      <c r="K143" s="112"/>
      <c r="L143" s="112"/>
      <c r="M143" s="112"/>
      <c r="N143" s="113"/>
      <c r="O143" s="114"/>
      <c r="P143" s="115"/>
    </row>
    <row r="144" spans="1:16" ht="24">
      <c r="A144" s="116" t="s">
        <v>1</v>
      </c>
      <c r="B144" s="110">
        <f>B84+B140</f>
        <v>28700</v>
      </c>
      <c r="C144" s="110">
        <f>C84+C140</f>
        <v>28700</v>
      </c>
      <c r="D144" s="110">
        <f t="shared" si="28"/>
        <v>0</v>
      </c>
      <c r="E144" s="110">
        <f t="shared" si="28"/>
        <v>0</v>
      </c>
      <c r="F144" s="110">
        <f t="shared" si="28"/>
        <v>0</v>
      </c>
      <c r="G144" s="110">
        <f t="shared" si="28"/>
        <v>0</v>
      </c>
      <c r="H144" s="111"/>
      <c r="I144" s="112"/>
      <c r="J144" s="112"/>
      <c r="K144" s="112"/>
      <c r="L144" s="112"/>
      <c r="M144" s="112"/>
      <c r="N144" s="113"/>
      <c r="O144" s="114"/>
      <c r="P144" s="115"/>
    </row>
    <row r="145" spans="1:16" ht="15">
      <c r="A145" s="116" t="s">
        <v>0</v>
      </c>
      <c r="B145" s="110">
        <f>B85+B141</f>
        <v>32967.3</v>
      </c>
      <c r="C145" s="110">
        <f>C85+C141</f>
        <v>32967.3</v>
      </c>
      <c r="D145" s="110">
        <f t="shared" si="28"/>
        <v>0</v>
      </c>
      <c r="E145" s="110">
        <f t="shared" si="28"/>
        <v>0</v>
      </c>
      <c r="F145" s="110">
        <f t="shared" si="28"/>
        <v>0</v>
      </c>
      <c r="G145" s="110">
        <f t="shared" si="28"/>
        <v>0</v>
      </c>
      <c r="H145" s="111"/>
      <c r="I145" s="112"/>
      <c r="J145" s="112"/>
      <c r="K145" s="112"/>
      <c r="L145" s="112"/>
      <c r="M145" s="112"/>
      <c r="N145" s="113"/>
      <c r="O145" s="114"/>
      <c r="P145" s="117"/>
    </row>
  </sheetData>
  <sheetProtection/>
  <mergeCells count="80">
    <mergeCell ref="O1:P1"/>
    <mergeCell ref="A23:G23"/>
    <mergeCell ref="A9:P9"/>
    <mergeCell ref="A10:P10"/>
    <mergeCell ref="A11:P11"/>
    <mergeCell ref="A12:P12"/>
    <mergeCell ref="P13:P17"/>
    <mergeCell ref="H18:H22"/>
    <mergeCell ref="P18:P22"/>
    <mergeCell ref="B6:B7"/>
    <mergeCell ref="A68:G68"/>
    <mergeCell ref="H68:H72"/>
    <mergeCell ref="P68:P72"/>
    <mergeCell ref="A73:G73"/>
    <mergeCell ref="H73:H77"/>
    <mergeCell ref="P73:P77"/>
    <mergeCell ref="A58:G58"/>
    <mergeCell ref="H58:H62"/>
    <mergeCell ref="P58:P62"/>
    <mergeCell ref="A63:G63"/>
    <mergeCell ref="H63:H67"/>
    <mergeCell ref="P63:P67"/>
    <mergeCell ref="I6:I7"/>
    <mergeCell ref="J6:J7"/>
    <mergeCell ref="K6:O6"/>
    <mergeCell ref="A52:P52"/>
    <mergeCell ref="A53:G53"/>
    <mergeCell ref="H53:H57"/>
    <mergeCell ref="P53:P57"/>
    <mergeCell ref="H13:H17"/>
    <mergeCell ref="P5:P7"/>
    <mergeCell ref="A13:G13"/>
    <mergeCell ref="A18:G18"/>
    <mergeCell ref="P43:P47"/>
    <mergeCell ref="A2:P2"/>
    <mergeCell ref="A3:P3"/>
    <mergeCell ref="A5:A7"/>
    <mergeCell ref="B5:G5"/>
    <mergeCell ref="C6:G6"/>
    <mergeCell ref="H5:O5"/>
    <mergeCell ref="H6:H7"/>
    <mergeCell ref="A28:G28"/>
    <mergeCell ref="A33:G33"/>
    <mergeCell ref="A38:G38"/>
    <mergeCell ref="H38:H42"/>
    <mergeCell ref="A43:G43"/>
    <mergeCell ref="H43:H47"/>
    <mergeCell ref="P119:P123"/>
    <mergeCell ref="A119:G119"/>
    <mergeCell ref="P114:P118"/>
    <mergeCell ref="A109:G109"/>
    <mergeCell ref="A108:P108"/>
    <mergeCell ref="P124:P128"/>
    <mergeCell ref="P129:P133"/>
    <mergeCell ref="H23:H27"/>
    <mergeCell ref="P23:P27"/>
    <mergeCell ref="H28:H32"/>
    <mergeCell ref="P28:P32"/>
    <mergeCell ref="H33:H37"/>
    <mergeCell ref="P33:P37"/>
    <mergeCell ref="P38:P42"/>
    <mergeCell ref="H119:H123"/>
    <mergeCell ref="A124:G124"/>
    <mergeCell ref="H124:H128"/>
    <mergeCell ref="A129:G129"/>
    <mergeCell ref="H129:H133"/>
    <mergeCell ref="H94:H98"/>
    <mergeCell ref="P94:P98"/>
    <mergeCell ref="H109:H113"/>
    <mergeCell ref="A114:G114"/>
    <mergeCell ref="H114:H118"/>
    <mergeCell ref="P109:P113"/>
    <mergeCell ref="A88:P88"/>
    <mergeCell ref="A86:P86"/>
    <mergeCell ref="A87:P87"/>
    <mergeCell ref="A89:G89"/>
    <mergeCell ref="A94:G94"/>
    <mergeCell ref="A99:G99"/>
    <mergeCell ref="H89:H93"/>
    <mergeCell ref="P89:P93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4"/>
  <sheetViews>
    <sheetView tabSelected="1" view="pageBreakPreview" zoomScale="110" zoomScaleSheetLayoutView="110" zoomScalePageLayoutView="0" workbookViewId="0" topLeftCell="A97">
      <selection activeCell="H2" sqref="H2"/>
    </sheetView>
  </sheetViews>
  <sheetFormatPr defaultColWidth="9.140625" defaultRowHeight="15"/>
  <cols>
    <col min="1" max="1" width="16.57421875" style="119" customWidth="1"/>
    <col min="2" max="7" width="9.140625" style="122" customWidth="1"/>
    <col min="8" max="8" width="17.28125" style="119" customWidth="1"/>
    <col min="9" max="9" width="7.00390625" style="122" customWidth="1"/>
    <col min="10" max="11" width="7.28125" style="122" customWidth="1"/>
    <col min="12" max="12" width="7.57421875" style="122" customWidth="1"/>
    <col min="13" max="13" width="7.8515625" style="122" customWidth="1"/>
    <col min="14" max="14" width="7.28125" style="122" customWidth="1"/>
    <col min="15" max="15" width="7.28125" style="124" customWidth="1"/>
    <col min="16" max="16" width="27.00390625" style="129" customWidth="1"/>
  </cols>
  <sheetData>
    <row r="1" spans="2:16" ht="52.5" customHeight="1">
      <c r="B1" s="120"/>
      <c r="C1" s="120"/>
      <c r="D1" s="120"/>
      <c r="E1" s="120"/>
      <c r="F1" s="120"/>
      <c r="G1" s="120"/>
      <c r="H1" s="121"/>
      <c r="K1" s="123"/>
      <c r="L1" s="123"/>
      <c r="M1" s="123"/>
      <c r="N1" s="123"/>
      <c r="O1" s="229" t="s">
        <v>107</v>
      </c>
      <c r="P1" s="229"/>
    </row>
    <row r="2" spans="2:16" ht="35.25" customHeight="1">
      <c r="B2" s="120"/>
      <c r="C2" s="120"/>
      <c r="D2" s="120"/>
      <c r="E2" s="120"/>
      <c r="F2" s="120"/>
      <c r="G2" s="120"/>
      <c r="H2" s="133"/>
      <c r="K2" s="123"/>
      <c r="L2" s="123"/>
      <c r="M2" s="123"/>
      <c r="N2" s="123"/>
      <c r="O2" s="133"/>
      <c r="P2" s="133"/>
    </row>
    <row r="3" spans="1:16" ht="1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 t="s">
        <v>21</v>
      </c>
      <c r="P3" s="228"/>
    </row>
    <row r="4" spans="1:16" ht="47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30"/>
      <c r="P4" s="230"/>
    </row>
    <row r="5" spans="1:16" ht="18.75">
      <c r="A5" s="231" t="s">
        <v>20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</row>
    <row r="6" spans="1:16" ht="25.5" customHeight="1">
      <c r="A6" s="232" t="s">
        <v>94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</row>
    <row r="7" ht="15.75" customHeight="1">
      <c r="P7" s="41"/>
    </row>
    <row r="8" spans="1:16" ht="100.5" customHeight="1">
      <c r="A8" s="233" t="s">
        <v>102</v>
      </c>
      <c r="B8" s="236" t="s">
        <v>22</v>
      </c>
      <c r="C8" s="237"/>
      <c r="D8" s="237"/>
      <c r="E8" s="237"/>
      <c r="F8" s="237"/>
      <c r="G8" s="238"/>
      <c r="H8" s="236" t="s">
        <v>24</v>
      </c>
      <c r="I8" s="237"/>
      <c r="J8" s="237"/>
      <c r="K8" s="237"/>
      <c r="L8" s="237"/>
      <c r="M8" s="237"/>
      <c r="N8" s="237"/>
      <c r="O8" s="238"/>
      <c r="P8" s="239" t="s">
        <v>79</v>
      </c>
    </row>
    <row r="9" spans="1:16" s="70" customFormat="1" ht="15" customHeight="1">
      <c r="A9" s="234"/>
      <c r="B9" s="242" t="s">
        <v>18</v>
      </c>
      <c r="C9" s="236" t="s">
        <v>17</v>
      </c>
      <c r="D9" s="237"/>
      <c r="E9" s="237"/>
      <c r="F9" s="237"/>
      <c r="G9" s="238"/>
      <c r="H9" s="233" t="s">
        <v>103</v>
      </c>
      <c r="I9" s="242" t="s">
        <v>25</v>
      </c>
      <c r="J9" s="233" t="s">
        <v>104</v>
      </c>
      <c r="K9" s="236" t="s">
        <v>16</v>
      </c>
      <c r="L9" s="237"/>
      <c r="M9" s="237"/>
      <c r="N9" s="237"/>
      <c r="O9" s="238"/>
      <c r="P9" s="240"/>
    </row>
    <row r="10" spans="1:16" ht="22.5" customHeight="1">
      <c r="A10" s="235"/>
      <c r="B10" s="243"/>
      <c r="C10" s="130" t="s">
        <v>97</v>
      </c>
      <c r="D10" s="130" t="s">
        <v>98</v>
      </c>
      <c r="E10" s="130" t="s">
        <v>99</v>
      </c>
      <c r="F10" s="131" t="s">
        <v>100</v>
      </c>
      <c r="G10" s="132" t="s">
        <v>101</v>
      </c>
      <c r="H10" s="235"/>
      <c r="I10" s="243"/>
      <c r="J10" s="235"/>
      <c r="K10" s="130" t="s">
        <v>97</v>
      </c>
      <c r="L10" s="130" t="s">
        <v>98</v>
      </c>
      <c r="M10" s="130" t="s">
        <v>99</v>
      </c>
      <c r="N10" s="131" t="s">
        <v>100</v>
      </c>
      <c r="O10" s="132" t="s">
        <v>101</v>
      </c>
      <c r="P10" s="241"/>
    </row>
    <row r="11" spans="1:16" s="41" customFormat="1" ht="24" customHeight="1">
      <c r="A11" s="38">
        <v>1</v>
      </c>
      <c r="B11" s="38">
        <v>2</v>
      </c>
      <c r="C11" s="126">
        <v>3</v>
      </c>
      <c r="D11" s="125">
        <v>4</v>
      </c>
      <c r="E11" s="125">
        <v>5</v>
      </c>
      <c r="F11" s="127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38">
        <v>12</v>
      </c>
      <c r="M11" s="38">
        <v>13</v>
      </c>
      <c r="N11" s="39">
        <v>14</v>
      </c>
      <c r="O11" s="38">
        <v>15</v>
      </c>
      <c r="P11" s="128">
        <v>16</v>
      </c>
    </row>
    <row r="12" spans="1:16" ht="25.5" customHeight="1">
      <c r="A12" s="244" t="s">
        <v>28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</row>
    <row r="13" spans="1:16" ht="22.5" customHeight="1">
      <c r="A13" s="244" t="s">
        <v>30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</row>
    <row r="14" spans="1:16" ht="15" customHeight="1">
      <c r="A14" s="245" t="s">
        <v>29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</row>
    <row r="15" spans="1:16" ht="15">
      <c r="A15" s="245" t="s">
        <v>31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</row>
    <row r="16" spans="1:16" ht="24" customHeight="1">
      <c r="A16" s="246" t="s">
        <v>38</v>
      </c>
      <c r="B16" s="246"/>
      <c r="C16" s="246"/>
      <c r="D16" s="246"/>
      <c r="E16" s="246"/>
      <c r="F16" s="246"/>
      <c r="G16" s="246"/>
      <c r="H16" s="201" t="s">
        <v>15</v>
      </c>
      <c r="I16" s="136" t="s">
        <v>68</v>
      </c>
      <c r="J16" s="137">
        <v>54.629</v>
      </c>
      <c r="K16" s="137">
        <v>0</v>
      </c>
      <c r="L16" s="137">
        <v>72.648</v>
      </c>
      <c r="M16" s="137">
        <v>99.369</v>
      </c>
      <c r="N16" s="138">
        <v>0</v>
      </c>
      <c r="O16" s="139">
        <v>0</v>
      </c>
      <c r="P16" s="247" t="s">
        <v>80</v>
      </c>
    </row>
    <row r="17" spans="1:16" ht="15.75" customHeight="1">
      <c r="A17" s="140" t="s">
        <v>2</v>
      </c>
      <c r="B17" s="141">
        <f>SUM(C17:G17)</f>
        <v>414.7</v>
      </c>
      <c r="C17" s="141">
        <v>0</v>
      </c>
      <c r="D17" s="141">
        <v>414.7</v>
      </c>
      <c r="E17" s="141">
        <v>0</v>
      </c>
      <c r="F17" s="142">
        <v>0</v>
      </c>
      <c r="G17" s="142">
        <v>0</v>
      </c>
      <c r="H17" s="201"/>
      <c r="I17" s="136"/>
      <c r="J17" s="136"/>
      <c r="K17" s="136"/>
      <c r="L17" s="136"/>
      <c r="M17" s="136"/>
      <c r="N17" s="143"/>
      <c r="O17" s="144"/>
      <c r="P17" s="247"/>
    </row>
    <row r="18" spans="1:16" ht="22.5" customHeight="1">
      <c r="A18" s="140" t="s">
        <v>1</v>
      </c>
      <c r="B18" s="141">
        <f>SUM(C18:G18)</f>
        <v>0</v>
      </c>
      <c r="C18" s="141">
        <v>0</v>
      </c>
      <c r="D18" s="141">
        <v>0</v>
      </c>
      <c r="E18" s="141">
        <v>0</v>
      </c>
      <c r="F18" s="142">
        <v>0</v>
      </c>
      <c r="G18" s="142">
        <v>0</v>
      </c>
      <c r="H18" s="201"/>
      <c r="I18" s="136"/>
      <c r="J18" s="136"/>
      <c r="K18" s="136"/>
      <c r="L18" s="136"/>
      <c r="M18" s="136"/>
      <c r="N18" s="143"/>
      <c r="O18" s="144"/>
      <c r="P18" s="247"/>
    </row>
    <row r="19" spans="1:16" ht="21" customHeight="1">
      <c r="A19" s="140" t="s">
        <v>0</v>
      </c>
      <c r="B19" s="141">
        <f>SUM(C19:G19)</f>
        <v>0</v>
      </c>
      <c r="C19" s="141">
        <v>0</v>
      </c>
      <c r="D19" s="141">
        <v>0</v>
      </c>
      <c r="E19" s="141">
        <v>0</v>
      </c>
      <c r="F19" s="142">
        <v>0</v>
      </c>
      <c r="G19" s="142">
        <v>0</v>
      </c>
      <c r="H19" s="201"/>
      <c r="I19" s="136"/>
      <c r="J19" s="136"/>
      <c r="K19" s="136"/>
      <c r="L19" s="136"/>
      <c r="M19" s="136"/>
      <c r="N19" s="143"/>
      <c r="O19" s="144"/>
      <c r="P19" s="247"/>
    </row>
    <row r="20" spans="1:16" ht="24">
      <c r="A20" s="145" t="s">
        <v>34</v>
      </c>
      <c r="B20" s="141">
        <f aca="true" t="shared" si="0" ref="B20:G20">SUM(B17:B19)</f>
        <v>414.7</v>
      </c>
      <c r="C20" s="141">
        <f t="shared" si="0"/>
        <v>0</v>
      </c>
      <c r="D20" s="141">
        <f t="shared" si="0"/>
        <v>414.7</v>
      </c>
      <c r="E20" s="141">
        <f t="shared" si="0"/>
        <v>0</v>
      </c>
      <c r="F20" s="141">
        <f t="shared" si="0"/>
        <v>0</v>
      </c>
      <c r="G20" s="141">
        <f t="shared" si="0"/>
        <v>0</v>
      </c>
      <c r="H20" s="201"/>
      <c r="I20" s="136"/>
      <c r="J20" s="136"/>
      <c r="K20" s="136"/>
      <c r="L20" s="136"/>
      <c r="M20" s="136"/>
      <c r="N20" s="143"/>
      <c r="O20" s="144"/>
      <c r="P20" s="247"/>
    </row>
    <row r="21" spans="1:16" ht="15">
      <c r="A21" s="246" t="s">
        <v>39</v>
      </c>
      <c r="B21" s="246"/>
      <c r="C21" s="246"/>
      <c r="D21" s="246"/>
      <c r="E21" s="246"/>
      <c r="F21" s="246"/>
      <c r="G21" s="246"/>
      <c r="H21" s="201" t="s">
        <v>59</v>
      </c>
      <c r="I21" s="136" t="s">
        <v>69</v>
      </c>
      <c r="J21" s="136">
        <v>0</v>
      </c>
      <c r="K21" s="136">
        <v>1</v>
      </c>
      <c r="L21" s="136">
        <v>1</v>
      </c>
      <c r="M21" s="136">
        <v>1</v>
      </c>
      <c r="N21" s="143">
        <v>0</v>
      </c>
      <c r="O21" s="144">
        <v>0</v>
      </c>
      <c r="P21" s="247" t="s">
        <v>80</v>
      </c>
    </row>
    <row r="22" spans="1:16" ht="15">
      <c r="A22" s="140" t="s">
        <v>2</v>
      </c>
      <c r="B22" s="141">
        <f>SUM(C22:G22)</f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201"/>
      <c r="I22" s="136"/>
      <c r="J22" s="136"/>
      <c r="K22" s="136"/>
      <c r="L22" s="136"/>
      <c r="M22" s="136"/>
      <c r="N22" s="143"/>
      <c r="O22" s="144"/>
      <c r="P22" s="247"/>
    </row>
    <row r="23" spans="1:16" ht="20.25" customHeight="1">
      <c r="A23" s="140" t="s">
        <v>1</v>
      </c>
      <c r="B23" s="141">
        <f>SUM(C23:G23)</f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201"/>
      <c r="I23" s="136"/>
      <c r="J23" s="136"/>
      <c r="K23" s="136"/>
      <c r="L23" s="136"/>
      <c r="M23" s="136"/>
      <c r="N23" s="143"/>
      <c r="O23" s="144"/>
      <c r="P23" s="247"/>
    </row>
    <row r="24" spans="1:16" ht="29.25" customHeight="1" hidden="1">
      <c r="A24" s="140" t="s">
        <v>0</v>
      </c>
      <c r="B24" s="141">
        <f>SUM(C24:G24)</f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201"/>
      <c r="I24" s="136"/>
      <c r="J24" s="136"/>
      <c r="K24" s="136"/>
      <c r="L24" s="136"/>
      <c r="M24" s="136"/>
      <c r="N24" s="143"/>
      <c r="O24" s="144"/>
      <c r="P24" s="247"/>
    </row>
    <row r="25" spans="1:16" ht="24" hidden="1">
      <c r="A25" s="145" t="s">
        <v>35</v>
      </c>
      <c r="B25" s="141">
        <f aca="true" t="shared" si="1" ref="B25:G25">SUM(B22:B24)</f>
        <v>0</v>
      </c>
      <c r="C25" s="141">
        <f t="shared" si="1"/>
        <v>0</v>
      </c>
      <c r="D25" s="141">
        <f t="shared" si="1"/>
        <v>0</v>
      </c>
      <c r="E25" s="141">
        <f t="shared" si="1"/>
        <v>0</v>
      </c>
      <c r="F25" s="141">
        <f t="shared" si="1"/>
        <v>0</v>
      </c>
      <c r="G25" s="141">
        <f t="shared" si="1"/>
        <v>0</v>
      </c>
      <c r="H25" s="201"/>
      <c r="I25" s="136"/>
      <c r="J25" s="136"/>
      <c r="K25" s="136"/>
      <c r="L25" s="136"/>
      <c r="M25" s="136"/>
      <c r="N25" s="143"/>
      <c r="O25" s="144"/>
      <c r="P25" s="247"/>
    </row>
    <row r="26" spans="1:16" ht="15" hidden="1">
      <c r="A26" s="246" t="s">
        <v>40</v>
      </c>
      <c r="B26" s="246"/>
      <c r="C26" s="246"/>
      <c r="D26" s="246"/>
      <c r="E26" s="246"/>
      <c r="F26" s="246"/>
      <c r="G26" s="246"/>
      <c r="H26" s="201" t="s">
        <v>32</v>
      </c>
      <c r="I26" s="136" t="s">
        <v>68</v>
      </c>
      <c r="J26" s="136">
        <v>1</v>
      </c>
      <c r="K26" s="136">
        <v>54.629</v>
      </c>
      <c r="L26" s="136">
        <v>99.369</v>
      </c>
      <c r="M26" s="136">
        <v>72.648</v>
      </c>
      <c r="N26" s="143">
        <v>0</v>
      </c>
      <c r="O26" s="144">
        <v>0</v>
      </c>
      <c r="P26" s="247" t="s">
        <v>80</v>
      </c>
    </row>
    <row r="27" spans="1:16" ht="15" hidden="1">
      <c r="A27" s="140" t="s">
        <v>2</v>
      </c>
      <c r="B27" s="141">
        <f>SUM(C27:G27)</f>
        <v>0</v>
      </c>
      <c r="C27" s="141">
        <v>0</v>
      </c>
      <c r="D27" s="141">
        <v>0</v>
      </c>
      <c r="E27" s="141">
        <v>0</v>
      </c>
      <c r="F27" s="142">
        <v>0</v>
      </c>
      <c r="G27" s="142">
        <v>0</v>
      </c>
      <c r="H27" s="201"/>
      <c r="I27" s="136"/>
      <c r="J27" s="136"/>
      <c r="K27" s="136"/>
      <c r="L27" s="136"/>
      <c r="M27" s="136"/>
      <c r="N27" s="143"/>
      <c r="O27" s="144"/>
      <c r="P27" s="247"/>
    </row>
    <row r="28" spans="1:16" ht="24" customHeight="1" hidden="1">
      <c r="A28" s="140" t="s">
        <v>1</v>
      </c>
      <c r="B28" s="141">
        <f>SUM(C28:G28)</f>
        <v>0</v>
      </c>
      <c r="C28" s="141">
        <v>0</v>
      </c>
      <c r="D28" s="141">
        <v>0</v>
      </c>
      <c r="E28" s="141">
        <v>0</v>
      </c>
      <c r="F28" s="142">
        <v>0</v>
      </c>
      <c r="G28" s="142">
        <v>0</v>
      </c>
      <c r="H28" s="201"/>
      <c r="I28" s="136"/>
      <c r="J28" s="136"/>
      <c r="K28" s="136"/>
      <c r="L28" s="136"/>
      <c r="M28" s="136"/>
      <c r="N28" s="143"/>
      <c r="O28" s="144"/>
      <c r="P28" s="247"/>
    </row>
    <row r="29" spans="1:16" ht="30" customHeight="1" hidden="1">
      <c r="A29" s="140" t="s">
        <v>0</v>
      </c>
      <c r="B29" s="141">
        <f>SUM(C29:G29)</f>
        <v>0</v>
      </c>
      <c r="C29" s="141">
        <v>0</v>
      </c>
      <c r="D29" s="141">
        <v>0</v>
      </c>
      <c r="E29" s="141">
        <v>0</v>
      </c>
      <c r="F29" s="142">
        <v>0</v>
      </c>
      <c r="G29" s="142">
        <v>0</v>
      </c>
      <c r="H29" s="201"/>
      <c r="I29" s="136"/>
      <c r="J29" s="136"/>
      <c r="K29" s="136"/>
      <c r="L29" s="136"/>
      <c r="M29" s="136"/>
      <c r="N29" s="143"/>
      <c r="O29" s="144"/>
      <c r="P29" s="247"/>
    </row>
    <row r="30" spans="1:16" ht="24" hidden="1">
      <c r="A30" s="145" t="s">
        <v>36</v>
      </c>
      <c r="B30" s="141">
        <f aca="true" t="shared" si="2" ref="B30:G30">SUM(B27:B29)</f>
        <v>0</v>
      </c>
      <c r="C30" s="141">
        <f t="shared" si="2"/>
        <v>0</v>
      </c>
      <c r="D30" s="141">
        <f t="shared" si="2"/>
        <v>0</v>
      </c>
      <c r="E30" s="141">
        <f t="shared" si="2"/>
        <v>0</v>
      </c>
      <c r="F30" s="141">
        <f t="shared" si="2"/>
        <v>0</v>
      </c>
      <c r="G30" s="141">
        <f t="shared" si="2"/>
        <v>0</v>
      </c>
      <c r="H30" s="201"/>
      <c r="I30" s="136"/>
      <c r="J30" s="136"/>
      <c r="K30" s="136"/>
      <c r="L30" s="136"/>
      <c r="M30" s="136"/>
      <c r="N30" s="143"/>
      <c r="O30" s="144"/>
      <c r="P30" s="247"/>
    </row>
    <row r="31" spans="1:16" ht="15" hidden="1">
      <c r="A31" s="248" t="s">
        <v>41</v>
      </c>
      <c r="B31" s="248"/>
      <c r="C31" s="248"/>
      <c r="D31" s="248"/>
      <c r="E31" s="248"/>
      <c r="F31" s="248"/>
      <c r="G31" s="248"/>
      <c r="H31" s="201" t="s">
        <v>60</v>
      </c>
      <c r="I31" s="136"/>
      <c r="J31" s="136"/>
      <c r="K31" s="136"/>
      <c r="L31" s="136"/>
      <c r="M31" s="136"/>
      <c r="N31" s="143"/>
      <c r="O31" s="144"/>
      <c r="P31" s="247" t="s">
        <v>80</v>
      </c>
    </row>
    <row r="32" spans="1:16" ht="15" hidden="1">
      <c r="A32" s="146" t="s">
        <v>2</v>
      </c>
      <c r="B32" s="141">
        <f>SUM(C32:G32)</f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201"/>
      <c r="I32" s="136"/>
      <c r="J32" s="136"/>
      <c r="K32" s="136"/>
      <c r="L32" s="136"/>
      <c r="M32" s="136"/>
      <c r="N32" s="143"/>
      <c r="O32" s="144"/>
      <c r="P32" s="247"/>
    </row>
    <row r="33" spans="1:16" ht="24" customHeight="1" hidden="1">
      <c r="A33" s="146" t="s">
        <v>1</v>
      </c>
      <c r="B33" s="141">
        <f>SUM(C33:G33)</f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201"/>
      <c r="I33" s="136"/>
      <c r="J33" s="136"/>
      <c r="K33" s="136"/>
      <c r="L33" s="136"/>
      <c r="M33" s="136"/>
      <c r="N33" s="143"/>
      <c r="O33" s="144"/>
      <c r="P33" s="247"/>
    </row>
    <row r="34" spans="1:16" ht="16.5" customHeight="1" hidden="1">
      <c r="A34" s="146" t="s">
        <v>0</v>
      </c>
      <c r="B34" s="141">
        <f>SUM(C34:G34)</f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201"/>
      <c r="I34" s="136"/>
      <c r="J34" s="136"/>
      <c r="K34" s="136"/>
      <c r="L34" s="136"/>
      <c r="M34" s="136"/>
      <c r="N34" s="143"/>
      <c r="O34" s="144"/>
      <c r="P34" s="247"/>
    </row>
    <row r="35" spans="1:16" ht="24" hidden="1">
      <c r="A35" s="147" t="s">
        <v>37</v>
      </c>
      <c r="B35" s="141">
        <f aca="true" t="shared" si="3" ref="B35:G35">SUM(B32:B34)</f>
        <v>0</v>
      </c>
      <c r="C35" s="141">
        <f t="shared" si="3"/>
        <v>0</v>
      </c>
      <c r="D35" s="141">
        <f t="shared" si="3"/>
        <v>0</v>
      </c>
      <c r="E35" s="141">
        <f t="shared" si="3"/>
        <v>0</v>
      </c>
      <c r="F35" s="141">
        <f t="shared" si="3"/>
        <v>0</v>
      </c>
      <c r="G35" s="141">
        <f t="shared" si="3"/>
        <v>0</v>
      </c>
      <c r="H35" s="201"/>
      <c r="I35" s="136"/>
      <c r="J35" s="136"/>
      <c r="K35" s="136"/>
      <c r="L35" s="136"/>
      <c r="M35" s="136"/>
      <c r="N35" s="143"/>
      <c r="O35" s="144"/>
      <c r="P35" s="247"/>
    </row>
    <row r="36" spans="1:16" ht="28.5" customHeight="1" hidden="1">
      <c r="A36" s="248" t="s">
        <v>42</v>
      </c>
      <c r="B36" s="248"/>
      <c r="C36" s="248"/>
      <c r="D36" s="248"/>
      <c r="E36" s="248"/>
      <c r="F36" s="248"/>
      <c r="G36" s="248"/>
      <c r="H36" s="201" t="s">
        <v>61</v>
      </c>
      <c r="I36" s="136"/>
      <c r="J36" s="136"/>
      <c r="K36" s="136"/>
      <c r="L36" s="136"/>
      <c r="M36" s="136"/>
      <c r="N36" s="143"/>
      <c r="O36" s="144"/>
      <c r="P36" s="247" t="s">
        <v>80</v>
      </c>
    </row>
    <row r="37" spans="1:16" ht="15" hidden="1">
      <c r="A37" s="146" t="s">
        <v>2</v>
      </c>
      <c r="B37" s="141">
        <f>SUM(C37:G37)</f>
        <v>0</v>
      </c>
      <c r="C37" s="141">
        <v>0</v>
      </c>
      <c r="D37" s="141">
        <v>0</v>
      </c>
      <c r="E37" s="141">
        <v>0</v>
      </c>
      <c r="F37" s="142">
        <v>0</v>
      </c>
      <c r="G37" s="142">
        <v>0</v>
      </c>
      <c r="H37" s="201"/>
      <c r="I37" s="136"/>
      <c r="J37" s="136"/>
      <c r="K37" s="136"/>
      <c r="L37" s="136"/>
      <c r="M37" s="136"/>
      <c r="N37" s="143"/>
      <c r="O37" s="144"/>
      <c r="P37" s="247"/>
    </row>
    <row r="38" spans="1:16" ht="24" hidden="1">
      <c r="A38" s="146" t="s">
        <v>1</v>
      </c>
      <c r="B38" s="141">
        <f>SUM(C38:G38)</f>
        <v>0</v>
      </c>
      <c r="C38" s="141">
        <v>0</v>
      </c>
      <c r="D38" s="141">
        <v>0</v>
      </c>
      <c r="E38" s="141">
        <v>0</v>
      </c>
      <c r="F38" s="142">
        <v>0</v>
      </c>
      <c r="G38" s="142">
        <v>0</v>
      </c>
      <c r="H38" s="201"/>
      <c r="I38" s="136"/>
      <c r="J38" s="136"/>
      <c r="K38" s="136"/>
      <c r="L38" s="136"/>
      <c r="M38" s="136"/>
      <c r="N38" s="143"/>
      <c r="O38" s="144"/>
      <c r="P38" s="247"/>
    </row>
    <row r="39" spans="1:16" ht="14.25" customHeight="1" hidden="1">
      <c r="A39" s="146" t="s">
        <v>0</v>
      </c>
      <c r="B39" s="141">
        <f>SUM(C39:G39)</f>
        <v>0</v>
      </c>
      <c r="C39" s="141">
        <v>0</v>
      </c>
      <c r="D39" s="141">
        <v>0</v>
      </c>
      <c r="E39" s="141">
        <v>0</v>
      </c>
      <c r="F39" s="142">
        <v>0</v>
      </c>
      <c r="G39" s="142">
        <v>0</v>
      </c>
      <c r="H39" s="201"/>
      <c r="I39" s="136"/>
      <c r="J39" s="136"/>
      <c r="K39" s="136"/>
      <c r="L39" s="136"/>
      <c r="M39" s="136"/>
      <c r="N39" s="143"/>
      <c r="O39" s="144"/>
      <c r="P39" s="247"/>
    </row>
    <row r="40" spans="1:16" ht="24" hidden="1">
      <c r="A40" s="147" t="s">
        <v>43</v>
      </c>
      <c r="B40" s="141">
        <f aca="true" t="shared" si="4" ref="B40:G40">SUM(B37:B39)</f>
        <v>0</v>
      </c>
      <c r="C40" s="141">
        <f t="shared" si="4"/>
        <v>0</v>
      </c>
      <c r="D40" s="141">
        <f t="shared" si="4"/>
        <v>0</v>
      </c>
      <c r="E40" s="141">
        <f t="shared" si="4"/>
        <v>0</v>
      </c>
      <c r="F40" s="141">
        <f t="shared" si="4"/>
        <v>0</v>
      </c>
      <c r="G40" s="141">
        <f t="shared" si="4"/>
        <v>0</v>
      </c>
      <c r="H40" s="201"/>
      <c r="I40" s="136"/>
      <c r="J40" s="136"/>
      <c r="K40" s="136"/>
      <c r="L40" s="136"/>
      <c r="M40" s="136"/>
      <c r="N40" s="143"/>
      <c r="O40" s="144"/>
      <c r="P40" s="247"/>
    </row>
    <row r="41" spans="1:16" ht="15" hidden="1">
      <c r="A41" s="248" t="s">
        <v>44</v>
      </c>
      <c r="B41" s="248"/>
      <c r="C41" s="248"/>
      <c r="D41" s="248"/>
      <c r="E41" s="248"/>
      <c r="F41" s="248"/>
      <c r="G41" s="248"/>
      <c r="H41" s="201" t="s">
        <v>63</v>
      </c>
      <c r="I41" s="136"/>
      <c r="J41" s="136"/>
      <c r="K41" s="136"/>
      <c r="L41" s="136"/>
      <c r="M41" s="136"/>
      <c r="N41" s="143"/>
      <c r="O41" s="144"/>
      <c r="P41" s="247" t="s">
        <v>80</v>
      </c>
    </row>
    <row r="42" spans="1:16" ht="15" hidden="1">
      <c r="A42" s="146" t="s">
        <v>2</v>
      </c>
      <c r="B42" s="141">
        <f>SUM(C42:G42)</f>
        <v>0</v>
      </c>
      <c r="C42" s="141">
        <v>0</v>
      </c>
      <c r="D42" s="141">
        <v>0</v>
      </c>
      <c r="E42" s="141">
        <v>0</v>
      </c>
      <c r="F42" s="142">
        <v>0</v>
      </c>
      <c r="G42" s="142">
        <v>0</v>
      </c>
      <c r="H42" s="201"/>
      <c r="I42" s="136"/>
      <c r="J42" s="136"/>
      <c r="K42" s="136"/>
      <c r="L42" s="136"/>
      <c r="M42" s="136"/>
      <c r="N42" s="143"/>
      <c r="O42" s="144"/>
      <c r="P42" s="247"/>
    </row>
    <row r="43" spans="1:16" ht="27.75" customHeight="1" hidden="1">
      <c r="A43" s="146" t="s">
        <v>1</v>
      </c>
      <c r="B43" s="141">
        <f>SUM(C43:G43)</f>
        <v>0</v>
      </c>
      <c r="C43" s="141">
        <v>0</v>
      </c>
      <c r="D43" s="141">
        <v>0</v>
      </c>
      <c r="E43" s="141">
        <v>0</v>
      </c>
      <c r="F43" s="142">
        <v>0</v>
      </c>
      <c r="G43" s="142">
        <v>0</v>
      </c>
      <c r="H43" s="201"/>
      <c r="I43" s="136"/>
      <c r="J43" s="136"/>
      <c r="K43" s="136"/>
      <c r="L43" s="136"/>
      <c r="M43" s="136"/>
      <c r="N43" s="143"/>
      <c r="O43" s="144"/>
      <c r="P43" s="247"/>
    </row>
    <row r="44" spans="1:16" ht="26.25" customHeight="1" hidden="1">
      <c r="A44" s="146" t="s">
        <v>0</v>
      </c>
      <c r="B44" s="141">
        <f>SUM(C44:G44)</f>
        <v>0</v>
      </c>
      <c r="C44" s="141">
        <v>0</v>
      </c>
      <c r="D44" s="141">
        <v>0</v>
      </c>
      <c r="E44" s="141">
        <v>0</v>
      </c>
      <c r="F44" s="142">
        <v>0</v>
      </c>
      <c r="G44" s="142">
        <v>0</v>
      </c>
      <c r="H44" s="201"/>
      <c r="I44" s="136"/>
      <c r="J44" s="136"/>
      <c r="K44" s="136"/>
      <c r="L44" s="136"/>
      <c r="M44" s="136"/>
      <c r="N44" s="143"/>
      <c r="O44" s="144"/>
      <c r="P44" s="247"/>
    </row>
    <row r="45" spans="1:16" ht="24" hidden="1">
      <c r="A45" s="147" t="s">
        <v>45</v>
      </c>
      <c r="B45" s="141">
        <f aca="true" t="shared" si="5" ref="B45:G45">SUM(B42:B44)</f>
        <v>0</v>
      </c>
      <c r="C45" s="141">
        <f t="shared" si="5"/>
        <v>0</v>
      </c>
      <c r="D45" s="141">
        <f t="shared" si="5"/>
        <v>0</v>
      </c>
      <c r="E45" s="141">
        <f t="shared" si="5"/>
        <v>0</v>
      </c>
      <c r="F45" s="141">
        <f t="shared" si="5"/>
        <v>0</v>
      </c>
      <c r="G45" s="141">
        <f t="shared" si="5"/>
        <v>0</v>
      </c>
      <c r="H45" s="201"/>
      <c r="I45" s="136"/>
      <c r="J45" s="136"/>
      <c r="K45" s="136"/>
      <c r="L45" s="136"/>
      <c r="M45" s="136"/>
      <c r="N45" s="143"/>
      <c r="O45" s="144"/>
      <c r="P45" s="247"/>
    </row>
    <row r="46" spans="1:16" ht="15" hidden="1">
      <c r="A46" s="248" t="s">
        <v>46</v>
      </c>
      <c r="B46" s="248"/>
      <c r="C46" s="248"/>
      <c r="D46" s="248"/>
      <c r="E46" s="248"/>
      <c r="F46" s="248"/>
      <c r="G46" s="248"/>
      <c r="H46" s="201"/>
      <c r="I46" s="136"/>
      <c r="J46" s="136"/>
      <c r="K46" s="136"/>
      <c r="L46" s="136"/>
      <c r="M46" s="136"/>
      <c r="N46" s="143"/>
      <c r="O46" s="144"/>
      <c r="P46" s="247"/>
    </row>
    <row r="47" spans="1:16" ht="15" hidden="1">
      <c r="A47" s="146" t="s">
        <v>2</v>
      </c>
      <c r="B47" s="141">
        <f>SUM(C47:G47)</f>
        <v>0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201"/>
      <c r="I47" s="136"/>
      <c r="J47" s="136"/>
      <c r="K47" s="136"/>
      <c r="L47" s="136"/>
      <c r="M47" s="136"/>
      <c r="N47" s="143"/>
      <c r="O47" s="144"/>
      <c r="P47" s="247"/>
    </row>
    <row r="48" spans="1:16" ht="21" customHeight="1" hidden="1">
      <c r="A48" s="146" t="s">
        <v>1</v>
      </c>
      <c r="B48" s="141">
        <f>SUM(C48:G48)</f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201"/>
      <c r="I48" s="136"/>
      <c r="J48" s="136"/>
      <c r="K48" s="136"/>
      <c r="L48" s="136"/>
      <c r="M48" s="136"/>
      <c r="N48" s="143"/>
      <c r="O48" s="144"/>
      <c r="P48" s="247"/>
    </row>
    <row r="49" spans="1:16" ht="18.75" customHeight="1">
      <c r="A49" s="146" t="s">
        <v>0</v>
      </c>
      <c r="B49" s="141">
        <f>SUM(C49:G49)</f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201"/>
      <c r="I49" s="136"/>
      <c r="J49" s="136"/>
      <c r="K49" s="136"/>
      <c r="L49" s="136"/>
      <c r="M49" s="136"/>
      <c r="N49" s="143"/>
      <c r="O49" s="144"/>
      <c r="P49" s="247"/>
    </row>
    <row r="50" spans="1:16" ht="24">
      <c r="A50" s="147" t="s">
        <v>47</v>
      </c>
      <c r="B50" s="141">
        <f aca="true" t="shared" si="6" ref="B50:G50">SUM(B47:B49)</f>
        <v>0</v>
      </c>
      <c r="C50" s="141">
        <f t="shared" si="6"/>
        <v>0</v>
      </c>
      <c r="D50" s="141">
        <f t="shared" si="6"/>
        <v>0</v>
      </c>
      <c r="E50" s="141">
        <f t="shared" si="6"/>
        <v>0</v>
      </c>
      <c r="F50" s="141">
        <f t="shared" si="6"/>
        <v>0</v>
      </c>
      <c r="G50" s="141">
        <f t="shared" si="6"/>
        <v>0</v>
      </c>
      <c r="H50" s="201"/>
      <c r="I50" s="136"/>
      <c r="J50" s="136"/>
      <c r="K50" s="136"/>
      <c r="L50" s="136"/>
      <c r="M50" s="136"/>
      <c r="N50" s="143"/>
      <c r="O50" s="144"/>
      <c r="P50" s="247"/>
    </row>
    <row r="51" spans="1:16" ht="15">
      <c r="A51" s="146" t="s">
        <v>14</v>
      </c>
      <c r="B51" s="148">
        <f>SUM(C51:G51)</f>
        <v>414.7</v>
      </c>
      <c r="C51" s="148">
        <f>C20+C25+C30+C35+C40+C45+C50</f>
        <v>0</v>
      </c>
      <c r="D51" s="148">
        <f>D20+D25+D30+D35+D40+D45+D50</f>
        <v>414.7</v>
      </c>
      <c r="E51" s="148">
        <f>E20+E25+E30+E35+E40+E45+E50</f>
        <v>0</v>
      </c>
      <c r="F51" s="148">
        <f>F20+F25+F30+F35+F40+F45+F50</f>
        <v>0</v>
      </c>
      <c r="G51" s="148">
        <f>G20+G25+G30+G35+G40+G45+G50</f>
        <v>0</v>
      </c>
      <c r="H51" s="140"/>
      <c r="I51" s="136"/>
      <c r="J51" s="136"/>
      <c r="K51" s="136"/>
      <c r="L51" s="136"/>
      <c r="M51" s="136"/>
      <c r="N51" s="143"/>
      <c r="O51" s="144"/>
      <c r="P51" s="149"/>
    </row>
    <row r="52" spans="1:16" ht="15">
      <c r="A52" s="146" t="s">
        <v>2</v>
      </c>
      <c r="B52" s="148">
        <f>SUM(C52:G52)</f>
        <v>414.7</v>
      </c>
      <c r="C52" s="148">
        <f>C17+C22+C27+C32+C37+C42+C47</f>
        <v>0</v>
      </c>
      <c r="D52" s="148">
        <f>D17+D22+D27+D32+D37+D42+D47</f>
        <v>414.7</v>
      </c>
      <c r="E52" s="148">
        <f>E17+E22+E27+E32+E37+E42+E47</f>
        <v>0</v>
      </c>
      <c r="F52" s="148">
        <f>F17+F22+F27+F32+F37+F42+F47</f>
        <v>0</v>
      </c>
      <c r="G52" s="148">
        <f>G17+G22+G27+G32+G37+G42+G47</f>
        <v>0</v>
      </c>
      <c r="H52" s="140"/>
      <c r="I52" s="136"/>
      <c r="J52" s="136"/>
      <c r="K52" s="136"/>
      <c r="L52" s="136"/>
      <c r="M52" s="136"/>
      <c r="N52" s="143"/>
      <c r="O52" s="144"/>
      <c r="P52" s="149"/>
    </row>
    <row r="53" spans="1:16" s="41" customFormat="1" ht="18.75" customHeight="1">
      <c r="A53" s="146" t="s">
        <v>1</v>
      </c>
      <c r="B53" s="148">
        <f>SUM(C53:G53)</f>
        <v>0</v>
      </c>
      <c r="C53" s="148">
        <f>C18+C23+C28+C33+C38+C43+C48</f>
        <v>0</v>
      </c>
      <c r="D53" s="148">
        <f aca="true" t="shared" si="7" ref="D53:F54">D18+D23+D28+D33+D38+D43+D48</f>
        <v>0</v>
      </c>
      <c r="E53" s="148">
        <f t="shared" si="7"/>
        <v>0</v>
      </c>
      <c r="F53" s="148">
        <f t="shared" si="7"/>
        <v>0</v>
      </c>
      <c r="G53" s="148">
        <f>G18+G23+G28+G33+G38+G43+G48</f>
        <v>0</v>
      </c>
      <c r="H53" s="140"/>
      <c r="I53" s="136"/>
      <c r="J53" s="136"/>
      <c r="K53" s="136"/>
      <c r="L53" s="136"/>
      <c r="M53" s="136"/>
      <c r="N53" s="143"/>
      <c r="O53" s="144"/>
      <c r="P53" s="149"/>
    </row>
    <row r="54" spans="1:16" ht="15" customHeight="1">
      <c r="A54" s="146" t="s">
        <v>0</v>
      </c>
      <c r="B54" s="148">
        <f>SUM(C54:G54)</f>
        <v>0</v>
      </c>
      <c r="C54" s="148">
        <f>C19+C24+C29+C34+C39+C44+C49</f>
        <v>0</v>
      </c>
      <c r="D54" s="148">
        <f t="shared" si="7"/>
        <v>0</v>
      </c>
      <c r="E54" s="148">
        <f t="shared" si="7"/>
        <v>0</v>
      </c>
      <c r="F54" s="148">
        <f t="shared" si="7"/>
        <v>0</v>
      </c>
      <c r="G54" s="148">
        <f>G19+G24+G29+G34+G39+G44+G49</f>
        <v>0</v>
      </c>
      <c r="H54" s="140"/>
      <c r="I54" s="136"/>
      <c r="J54" s="136"/>
      <c r="K54" s="136"/>
      <c r="L54" s="136"/>
      <c r="M54" s="136"/>
      <c r="N54" s="143"/>
      <c r="O54" s="144"/>
      <c r="P54" s="149"/>
    </row>
    <row r="55" spans="1:16" ht="15">
      <c r="A55" s="249" t="s">
        <v>48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1"/>
    </row>
    <row r="56" spans="1:16" ht="15">
      <c r="A56" s="248" t="s">
        <v>49</v>
      </c>
      <c r="B56" s="248"/>
      <c r="C56" s="248"/>
      <c r="D56" s="248"/>
      <c r="E56" s="248"/>
      <c r="F56" s="248"/>
      <c r="G56" s="248"/>
      <c r="H56" s="201" t="s">
        <v>67</v>
      </c>
      <c r="I56" s="136" t="s">
        <v>68</v>
      </c>
      <c r="J56" s="143">
        <v>226.646</v>
      </c>
      <c r="K56" s="136">
        <v>226.646</v>
      </c>
      <c r="L56" s="136">
        <v>226.646</v>
      </c>
      <c r="M56" s="136">
        <v>226.646</v>
      </c>
      <c r="N56" s="136">
        <v>226.646</v>
      </c>
      <c r="O56" s="144">
        <v>226.646</v>
      </c>
      <c r="P56" s="247" t="s">
        <v>80</v>
      </c>
    </row>
    <row r="57" spans="1:16" ht="15.75" customHeight="1">
      <c r="A57" s="146" t="s">
        <v>2</v>
      </c>
      <c r="B57" s="141">
        <f>SUM(C57:G57)</f>
        <v>117041.1</v>
      </c>
      <c r="C57" s="141">
        <v>22995.3</v>
      </c>
      <c r="D57" s="141">
        <v>22161.1</v>
      </c>
      <c r="E57" s="141">
        <v>22161.1</v>
      </c>
      <c r="F57" s="142">
        <v>24861.8</v>
      </c>
      <c r="G57" s="142">
        <v>24861.8</v>
      </c>
      <c r="H57" s="201"/>
      <c r="I57" s="136"/>
      <c r="J57" s="136"/>
      <c r="K57" s="136"/>
      <c r="L57" s="136"/>
      <c r="M57" s="136"/>
      <c r="N57" s="143"/>
      <c r="O57" s="144"/>
      <c r="P57" s="247"/>
    </row>
    <row r="58" spans="1:16" ht="18" customHeight="1">
      <c r="A58" s="146" t="s">
        <v>1</v>
      </c>
      <c r="B58" s="141">
        <f>SUM(C58:G58)</f>
        <v>0</v>
      </c>
      <c r="C58" s="141">
        <v>0</v>
      </c>
      <c r="D58" s="141">
        <v>0</v>
      </c>
      <c r="E58" s="141">
        <v>0</v>
      </c>
      <c r="F58" s="142">
        <v>0</v>
      </c>
      <c r="G58" s="142">
        <v>0</v>
      </c>
      <c r="H58" s="201"/>
      <c r="I58" s="136"/>
      <c r="J58" s="136"/>
      <c r="K58" s="136"/>
      <c r="L58" s="136"/>
      <c r="M58" s="136"/>
      <c r="N58" s="143"/>
      <c r="O58" s="144"/>
      <c r="P58" s="247"/>
    </row>
    <row r="59" spans="1:16" ht="15.75" customHeight="1">
      <c r="A59" s="146" t="s">
        <v>0</v>
      </c>
      <c r="B59" s="141">
        <f>SUM(C59:G59)</f>
        <v>0</v>
      </c>
      <c r="C59" s="141">
        <v>0</v>
      </c>
      <c r="D59" s="141">
        <v>0</v>
      </c>
      <c r="E59" s="141">
        <v>0</v>
      </c>
      <c r="F59" s="142">
        <v>0</v>
      </c>
      <c r="G59" s="142">
        <v>0</v>
      </c>
      <c r="H59" s="201"/>
      <c r="I59" s="136"/>
      <c r="J59" s="136"/>
      <c r="K59" s="136"/>
      <c r="L59" s="136"/>
      <c r="M59" s="136"/>
      <c r="N59" s="143"/>
      <c r="O59" s="144"/>
      <c r="P59" s="247"/>
    </row>
    <row r="60" spans="1:16" ht="24">
      <c r="A60" s="147" t="s">
        <v>34</v>
      </c>
      <c r="B60" s="141">
        <f aca="true" t="shared" si="8" ref="B60:G60">SUM(B57:B59)</f>
        <v>117041.1</v>
      </c>
      <c r="C60" s="141">
        <f t="shared" si="8"/>
        <v>22995.3</v>
      </c>
      <c r="D60" s="141">
        <f t="shared" si="8"/>
        <v>22161.1</v>
      </c>
      <c r="E60" s="141">
        <f t="shared" si="8"/>
        <v>22161.1</v>
      </c>
      <c r="F60" s="141">
        <f t="shared" si="8"/>
        <v>24861.8</v>
      </c>
      <c r="G60" s="141">
        <f t="shared" si="8"/>
        <v>24861.8</v>
      </c>
      <c r="H60" s="201"/>
      <c r="I60" s="136"/>
      <c r="J60" s="136"/>
      <c r="K60" s="136"/>
      <c r="L60" s="136"/>
      <c r="M60" s="136"/>
      <c r="N60" s="143"/>
      <c r="O60" s="144"/>
      <c r="P60" s="247"/>
    </row>
    <row r="61" spans="1:16" ht="15">
      <c r="A61" s="248" t="s">
        <v>70</v>
      </c>
      <c r="B61" s="248"/>
      <c r="C61" s="248"/>
      <c r="D61" s="248"/>
      <c r="E61" s="248"/>
      <c r="F61" s="248"/>
      <c r="G61" s="248"/>
      <c r="H61" s="201" t="s">
        <v>50</v>
      </c>
      <c r="I61" s="136" t="s">
        <v>68</v>
      </c>
      <c r="J61" s="136">
        <v>5.25</v>
      </c>
      <c r="K61" s="136">
        <v>5.813</v>
      </c>
      <c r="L61" s="136">
        <v>6.196</v>
      </c>
      <c r="M61" s="136">
        <v>0</v>
      </c>
      <c r="N61" s="143">
        <v>0</v>
      </c>
      <c r="O61" s="144">
        <v>0</v>
      </c>
      <c r="P61" s="247" t="s">
        <v>80</v>
      </c>
    </row>
    <row r="62" spans="1:16" ht="15">
      <c r="A62" s="146" t="s">
        <v>2</v>
      </c>
      <c r="B62" s="141">
        <f>SUM(C62:G62)</f>
        <v>38504.4</v>
      </c>
      <c r="C62" s="141">
        <v>18638.5</v>
      </c>
      <c r="D62" s="141">
        <v>19865.9</v>
      </c>
      <c r="E62" s="141">
        <v>0</v>
      </c>
      <c r="F62" s="141">
        <v>0</v>
      </c>
      <c r="G62" s="141">
        <v>0</v>
      </c>
      <c r="H62" s="201"/>
      <c r="I62" s="136"/>
      <c r="J62" s="136"/>
      <c r="K62" s="136"/>
      <c r="L62" s="136"/>
      <c r="M62" s="136"/>
      <c r="N62" s="143"/>
      <c r="O62" s="144"/>
      <c r="P62" s="247"/>
    </row>
    <row r="63" spans="1:16" ht="22.5" customHeight="1">
      <c r="A63" s="146" t="s">
        <v>1</v>
      </c>
      <c r="B63" s="141">
        <f>SUM(C63:G63)</f>
        <v>0</v>
      </c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201"/>
      <c r="I63" s="136"/>
      <c r="J63" s="136"/>
      <c r="K63" s="136"/>
      <c r="L63" s="136"/>
      <c r="M63" s="136"/>
      <c r="N63" s="143"/>
      <c r="O63" s="144"/>
      <c r="P63" s="247"/>
    </row>
    <row r="64" spans="1:16" ht="18.75" customHeight="1">
      <c r="A64" s="146" t="s">
        <v>0</v>
      </c>
      <c r="B64" s="141">
        <f>SUM(C64:G64)</f>
        <v>0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201"/>
      <c r="I64" s="136"/>
      <c r="J64" s="136"/>
      <c r="K64" s="136"/>
      <c r="L64" s="136"/>
      <c r="M64" s="136"/>
      <c r="N64" s="143"/>
      <c r="O64" s="144"/>
      <c r="P64" s="247"/>
    </row>
    <row r="65" spans="1:16" ht="24">
      <c r="A65" s="147" t="s">
        <v>35</v>
      </c>
      <c r="B65" s="141">
        <f aca="true" t="shared" si="9" ref="B65:G65">SUM(B62:B64)</f>
        <v>38504.4</v>
      </c>
      <c r="C65" s="141">
        <f t="shared" si="9"/>
        <v>18638.5</v>
      </c>
      <c r="D65" s="141">
        <f t="shared" si="9"/>
        <v>19865.9</v>
      </c>
      <c r="E65" s="141">
        <f t="shared" si="9"/>
        <v>0</v>
      </c>
      <c r="F65" s="141">
        <f t="shared" si="9"/>
        <v>0</v>
      </c>
      <c r="G65" s="141">
        <f t="shared" si="9"/>
        <v>0</v>
      </c>
      <c r="H65" s="201"/>
      <c r="I65" s="136"/>
      <c r="J65" s="136"/>
      <c r="K65" s="136"/>
      <c r="L65" s="136"/>
      <c r="M65" s="136"/>
      <c r="N65" s="143"/>
      <c r="O65" s="144"/>
      <c r="P65" s="247"/>
    </row>
    <row r="66" spans="1:16" ht="15">
      <c r="A66" s="248" t="s">
        <v>64</v>
      </c>
      <c r="B66" s="248"/>
      <c r="C66" s="248"/>
      <c r="D66" s="248"/>
      <c r="E66" s="248"/>
      <c r="F66" s="248"/>
      <c r="G66" s="248"/>
      <c r="H66" s="201" t="s">
        <v>51</v>
      </c>
      <c r="I66" s="136" t="s">
        <v>69</v>
      </c>
      <c r="J66" s="136">
        <v>1</v>
      </c>
      <c r="K66" s="136">
        <v>0</v>
      </c>
      <c r="L66" s="136">
        <v>0</v>
      </c>
      <c r="M66" s="136">
        <v>0</v>
      </c>
      <c r="N66" s="143">
        <v>0</v>
      </c>
      <c r="O66" s="144">
        <v>0</v>
      </c>
      <c r="P66" s="247" t="s">
        <v>105</v>
      </c>
    </row>
    <row r="67" spans="1:16" ht="15">
      <c r="A67" s="146" t="s">
        <v>2</v>
      </c>
      <c r="B67" s="141">
        <f>SUM(C67:G67)</f>
        <v>0</v>
      </c>
      <c r="C67" s="141">
        <v>0</v>
      </c>
      <c r="D67" s="141">
        <v>0</v>
      </c>
      <c r="E67" s="141">
        <v>0</v>
      </c>
      <c r="F67" s="142">
        <v>0</v>
      </c>
      <c r="G67" s="142">
        <v>0</v>
      </c>
      <c r="H67" s="201"/>
      <c r="I67" s="136"/>
      <c r="J67" s="136"/>
      <c r="K67" s="136"/>
      <c r="L67" s="136"/>
      <c r="M67" s="136"/>
      <c r="N67" s="143"/>
      <c r="O67" s="144"/>
      <c r="P67" s="247"/>
    </row>
    <row r="68" spans="1:16" ht="18.75" customHeight="1">
      <c r="A68" s="146" t="s">
        <v>1</v>
      </c>
      <c r="B68" s="141">
        <f>SUM(C68:G68)</f>
        <v>0</v>
      </c>
      <c r="C68" s="141">
        <v>0</v>
      </c>
      <c r="D68" s="141">
        <v>0</v>
      </c>
      <c r="E68" s="141">
        <v>0</v>
      </c>
      <c r="F68" s="142">
        <v>0</v>
      </c>
      <c r="G68" s="142">
        <v>0</v>
      </c>
      <c r="H68" s="201"/>
      <c r="I68" s="136"/>
      <c r="J68" s="136"/>
      <c r="K68" s="136"/>
      <c r="L68" s="136"/>
      <c r="M68" s="136"/>
      <c r="N68" s="143"/>
      <c r="O68" s="144"/>
      <c r="P68" s="247"/>
    </row>
    <row r="69" spans="1:16" ht="18" customHeight="1">
      <c r="A69" s="146" t="s">
        <v>0</v>
      </c>
      <c r="B69" s="141">
        <f>SUM(C69:G69)</f>
        <v>0</v>
      </c>
      <c r="C69" s="141">
        <v>0</v>
      </c>
      <c r="D69" s="141">
        <v>0</v>
      </c>
      <c r="E69" s="141">
        <v>0</v>
      </c>
      <c r="F69" s="142">
        <v>0</v>
      </c>
      <c r="G69" s="142">
        <v>0</v>
      </c>
      <c r="H69" s="201"/>
      <c r="I69" s="136"/>
      <c r="J69" s="136"/>
      <c r="K69" s="136"/>
      <c r="L69" s="136"/>
      <c r="M69" s="136"/>
      <c r="N69" s="143"/>
      <c r="O69" s="144"/>
      <c r="P69" s="247"/>
    </row>
    <row r="70" spans="1:16" ht="24">
      <c r="A70" s="147" t="s">
        <v>36</v>
      </c>
      <c r="B70" s="141">
        <f aca="true" t="shared" si="10" ref="B70:G70">SUM(B67:B69)</f>
        <v>0</v>
      </c>
      <c r="C70" s="141">
        <f t="shared" si="10"/>
        <v>0</v>
      </c>
      <c r="D70" s="141">
        <f t="shared" si="10"/>
        <v>0</v>
      </c>
      <c r="E70" s="141">
        <f t="shared" si="10"/>
        <v>0</v>
      </c>
      <c r="F70" s="141">
        <f t="shared" si="10"/>
        <v>0</v>
      </c>
      <c r="G70" s="141">
        <f t="shared" si="10"/>
        <v>0</v>
      </c>
      <c r="H70" s="201"/>
      <c r="I70" s="136"/>
      <c r="J70" s="136"/>
      <c r="K70" s="136"/>
      <c r="L70" s="136"/>
      <c r="M70" s="136"/>
      <c r="N70" s="143"/>
      <c r="O70" s="144"/>
      <c r="P70" s="247"/>
    </row>
    <row r="71" spans="1:16" ht="15">
      <c r="A71" s="252" t="s">
        <v>65</v>
      </c>
      <c r="B71" s="253"/>
      <c r="C71" s="253"/>
      <c r="D71" s="253"/>
      <c r="E71" s="253"/>
      <c r="F71" s="253"/>
      <c r="G71" s="254"/>
      <c r="H71" s="195" t="s">
        <v>71</v>
      </c>
      <c r="I71" s="150" t="s">
        <v>68</v>
      </c>
      <c r="J71" s="150">
        <v>0</v>
      </c>
      <c r="K71" s="150">
        <v>2.87</v>
      </c>
      <c r="L71" s="150">
        <v>0</v>
      </c>
      <c r="M71" s="150">
        <v>0</v>
      </c>
      <c r="N71" s="151">
        <v>0</v>
      </c>
      <c r="O71" s="152">
        <v>0</v>
      </c>
      <c r="P71" s="247" t="s">
        <v>105</v>
      </c>
    </row>
    <row r="72" spans="1:16" ht="15">
      <c r="A72" s="146" t="s">
        <v>2</v>
      </c>
      <c r="B72" s="141">
        <f>SUM(C72:G72)</f>
        <v>1312.2</v>
      </c>
      <c r="C72" s="153">
        <v>1312.2</v>
      </c>
      <c r="D72" s="153">
        <v>0</v>
      </c>
      <c r="E72" s="153">
        <v>0</v>
      </c>
      <c r="F72" s="142">
        <v>0</v>
      </c>
      <c r="G72" s="142">
        <v>0</v>
      </c>
      <c r="H72" s="196"/>
      <c r="I72" s="136"/>
      <c r="J72" s="136"/>
      <c r="K72" s="136"/>
      <c r="L72" s="136"/>
      <c r="M72" s="136"/>
      <c r="N72" s="143"/>
      <c r="O72" s="144"/>
      <c r="P72" s="247"/>
    </row>
    <row r="73" spans="1:16" ht="19.5" customHeight="1">
      <c r="A73" s="146" t="s">
        <v>1</v>
      </c>
      <c r="B73" s="141">
        <v>0</v>
      </c>
      <c r="C73" s="153">
        <v>0</v>
      </c>
      <c r="D73" s="153">
        <v>0</v>
      </c>
      <c r="E73" s="153">
        <v>0</v>
      </c>
      <c r="F73" s="142">
        <v>0</v>
      </c>
      <c r="G73" s="142">
        <v>0</v>
      </c>
      <c r="H73" s="196"/>
      <c r="I73" s="136"/>
      <c r="J73" s="136"/>
      <c r="K73" s="136"/>
      <c r="L73" s="136"/>
      <c r="M73" s="136"/>
      <c r="N73" s="143"/>
      <c r="O73" s="144"/>
      <c r="P73" s="247"/>
    </row>
    <row r="74" spans="1:16" ht="15" customHeight="1">
      <c r="A74" s="146" t="s">
        <v>0</v>
      </c>
      <c r="B74" s="141">
        <v>0</v>
      </c>
      <c r="C74" s="153">
        <v>0</v>
      </c>
      <c r="D74" s="153">
        <v>0</v>
      </c>
      <c r="E74" s="153">
        <v>0</v>
      </c>
      <c r="F74" s="142">
        <v>0</v>
      </c>
      <c r="G74" s="142">
        <v>0</v>
      </c>
      <c r="H74" s="196"/>
      <c r="I74" s="136"/>
      <c r="J74" s="136"/>
      <c r="K74" s="136"/>
      <c r="L74" s="136"/>
      <c r="M74" s="136"/>
      <c r="N74" s="143"/>
      <c r="O74" s="144"/>
      <c r="P74" s="247"/>
    </row>
    <row r="75" spans="1:16" ht="24">
      <c r="A75" s="147" t="s">
        <v>37</v>
      </c>
      <c r="B75" s="141">
        <f aca="true" t="shared" si="11" ref="B75:G75">SUM(B72:B74)</f>
        <v>1312.2</v>
      </c>
      <c r="C75" s="141">
        <f t="shared" si="11"/>
        <v>1312.2</v>
      </c>
      <c r="D75" s="141">
        <f t="shared" si="11"/>
        <v>0</v>
      </c>
      <c r="E75" s="141">
        <f t="shared" si="11"/>
        <v>0</v>
      </c>
      <c r="F75" s="141">
        <f t="shared" si="11"/>
        <v>0</v>
      </c>
      <c r="G75" s="141">
        <f t="shared" si="11"/>
        <v>0</v>
      </c>
      <c r="H75" s="197"/>
      <c r="I75" s="154"/>
      <c r="J75" s="154"/>
      <c r="K75" s="154"/>
      <c r="L75" s="154"/>
      <c r="M75" s="154"/>
      <c r="N75" s="143"/>
      <c r="O75" s="144"/>
      <c r="P75" s="247"/>
    </row>
    <row r="76" spans="1:16" ht="15">
      <c r="A76" s="252" t="s">
        <v>66</v>
      </c>
      <c r="B76" s="253"/>
      <c r="C76" s="253"/>
      <c r="D76" s="253"/>
      <c r="E76" s="253"/>
      <c r="F76" s="253"/>
      <c r="G76" s="254"/>
      <c r="H76" s="195" t="s">
        <v>72</v>
      </c>
      <c r="I76" s="154" t="s">
        <v>68</v>
      </c>
      <c r="J76" s="154">
        <v>0</v>
      </c>
      <c r="K76" s="154">
        <v>0</v>
      </c>
      <c r="L76" s="154">
        <v>0</v>
      </c>
      <c r="M76" s="154">
        <v>4.771</v>
      </c>
      <c r="N76" s="143">
        <v>0</v>
      </c>
      <c r="O76" s="144">
        <v>0</v>
      </c>
      <c r="P76" s="247" t="s">
        <v>105</v>
      </c>
    </row>
    <row r="77" spans="1:16" ht="15">
      <c r="A77" s="146" t="s">
        <v>2</v>
      </c>
      <c r="B77" s="141">
        <f>SUM(C77:G77)</f>
        <v>0</v>
      </c>
      <c r="C77" s="153">
        <v>0</v>
      </c>
      <c r="D77" s="153">
        <v>0</v>
      </c>
      <c r="E77" s="153">
        <v>0</v>
      </c>
      <c r="F77" s="141">
        <v>0</v>
      </c>
      <c r="G77" s="141">
        <v>0</v>
      </c>
      <c r="H77" s="196"/>
      <c r="I77" s="136"/>
      <c r="J77" s="136"/>
      <c r="K77" s="136"/>
      <c r="L77" s="136"/>
      <c r="M77" s="136"/>
      <c r="N77" s="143"/>
      <c r="O77" s="144"/>
      <c r="P77" s="247"/>
    </row>
    <row r="78" spans="1:16" ht="19.5" customHeight="1">
      <c r="A78" s="146" t="s">
        <v>1</v>
      </c>
      <c r="B78" s="141">
        <f>SUM(C78:G78)</f>
        <v>0</v>
      </c>
      <c r="C78" s="153">
        <v>0</v>
      </c>
      <c r="D78" s="153">
        <v>0</v>
      </c>
      <c r="E78" s="153">
        <v>0</v>
      </c>
      <c r="F78" s="141">
        <v>0</v>
      </c>
      <c r="G78" s="141">
        <v>0</v>
      </c>
      <c r="H78" s="196"/>
      <c r="I78" s="136"/>
      <c r="J78" s="136"/>
      <c r="K78" s="136"/>
      <c r="L78" s="136"/>
      <c r="M78" s="136"/>
      <c r="N78" s="143"/>
      <c r="O78" s="144"/>
      <c r="P78" s="247"/>
    </row>
    <row r="79" spans="1:16" ht="15">
      <c r="A79" s="146" t="s">
        <v>0</v>
      </c>
      <c r="B79" s="141">
        <f>SUM(C79:G79)</f>
        <v>0</v>
      </c>
      <c r="C79" s="153">
        <v>0</v>
      </c>
      <c r="D79" s="153">
        <v>0</v>
      </c>
      <c r="E79" s="153">
        <v>0</v>
      </c>
      <c r="F79" s="141">
        <v>0</v>
      </c>
      <c r="G79" s="141">
        <v>0</v>
      </c>
      <c r="H79" s="196"/>
      <c r="I79" s="136"/>
      <c r="J79" s="136"/>
      <c r="K79" s="136"/>
      <c r="L79" s="136"/>
      <c r="M79" s="136"/>
      <c r="N79" s="143"/>
      <c r="O79" s="144"/>
      <c r="P79" s="247"/>
    </row>
    <row r="80" spans="1:16" ht="24">
      <c r="A80" s="147" t="s">
        <v>52</v>
      </c>
      <c r="B80" s="141">
        <f aca="true" t="shared" si="12" ref="B80:G80">SUM(B77:B79)</f>
        <v>0</v>
      </c>
      <c r="C80" s="141">
        <f t="shared" si="12"/>
        <v>0</v>
      </c>
      <c r="D80" s="141">
        <f t="shared" si="12"/>
        <v>0</v>
      </c>
      <c r="E80" s="141">
        <f t="shared" si="12"/>
        <v>0</v>
      </c>
      <c r="F80" s="141">
        <f t="shared" si="12"/>
        <v>0</v>
      </c>
      <c r="G80" s="141">
        <f t="shared" si="12"/>
        <v>0</v>
      </c>
      <c r="H80" s="197"/>
      <c r="I80" s="154"/>
      <c r="J80" s="154"/>
      <c r="K80" s="154"/>
      <c r="L80" s="154"/>
      <c r="M80" s="154"/>
      <c r="N80" s="143"/>
      <c r="O80" s="144"/>
      <c r="P80" s="247"/>
    </row>
    <row r="81" spans="1:16" ht="15">
      <c r="A81" s="146" t="s">
        <v>11</v>
      </c>
      <c r="B81" s="155">
        <f>SUM(C81:G81)</f>
        <v>156857.69999999998</v>
      </c>
      <c r="C81" s="155">
        <f>C60+C65+C70+C75+C80</f>
        <v>42946</v>
      </c>
      <c r="D81" s="155">
        <f>D60+D65+D70+D75+D80</f>
        <v>42027</v>
      </c>
      <c r="E81" s="155">
        <f>E60+E65+E70+E75+E80</f>
        <v>22161.1</v>
      </c>
      <c r="F81" s="148">
        <f>F60+F65+F70+F75+F80</f>
        <v>24861.8</v>
      </c>
      <c r="G81" s="148">
        <f>G60+G65+G70+G75+G80</f>
        <v>24861.8</v>
      </c>
      <c r="H81" s="140"/>
      <c r="I81" s="136"/>
      <c r="J81" s="136"/>
      <c r="K81" s="136"/>
      <c r="L81" s="136"/>
      <c r="M81" s="136"/>
      <c r="N81" s="143"/>
      <c r="O81" s="144"/>
      <c r="P81" s="156"/>
    </row>
    <row r="82" spans="1:16" ht="15">
      <c r="A82" s="146" t="s">
        <v>2</v>
      </c>
      <c r="B82" s="155">
        <f>SUM(C82:G82)</f>
        <v>156857.69999999998</v>
      </c>
      <c r="C82" s="155">
        <f>C57+C62+C67+C72+C77</f>
        <v>42946</v>
      </c>
      <c r="D82" s="155">
        <f>D57+D62+D67+D72+D77</f>
        <v>42027</v>
      </c>
      <c r="E82" s="155">
        <f>E57+E62+E67+E72+E77</f>
        <v>22161.1</v>
      </c>
      <c r="F82" s="155">
        <f>F57+F62+F67+F72+F77</f>
        <v>24861.8</v>
      </c>
      <c r="G82" s="155">
        <f>G57+G62+G67+G72+G77</f>
        <v>24861.8</v>
      </c>
      <c r="H82" s="140"/>
      <c r="I82" s="136"/>
      <c r="J82" s="136"/>
      <c r="K82" s="136"/>
      <c r="L82" s="136"/>
      <c r="M82" s="136"/>
      <c r="N82" s="143"/>
      <c r="O82" s="144"/>
      <c r="P82" s="156"/>
    </row>
    <row r="83" spans="1:16" ht="24" customHeight="1">
      <c r="A83" s="146" t="s">
        <v>1</v>
      </c>
      <c r="B83" s="155">
        <f>SUM(C83:G83)</f>
        <v>0</v>
      </c>
      <c r="C83" s="155">
        <f aca="true" t="shared" si="13" ref="C83:G84">C18+C58+C63+C68+C73+C78</f>
        <v>0</v>
      </c>
      <c r="D83" s="155">
        <f t="shared" si="13"/>
        <v>0</v>
      </c>
      <c r="E83" s="155">
        <f t="shared" si="13"/>
        <v>0</v>
      </c>
      <c r="F83" s="155">
        <f t="shared" si="13"/>
        <v>0</v>
      </c>
      <c r="G83" s="155">
        <f t="shared" si="13"/>
        <v>0</v>
      </c>
      <c r="H83" s="140"/>
      <c r="I83" s="136"/>
      <c r="J83" s="136"/>
      <c r="K83" s="136"/>
      <c r="L83" s="136"/>
      <c r="M83" s="136"/>
      <c r="N83" s="143"/>
      <c r="O83" s="144"/>
      <c r="P83" s="156"/>
    </row>
    <row r="84" spans="1:16" ht="15">
      <c r="A84" s="146" t="s">
        <v>0</v>
      </c>
      <c r="B84" s="155">
        <f>SUM(C84:G84)</f>
        <v>0</v>
      </c>
      <c r="C84" s="155">
        <f t="shared" si="13"/>
        <v>0</v>
      </c>
      <c r="D84" s="155">
        <f t="shared" si="13"/>
        <v>0</v>
      </c>
      <c r="E84" s="155">
        <f t="shared" si="13"/>
        <v>0</v>
      </c>
      <c r="F84" s="155">
        <f t="shared" si="13"/>
        <v>0</v>
      </c>
      <c r="G84" s="155">
        <f t="shared" si="13"/>
        <v>0</v>
      </c>
      <c r="H84" s="140"/>
      <c r="I84" s="136"/>
      <c r="J84" s="136"/>
      <c r="K84" s="136"/>
      <c r="L84" s="136"/>
      <c r="M84" s="136"/>
      <c r="N84" s="143"/>
      <c r="O84" s="144"/>
      <c r="P84" s="156"/>
    </row>
    <row r="85" spans="1:16" ht="24">
      <c r="A85" s="146" t="s">
        <v>92</v>
      </c>
      <c r="B85" s="155">
        <f aca="true" t="shared" si="14" ref="B85:G88">B51+B81</f>
        <v>157272.4</v>
      </c>
      <c r="C85" s="155">
        <f t="shared" si="14"/>
        <v>42946</v>
      </c>
      <c r="D85" s="155">
        <f t="shared" si="14"/>
        <v>42441.7</v>
      </c>
      <c r="E85" s="155">
        <f t="shared" si="14"/>
        <v>22161.1</v>
      </c>
      <c r="F85" s="155">
        <f t="shared" si="14"/>
        <v>24861.8</v>
      </c>
      <c r="G85" s="155">
        <f t="shared" si="14"/>
        <v>24861.8</v>
      </c>
      <c r="H85" s="140"/>
      <c r="I85" s="136"/>
      <c r="J85" s="136"/>
      <c r="K85" s="136"/>
      <c r="L85" s="136"/>
      <c r="M85" s="136"/>
      <c r="N85" s="143"/>
      <c r="O85" s="144"/>
      <c r="P85" s="156"/>
    </row>
    <row r="86" spans="1:16" ht="15">
      <c r="A86" s="146" t="s">
        <v>2</v>
      </c>
      <c r="B86" s="155">
        <f>B52+B82</f>
        <v>157272.4</v>
      </c>
      <c r="C86" s="155">
        <f t="shared" si="14"/>
        <v>42946</v>
      </c>
      <c r="D86" s="155">
        <f t="shared" si="14"/>
        <v>42441.7</v>
      </c>
      <c r="E86" s="155">
        <f t="shared" si="14"/>
        <v>22161.1</v>
      </c>
      <c r="F86" s="155">
        <f t="shared" si="14"/>
        <v>24861.8</v>
      </c>
      <c r="G86" s="155">
        <f t="shared" si="14"/>
        <v>24861.8</v>
      </c>
      <c r="H86" s="140"/>
      <c r="I86" s="136"/>
      <c r="J86" s="136"/>
      <c r="K86" s="136"/>
      <c r="L86" s="136"/>
      <c r="M86" s="136"/>
      <c r="N86" s="143"/>
      <c r="O86" s="144"/>
      <c r="P86" s="156"/>
    </row>
    <row r="87" spans="1:16" ht="13.5" customHeight="1">
      <c r="A87" s="146" t="s">
        <v>1</v>
      </c>
      <c r="B87" s="155">
        <f>B53+B83</f>
        <v>0</v>
      </c>
      <c r="C87" s="155">
        <f t="shared" si="14"/>
        <v>0</v>
      </c>
      <c r="D87" s="155">
        <f t="shared" si="14"/>
        <v>0</v>
      </c>
      <c r="E87" s="155">
        <f t="shared" si="14"/>
        <v>0</v>
      </c>
      <c r="F87" s="155">
        <f t="shared" si="14"/>
        <v>0</v>
      </c>
      <c r="G87" s="155">
        <f t="shared" si="14"/>
        <v>0</v>
      </c>
      <c r="H87" s="140"/>
      <c r="I87" s="136"/>
      <c r="J87" s="136"/>
      <c r="K87" s="136"/>
      <c r="L87" s="136"/>
      <c r="M87" s="136"/>
      <c r="N87" s="143"/>
      <c r="O87" s="144"/>
      <c r="P87" s="156"/>
    </row>
    <row r="88" spans="1:16" ht="15" customHeight="1">
      <c r="A88" s="157" t="s">
        <v>0</v>
      </c>
      <c r="B88" s="155">
        <f>B54+B84</f>
        <v>0</v>
      </c>
      <c r="C88" s="155">
        <f t="shared" si="14"/>
        <v>0</v>
      </c>
      <c r="D88" s="155">
        <f t="shared" si="14"/>
        <v>0</v>
      </c>
      <c r="E88" s="155">
        <f t="shared" si="14"/>
        <v>0</v>
      </c>
      <c r="F88" s="155">
        <f t="shared" si="14"/>
        <v>0</v>
      </c>
      <c r="G88" s="155">
        <f t="shared" si="14"/>
        <v>0</v>
      </c>
      <c r="H88" s="134"/>
      <c r="I88" s="154"/>
      <c r="J88" s="154"/>
      <c r="K88" s="154"/>
      <c r="L88" s="154"/>
      <c r="M88" s="154"/>
      <c r="N88" s="158"/>
      <c r="O88" s="159"/>
      <c r="P88" s="156"/>
    </row>
    <row r="89" spans="1:16" ht="13.5" customHeight="1">
      <c r="A89" s="255" t="s">
        <v>53</v>
      </c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</row>
    <row r="90" spans="1:16" ht="21.75" customHeight="1">
      <c r="A90" s="248" t="s">
        <v>9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</row>
    <row r="91" spans="1:16" ht="15">
      <c r="A91" s="248" t="s">
        <v>33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</row>
    <row r="92" spans="1:16" ht="36.75" customHeight="1">
      <c r="A92" s="248" t="s">
        <v>74</v>
      </c>
      <c r="B92" s="248"/>
      <c r="C92" s="248"/>
      <c r="D92" s="248"/>
      <c r="E92" s="248"/>
      <c r="F92" s="248"/>
      <c r="G92" s="248"/>
      <c r="H92" s="201" t="s">
        <v>54</v>
      </c>
      <c r="I92" s="136" t="s">
        <v>106</v>
      </c>
      <c r="J92" s="136">
        <v>55</v>
      </c>
      <c r="K92" s="136">
        <v>53</v>
      </c>
      <c r="L92" s="136">
        <v>51</v>
      </c>
      <c r="M92" s="136">
        <v>48</v>
      </c>
      <c r="N92" s="143">
        <v>47</v>
      </c>
      <c r="O92" s="144">
        <v>45</v>
      </c>
      <c r="P92" s="247" t="s">
        <v>105</v>
      </c>
    </row>
    <row r="93" spans="1:16" ht="15">
      <c r="A93" s="146" t="s">
        <v>2</v>
      </c>
      <c r="B93" s="141">
        <f>SUM(C93:G93)</f>
        <v>0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201"/>
      <c r="I93" s="136"/>
      <c r="J93" s="136"/>
      <c r="K93" s="136"/>
      <c r="L93" s="136"/>
      <c r="M93" s="136"/>
      <c r="N93" s="143"/>
      <c r="O93" s="144"/>
      <c r="P93" s="247"/>
    </row>
    <row r="94" spans="1:16" ht="18" customHeight="1">
      <c r="A94" s="146" t="s">
        <v>1</v>
      </c>
      <c r="B94" s="141">
        <f>SUM(C94:G94)</f>
        <v>0</v>
      </c>
      <c r="C94" s="141">
        <v>0</v>
      </c>
      <c r="D94" s="141">
        <v>0</v>
      </c>
      <c r="E94" s="141">
        <v>0</v>
      </c>
      <c r="F94" s="141">
        <v>0</v>
      </c>
      <c r="G94" s="141">
        <v>0</v>
      </c>
      <c r="H94" s="201"/>
      <c r="I94" s="136"/>
      <c r="J94" s="136"/>
      <c r="K94" s="136"/>
      <c r="L94" s="136"/>
      <c r="M94" s="136"/>
      <c r="N94" s="143"/>
      <c r="O94" s="144"/>
      <c r="P94" s="247"/>
    </row>
    <row r="95" spans="1:16" ht="18" customHeight="1">
      <c r="A95" s="146" t="s">
        <v>0</v>
      </c>
      <c r="B95" s="141">
        <f>SUM(C95:G95)</f>
        <v>0</v>
      </c>
      <c r="C95" s="141">
        <v>0</v>
      </c>
      <c r="D95" s="141">
        <v>0</v>
      </c>
      <c r="E95" s="141">
        <v>0</v>
      </c>
      <c r="F95" s="141">
        <v>0</v>
      </c>
      <c r="G95" s="141">
        <v>0</v>
      </c>
      <c r="H95" s="201"/>
      <c r="I95" s="136"/>
      <c r="J95" s="136"/>
      <c r="K95" s="136"/>
      <c r="L95" s="136"/>
      <c r="M95" s="136"/>
      <c r="N95" s="143"/>
      <c r="O95" s="144"/>
      <c r="P95" s="247"/>
    </row>
    <row r="96" spans="1:16" ht="24">
      <c r="A96" s="147" t="s">
        <v>34</v>
      </c>
      <c r="B96" s="141">
        <f aca="true" t="shared" si="15" ref="B96:G96">SUM(B93:B95)</f>
        <v>0</v>
      </c>
      <c r="C96" s="141">
        <f t="shared" si="15"/>
        <v>0</v>
      </c>
      <c r="D96" s="141">
        <f t="shared" si="15"/>
        <v>0</v>
      </c>
      <c r="E96" s="141">
        <f t="shared" si="15"/>
        <v>0</v>
      </c>
      <c r="F96" s="141">
        <f t="shared" si="15"/>
        <v>0</v>
      </c>
      <c r="G96" s="141">
        <f t="shared" si="15"/>
        <v>0</v>
      </c>
      <c r="H96" s="201"/>
      <c r="I96" s="136"/>
      <c r="J96" s="136"/>
      <c r="K96" s="136"/>
      <c r="L96" s="136"/>
      <c r="M96" s="136"/>
      <c r="N96" s="143"/>
      <c r="O96" s="144"/>
      <c r="P96" s="247"/>
    </row>
    <row r="97" spans="1:16" ht="36">
      <c r="A97" s="248" t="s">
        <v>73</v>
      </c>
      <c r="B97" s="248"/>
      <c r="C97" s="248"/>
      <c r="D97" s="248"/>
      <c r="E97" s="248"/>
      <c r="F97" s="248"/>
      <c r="G97" s="248"/>
      <c r="H97" s="201" t="s">
        <v>8</v>
      </c>
      <c r="I97" s="136" t="s">
        <v>106</v>
      </c>
      <c r="J97" s="136">
        <v>55</v>
      </c>
      <c r="K97" s="136">
        <v>53</v>
      </c>
      <c r="L97" s="136">
        <v>51</v>
      </c>
      <c r="M97" s="136">
        <v>48</v>
      </c>
      <c r="N97" s="143">
        <v>47</v>
      </c>
      <c r="O97" s="144">
        <v>45</v>
      </c>
      <c r="P97" s="247" t="s">
        <v>105</v>
      </c>
    </row>
    <row r="98" spans="1:16" ht="15">
      <c r="A98" s="146" t="s">
        <v>2</v>
      </c>
      <c r="B98" s="141">
        <f>SUM(C98:G98)</f>
        <v>0</v>
      </c>
      <c r="C98" s="141">
        <v>0</v>
      </c>
      <c r="D98" s="141">
        <v>0</v>
      </c>
      <c r="E98" s="141">
        <v>0</v>
      </c>
      <c r="F98" s="141">
        <v>0</v>
      </c>
      <c r="G98" s="141">
        <v>0</v>
      </c>
      <c r="H98" s="201"/>
      <c r="I98" s="136"/>
      <c r="J98" s="136"/>
      <c r="K98" s="136"/>
      <c r="L98" s="136"/>
      <c r="M98" s="136"/>
      <c r="N98" s="143"/>
      <c r="O98" s="144"/>
      <c r="P98" s="247"/>
    </row>
    <row r="99" spans="1:16" ht="18.75" customHeight="1">
      <c r="A99" s="146" t="s">
        <v>1</v>
      </c>
      <c r="B99" s="141">
        <f>SUM(C99:G99)</f>
        <v>0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201"/>
      <c r="I99" s="136"/>
      <c r="J99" s="136"/>
      <c r="K99" s="136"/>
      <c r="L99" s="136"/>
      <c r="M99" s="136"/>
      <c r="N99" s="143"/>
      <c r="O99" s="144"/>
      <c r="P99" s="247"/>
    </row>
    <row r="100" spans="1:16" ht="27" customHeight="1" hidden="1">
      <c r="A100" s="146" t="s">
        <v>0</v>
      </c>
      <c r="B100" s="141">
        <f>SUM(C100:G100)</f>
        <v>0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201"/>
      <c r="I100" s="136"/>
      <c r="J100" s="136"/>
      <c r="K100" s="136"/>
      <c r="L100" s="136"/>
      <c r="M100" s="136"/>
      <c r="N100" s="143"/>
      <c r="O100" s="144"/>
      <c r="P100" s="247"/>
    </row>
    <row r="101" spans="1:16" ht="24" hidden="1">
      <c r="A101" s="147" t="s">
        <v>35</v>
      </c>
      <c r="B101" s="141">
        <f aca="true" t="shared" si="16" ref="B101:G101">SUM(B98:B100)</f>
        <v>0</v>
      </c>
      <c r="C101" s="141">
        <f t="shared" si="16"/>
        <v>0</v>
      </c>
      <c r="D101" s="141">
        <f t="shared" si="16"/>
        <v>0</v>
      </c>
      <c r="E101" s="141">
        <f t="shared" si="16"/>
        <v>0</v>
      </c>
      <c r="F101" s="141">
        <f t="shared" si="16"/>
        <v>0</v>
      </c>
      <c r="G101" s="141">
        <f t="shared" si="16"/>
        <v>0</v>
      </c>
      <c r="H101" s="201"/>
      <c r="I101" s="136"/>
      <c r="J101" s="136"/>
      <c r="K101" s="136"/>
      <c r="L101" s="136"/>
      <c r="M101" s="136"/>
      <c r="N101" s="143"/>
      <c r="O101" s="144"/>
      <c r="P101" s="247"/>
    </row>
    <row r="102" spans="1:16" ht="72" hidden="1">
      <c r="A102" s="256" t="s">
        <v>75</v>
      </c>
      <c r="B102" s="257"/>
      <c r="C102" s="257"/>
      <c r="D102" s="257"/>
      <c r="E102" s="257"/>
      <c r="F102" s="257"/>
      <c r="G102" s="258"/>
      <c r="H102" s="135" t="s">
        <v>55</v>
      </c>
      <c r="I102" s="150" t="s">
        <v>78</v>
      </c>
      <c r="J102" s="150">
        <v>290</v>
      </c>
      <c r="K102" s="150">
        <v>275</v>
      </c>
      <c r="L102" s="150">
        <v>269</v>
      </c>
      <c r="M102" s="150">
        <v>250</v>
      </c>
      <c r="N102" s="151"/>
      <c r="O102" s="152"/>
      <c r="P102" s="160"/>
    </row>
    <row r="103" spans="1:16" ht="15" hidden="1">
      <c r="A103" s="146" t="s">
        <v>2</v>
      </c>
      <c r="B103" s="141">
        <f>SUM(C103:F103)</f>
        <v>0</v>
      </c>
      <c r="C103" s="153">
        <v>0</v>
      </c>
      <c r="D103" s="153">
        <v>0</v>
      </c>
      <c r="E103" s="153">
        <v>0</v>
      </c>
      <c r="F103" s="141">
        <v>0</v>
      </c>
      <c r="G103" s="141"/>
      <c r="H103" s="135"/>
      <c r="I103" s="136"/>
      <c r="J103" s="136"/>
      <c r="K103" s="136"/>
      <c r="L103" s="136"/>
      <c r="M103" s="136"/>
      <c r="N103" s="143"/>
      <c r="O103" s="144"/>
      <c r="P103" s="160"/>
    </row>
    <row r="104" spans="1:16" ht="24" customHeight="1" hidden="1">
      <c r="A104" s="146" t="s">
        <v>1</v>
      </c>
      <c r="B104" s="141">
        <f>SUM(C104:F104)</f>
        <v>0</v>
      </c>
      <c r="C104" s="153">
        <v>0</v>
      </c>
      <c r="D104" s="153">
        <v>0</v>
      </c>
      <c r="E104" s="153">
        <v>0</v>
      </c>
      <c r="F104" s="141">
        <v>0</v>
      </c>
      <c r="G104" s="141"/>
      <c r="H104" s="135"/>
      <c r="I104" s="136"/>
      <c r="J104" s="136"/>
      <c r="K104" s="136"/>
      <c r="L104" s="136"/>
      <c r="M104" s="136"/>
      <c r="N104" s="143"/>
      <c r="O104" s="144"/>
      <c r="P104" s="160"/>
    </row>
    <row r="105" spans="1:16" ht="15">
      <c r="A105" s="146" t="s">
        <v>0</v>
      </c>
      <c r="B105" s="141">
        <f>SUM(C105:F105)</f>
        <v>0</v>
      </c>
      <c r="C105" s="153">
        <v>0</v>
      </c>
      <c r="D105" s="153">
        <v>0</v>
      </c>
      <c r="E105" s="153">
        <v>0</v>
      </c>
      <c r="F105" s="141">
        <v>0</v>
      </c>
      <c r="G105" s="141"/>
      <c r="H105" s="135"/>
      <c r="I105" s="136"/>
      <c r="J105" s="136"/>
      <c r="K105" s="136"/>
      <c r="L105" s="136"/>
      <c r="M105" s="136"/>
      <c r="N105" s="143"/>
      <c r="O105" s="144"/>
      <c r="P105" s="161"/>
    </row>
    <row r="106" spans="1:16" ht="24">
      <c r="A106" s="162" t="s">
        <v>35</v>
      </c>
      <c r="B106" s="163">
        <f>SUM(B103:B105)</f>
        <v>0</v>
      </c>
      <c r="C106" s="163">
        <f>SUM(C103:C105)</f>
        <v>0</v>
      </c>
      <c r="D106" s="163">
        <f>SUM(D103:D105)</f>
        <v>0</v>
      </c>
      <c r="E106" s="163">
        <f>SUM(E103:E105)</f>
        <v>0</v>
      </c>
      <c r="F106" s="163">
        <f>SUM(F103:F105)</f>
        <v>0</v>
      </c>
      <c r="G106" s="163"/>
      <c r="H106" s="135"/>
      <c r="I106" s="154"/>
      <c r="J106" s="154"/>
      <c r="K106" s="154"/>
      <c r="L106" s="154"/>
      <c r="M106" s="154"/>
      <c r="N106" s="158"/>
      <c r="O106" s="159"/>
      <c r="P106" s="177"/>
    </row>
    <row r="107" spans="1:16" ht="15">
      <c r="A107" s="165" t="s">
        <v>14</v>
      </c>
      <c r="B107" s="141">
        <f aca="true" t="shared" si="17" ref="B107:G107">B96+B101</f>
        <v>0</v>
      </c>
      <c r="C107" s="141">
        <f t="shared" si="17"/>
        <v>0</v>
      </c>
      <c r="D107" s="141">
        <f t="shared" si="17"/>
        <v>0</v>
      </c>
      <c r="E107" s="141">
        <f t="shared" si="17"/>
        <v>0</v>
      </c>
      <c r="F107" s="141">
        <f t="shared" si="17"/>
        <v>0</v>
      </c>
      <c r="G107" s="141">
        <f t="shared" si="17"/>
        <v>0</v>
      </c>
      <c r="H107" s="165"/>
      <c r="I107" s="165"/>
      <c r="J107" s="165"/>
      <c r="K107" s="165"/>
      <c r="L107" s="165"/>
      <c r="M107" s="165"/>
      <c r="N107" s="165"/>
      <c r="O107" s="165"/>
      <c r="P107" s="165"/>
    </row>
    <row r="108" spans="1:16" ht="15">
      <c r="A108" s="166" t="s">
        <v>2</v>
      </c>
      <c r="B108" s="167">
        <f>B93+B98+B103</f>
        <v>0</v>
      </c>
      <c r="C108" s="167">
        <f aca="true" t="shared" si="18" ref="C108:F110">C93+C98+C103</f>
        <v>0</v>
      </c>
      <c r="D108" s="167">
        <f t="shared" si="18"/>
        <v>0</v>
      </c>
      <c r="E108" s="167">
        <f t="shared" si="18"/>
        <v>0</v>
      </c>
      <c r="F108" s="167">
        <f t="shared" si="18"/>
        <v>0</v>
      </c>
      <c r="G108" s="167">
        <f>G93+G98+G103</f>
        <v>0</v>
      </c>
      <c r="H108" s="168"/>
      <c r="I108" s="169"/>
      <c r="J108" s="169"/>
      <c r="K108" s="169"/>
      <c r="L108" s="169"/>
      <c r="M108" s="169"/>
      <c r="N108" s="151"/>
      <c r="O108" s="152"/>
      <c r="P108" s="160"/>
    </row>
    <row r="109" spans="1:16" ht="15" customHeight="1">
      <c r="A109" s="146" t="s">
        <v>1</v>
      </c>
      <c r="B109" s="141">
        <f>B94+B99+B104</f>
        <v>0</v>
      </c>
      <c r="C109" s="141">
        <f t="shared" si="18"/>
        <v>0</v>
      </c>
      <c r="D109" s="141">
        <f t="shared" si="18"/>
        <v>0</v>
      </c>
      <c r="E109" s="141">
        <f t="shared" si="18"/>
        <v>0</v>
      </c>
      <c r="F109" s="141">
        <f t="shared" si="18"/>
        <v>0</v>
      </c>
      <c r="G109" s="141">
        <f>G94+G99+G104</f>
        <v>0</v>
      </c>
      <c r="H109" s="170"/>
      <c r="I109" s="136"/>
      <c r="J109" s="136"/>
      <c r="K109" s="136"/>
      <c r="L109" s="136"/>
      <c r="M109" s="136"/>
      <c r="N109" s="143"/>
      <c r="O109" s="144"/>
      <c r="P109" s="160"/>
    </row>
    <row r="110" spans="1:16" ht="20.25" customHeight="1">
      <c r="A110" s="146" t="s">
        <v>0</v>
      </c>
      <c r="B110" s="141">
        <f>B95+B100+B105</f>
        <v>0</v>
      </c>
      <c r="C110" s="141">
        <f t="shared" si="18"/>
        <v>0</v>
      </c>
      <c r="D110" s="141">
        <f t="shared" si="18"/>
        <v>0</v>
      </c>
      <c r="E110" s="141">
        <f t="shared" si="18"/>
        <v>0</v>
      </c>
      <c r="F110" s="141">
        <f t="shared" si="18"/>
        <v>0</v>
      </c>
      <c r="G110" s="141">
        <f>G95+G100+G105</f>
        <v>0</v>
      </c>
      <c r="H110" s="170"/>
      <c r="I110" s="136"/>
      <c r="J110" s="136"/>
      <c r="K110" s="136"/>
      <c r="L110" s="136"/>
      <c r="M110" s="136"/>
      <c r="N110" s="143"/>
      <c r="O110" s="144"/>
      <c r="P110" s="161"/>
    </row>
    <row r="111" spans="1:16" ht="15">
      <c r="A111" s="252" t="s">
        <v>96</v>
      </c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4"/>
    </row>
    <row r="112" spans="1:16" ht="15">
      <c r="A112" s="259" t="s">
        <v>82</v>
      </c>
      <c r="B112" s="260"/>
      <c r="C112" s="260"/>
      <c r="D112" s="260"/>
      <c r="E112" s="260"/>
      <c r="F112" s="260"/>
      <c r="G112" s="261"/>
      <c r="H112" s="195" t="s">
        <v>84</v>
      </c>
      <c r="I112" s="136" t="s">
        <v>68</v>
      </c>
      <c r="J112" s="136">
        <v>1</v>
      </c>
      <c r="K112" s="136">
        <v>54.629</v>
      </c>
      <c r="L112" s="136">
        <v>0</v>
      </c>
      <c r="M112" s="136">
        <v>72.648</v>
      </c>
      <c r="N112" s="143">
        <v>0</v>
      </c>
      <c r="O112" s="144">
        <v>0</v>
      </c>
      <c r="P112" s="262" t="s">
        <v>80</v>
      </c>
    </row>
    <row r="113" spans="1:16" ht="15">
      <c r="A113" s="140" t="s">
        <v>2</v>
      </c>
      <c r="B113" s="141">
        <f>SUM(C113:G113)</f>
        <v>422.2</v>
      </c>
      <c r="C113" s="153">
        <v>0</v>
      </c>
      <c r="D113" s="153">
        <v>422.2</v>
      </c>
      <c r="E113" s="141">
        <v>0</v>
      </c>
      <c r="F113" s="142">
        <v>0</v>
      </c>
      <c r="G113" s="142">
        <v>0</v>
      </c>
      <c r="H113" s="196"/>
      <c r="I113" s="136"/>
      <c r="J113" s="136"/>
      <c r="K113" s="136"/>
      <c r="L113" s="136"/>
      <c r="M113" s="136"/>
      <c r="N113" s="143"/>
      <c r="O113" s="144"/>
      <c r="P113" s="263"/>
    </row>
    <row r="114" spans="1:16" ht="18" customHeight="1">
      <c r="A114" s="140" t="s">
        <v>1</v>
      </c>
      <c r="B114" s="141">
        <f>SUM(C114:G114)</f>
        <v>0</v>
      </c>
      <c r="C114" s="153">
        <v>0</v>
      </c>
      <c r="D114" s="153">
        <v>0</v>
      </c>
      <c r="E114" s="141">
        <v>0</v>
      </c>
      <c r="F114" s="142">
        <v>0</v>
      </c>
      <c r="G114" s="142">
        <v>0</v>
      </c>
      <c r="H114" s="196"/>
      <c r="I114" s="136"/>
      <c r="J114" s="136"/>
      <c r="K114" s="136"/>
      <c r="L114" s="136"/>
      <c r="M114" s="136"/>
      <c r="N114" s="143"/>
      <c r="O114" s="144"/>
      <c r="P114" s="263"/>
    </row>
    <row r="115" spans="1:16" ht="18.75" customHeight="1">
      <c r="A115" s="140" t="s">
        <v>0</v>
      </c>
      <c r="B115" s="141">
        <f>SUM(C115:G115)</f>
        <v>0</v>
      </c>
      <c r="C115" s="153">
        <v>0</v>
      </c>
      <c r="D115" s="153">
        <v>0</v>
      </c>
      <c r="E115" s="141">
        <v>0</v>
      </c>
      <c r="F115" s="142">
        <v>0</v>
      </c>
      <c r="G115" s="142">
        <v>0</v>
      </c>
      <c r="H115" s="196"/>
      <c r="I115" s="136"/>
      <c r="J115" s="136"/>
      <c r="K115" s="136"/>
      <c r="L115" s="136"/>
      <c r="M115" s="136"/>
      <c r="N115" s="143"/>
      <c r="O115" s="144"/>
      <c r="P115" s="263"/>
    </row>
    <row r="116" spans="1:16" ht="24">
      <c r="A116" s="145" t="s">
        <v>34</v>
      </c>
      <c r="B116" s="141">
        <f aca="true" t="shared" si="19" ref="B116:G116">SUM(B113:B115)</f>
        <v>422.2</v>
      </c>
      <c r="C116" s="141">
        <f>SUM(C113:C115)</f>
        <v>0</v>
      </c>
      <c r="D116" s="141">
        <f>SUM(D113:D115)</f>
        <v>422.2</v>
      </c>
      <c r="E116" s="141">
        <f t="shared" si="19"/>
        <v>0</v>
      </c>
      <c r="F116" s="141">
        <f t="shared" si="19"/>
        <v>0</v>
      </c>
      <c r="G116" s="141">
        <f t="shared" si="19"/>
        <v>0</v>
      </c>
      <c r="H116" s="197"/>
      <c r="I116" s="154"/>
      <c r="J116" s="154"/>
      <c r="K116" s="154"/>
      <c r="L116" s="154"/>
      <c r="M116" s="154"/>
      <c r="N116" s="143"/>
      <c r="O116" s="144"/>
      <c r="P116" s="264"/>
    </row>
    <row r="117" spans="1:16" ht="15">
      <c r="A117" s="252" t="s">
        <v>83</v>
      </c>
      <c r="B117" s="253"/>
      <c r="C117" s="253"/>
      <c r="D117" s="253"/>
      <c r="E117" s="253"/>
      <c r="F117" s="253"/>
      <c r="G117" s="254"/>
      <c r="H117" s="195" t="s">
        <v>85</v>
      </c>
      <c r="I117" s="136"/>
      <c r="J117" s="136"/>
      <c r="K117" s="136"/>
      <c r="L117" s="136"/>
      <c r="M117" s="136"/>
      <c r="N117" s="143"/>
      <c r="O117" s="144"/>
      <c r="P117" s="262" t="s">
        <v>80</v>
      </c>
    </row>
    <row r="118" spans="1:16" ht="15">
      <c r="A118" s="146" t="s">
        <v>2</v>
      </c>
      <c r="B118" s="141">
        <f>SUM(C118:G118)</f>
        <v>0</v>
      </c>
      <c r="C118" s="153">
        <v>0</v>
      </c>
      <c r="D118" s="153">
        <v>0</v>
      </c>
      <c r="E118" s="153">
        <v>0</v>
      </c>
      <c r="F118" s="141">
        <v>0</v>
      </c>
      <c r="G118" s="141">
        <v>0</v>
      </c>
      <c r="H118" s="196"/>
      <c r="I118" s="136"/>
      <c r="J118" s="136"/>
      <c r="K118" s="136"/>
      <c r="L118" s="136"/>
      <c r="M118" s="136"/>
      <c r="N118" s="143"/>
      <c r="O118" s="144"/>
      <c r="P118" s="263"/>
    </row>
    <row r="119" spans="1:16" ht="21" customHeight="1">
      <c r="A119" s="146" t="s">
        <v>1</v>
      </c>
      <c r="B119" s="141">
        <f>SUM(C119:G119)</f>
        <v>0</v>
      </c>
      <c r="C119" s="153">
        <v>0</v>
      </c>
      <c r="D119" s="153">
        <v>0</v>
      </c>
      <c r="E119" s="153">
        <v>0</v>
      </c>
      <c r="F119" s="141">
        <v>0</v>
      </c>
      <c r="G119" s="141">
        <v>0</v>
      </c>
      <c r="H119" s="196"/>
      <c r="I119" s="136"/>
      <c r="J119" s="136"/>
      <c r="K119" s="136"/>
      <c r="L119" s="136"/>
      <c r="M119" s="136"/>
      <c r="N119" s="143"/>
      <c r="O119" s="144"/>
      <c r="P119" s="263"/>
    </row>
    <row r="120" spans="1:16" ht="16.5" customHeight="1">
      <c r="A120" s="146" t="s">
        <v>0</v>
      </c>
      <c r="B120" s="141">
        <f>SUM(C120:G120)</f>
        <v>0</v>
      </c>
      <c r="C120" s="153">
        <v>0</v>
      </c>
      <c r="D120" s="153">
        <v>0</v>
      </c>
      <c r="E120" s="153">
        <v>0</v>
      </c>
      <c r="F120" s="141">
        <v>0</v>
      </c>
      <c r="G120" s="141">
        <v>0</v>
      </c>
      <c r="H120" s="196"/>
      <c r="I120" s="136"/>
      <c r="J120" s="136"/>
      <c r="K120" s="136"/>
      <c r="L120" s="136"/>
      <c r="M120" s="136"/>
      <c r="N120" s="143"/>
      <c r="O120" s="144"/>
      <c r="P120" s="263"/>
    </row>
    <row r="121" spans="1:16" ht="30.75" customHeight="1">
      <c r="A121" s="147" t="s">
        <v>35</v>
      </c>
      <c r="B121" s="141">
        <f aca="true" t="shared" si="20" ref="B121:G121">SUM(B118:B120)</f>
        <v>0</v>
      </c>
      <c r="C121" s="141">
        <f t="shared" si="20"/>
        <v>0</v>
      </c>
      <c r="D121" s="141">
        <f t="shared" si="20"/>
        <v>0</v>
      </c>
      <c r="E121" s="141">
        <f t="shared" si="20"/>
        <v>0</v>
      </c>
      <c r="F121" s="141">
        <f t="shared" si="20"/>
        <v>0</v>
      </c>
      <c r="G121" s="141">
        <f t="shared" si="20"/>
        <v>0</v>
      </c>
      <c r="H121" s="197"/>
      <c r="I121" s="154"/>
      <c r="J121" s="154"/>
      <c r="K121" s="154"/>
      <c r="L121" s="154"/>
      <c r="M121" s="154"/>
      <c r="N121" s="143"/>
      <c r="O121" s="144"/>
      <c r="P121" s="264"/>
    </row>
    <row r="122" spans="1:16" ht="28.5" customHeight="1">
      <c r="A122" s="252" t="s">
        <v>87</v>
      </c>
      <c r="B122" s="253"/>
      <c r="C122" s="253"/>
      <c r="D122" s="253"/>
      <c r="E122" s="253"/>
      <c r="F122" s="253"/>
      <c r="G122" s="254"/>
      <c r="H122" s="202" t="s">
        <v>86</v>
      </c>
      <c r="I122" s="136"/>
      <c r="J122" s="136"/>
      <c r="K122" s="136"/>
      <c r="L122" s="136"/>
      <c r="M122" s="136"/>
      <c r="N122" s="143"/>
      <c r="O122" s="144"/>
      <c r="P122" s="262" t="s">
        <v>80</v>
      </c>
    </row>
    <row r="123" spans="1:16" ht="15">
      <c r="A123" s="146" t="s">
        <v>2</v>
      </c>
      <c r="B123" s="141">
        <f>SUM(C123:G123)</f>
        <v>0</v>
      </c>
      <c r="C123" s="153">
        <v>0</v>
      </c>
      <c r="D123" s="153">
        <v>0</v>
      </c>
      <c r="E123" s="153">
        <v>0</v>
      </c>
      <c r="F123" s="142">
        <v>0</v>
      </c>
      <c r="G123" s="142">
        <v>0</v>
      </c>
      <c r="H123" s="203"/>
      <c r="I123" s="136"/>
      <c r="J123" s="136"/>
      <c r="K123" s="136"/>
      <c r="L123" s="136"/>
      <c r="M123" s="136"/>
      <c r="N123" s="143"/>
      <c r="O123" s="144"/>
      <c r="P123" s="263"/>
    </row>
    <row r="124" spans="1:16" ht="24">
      <c r="A124" s="146" t="s">
        <v>1</v>
      </c>
      <c r="B124" s="141">
        <f>SUM(C124:G124)</f>
        <v>0</v>
      </c>
      <c r="C124" s="153">
        <v>0</v>
      </c>
      <c r="D124" s="153">
        <v>0</v>
      </c>
      <c r="E124" s="153">
        <v>0</v>
      </c>
      <c r="F124" s="142">
        <v>0</v>
      </c>
      <c r="G124" s="142">
        <v>0</v>
      </c>
      <c r="H124" s="203"/>
      <c r="I124" s="136"/>
      <c r="J124" s="136"/>
      <c r="K124" s="136"/>
      <c r="L124" s="136"/>
      <c r="M124" s="136"/>
      <c r="N124" s="143"/>
      <c r="O124" s="144"/>
      <c r="P124" s="263"/>
    </row>
    <row r="125" spans="1:16" ht="14.25" customHeight="1">
      <c r="A125" s="146" t="s">
        <v>0</v>
      </c>
      <c r="B125" s="141">
        <f>SUM(C125:G125)</f>
        <v>0</v>
      </c>
      <c r="C125" s="153">
        <v>0</v>
      </c>
      <c r="D125" s="153">
        <v>0</v>
      </c>
      <c r="E125" s="153">
        <v>0</v>
      </c>
      <c r="F125" s="142">
        <v>0</v>
      </c>
      <c r="G125" s="142">
        <v>0</v>
      </c>
      <c r="H125" s="203"/>
      <c r="I125" s="136"/>
      <c r="J125" s="136"/>
      <c r="K125" s="136"/>
      <c r="L125" s="136"/>
      <c r="M125" s="136"/>
      <c r="N125" s="143"/>
      <c r="O125" s="144"/>
      <c r="P125" s="263"/>
    </row>
    <row r="126" spans="1:16" ht="24">
      <c r="A126" s="147" t="s">
        <v>36</v>
      </c>
      <c r="B126" s="141">
        <f aca="true" t="shared" si="21" ref="B126:G126">SUM(B123:B125)</f>
        <v>0</v>
      </c>
      <c r="C126" s="141">
        <f t="shared" si="21"/>
        <v>0</v>
      </c>
      <c r="D126" s="141">
        <f t="shared" si="21"/>
        <v>0</v>
      </c>
      <c r="E126" s="141">
        <f t="shared" si="21"/>
        <v>0</v>
      </c>
      <c r="F126" s="141">
        <f t="shared" si="21"/>
        <v>0</v>
      </c>
      <c r="G126" s="141">
        <f t="shared" si="21"/>
        <v>0</v>
      </c>
      <c r="H126" s="204"/>
      <c r="I126" s="154"/>
      <c r="J126" s="154"/>
      <c r="K126" s="154"/>
      <c r="L126" s="154"/>
      <c r="M126" s="154"/>
      <c r="N126" s="143"/>
      <c r="O126" s="144"/>
      <c r="P126" s="264"/>
    </row>
    <row r="127" spans="1:16" ht="15">
      <c r="A127" s="252" t="s">
        <v>89</v>
      </c>
      <c r="B127" s="253"/>
      <c r="C127" s="253"/>
      <c r="D127" s="253"/>
      <c r="E127" s="253"/>
      <c r="F127" s="253"/>
      <c r="G127" s="254"/>
      <c r="H127" s="195" t="s">
        <v>88</v>
      </c>
      <c r="I127" s="136"/>
      <c r="J127" s="136"/>
      <c r="K127" s="136"/>
      <c r="L127" s="136"/>
      <c r="M127" s="136"/>
      <c r="N127" s="143"/>
      <c r="O127" s="144"/>
      <c r="P127" s="262" t="s">
        <v>80</v>
      </c>
    </row>
    <row r="128" spans="1:16" ht="15">
      <c r="A128" s="146" t="s">
        <v>2</v>
      </c>
      <c r="B128" s="141">
        <f>SUM(C128:G128)</f>
        <v>0</v>
      </c>
      <c r="C128" s="153">
        <v>0</v>
      </c>
      <c r="D128" s="153">
        <v>0</v>
      </c>
      <c r="E128" s="153">
        <v>0</v>
      </c>
      <c r="F128" s="142">
        <v>0</v>
      </c>
      <c r="G128" s="142">
        <v>0</v>
      </c>
      <c r="H128" s="196"/>
      <c r="I128" s="136"/>
      <c r="J128" s="136"/>
      <c r="K128" s="136"/>
      <c r="L128" s="136"/>
      <c r="M128" s="136"/>
      <c r="N128" s="143"/>
      <c r="O128" s="144"/>
      <c r="P128" s="263"/>
    </row>
    <row r="129" spans="1:16" ht="18.75" customHeight="1">
      <c r="A129" s="146" t="s">
        <v>1</v>
      </c>
      <c r="B129" s="141">
        <f>SUM(C129:G129)</f>
        <v>0</v>
      </c>
      <c r="C129" s="153">
        <v>0</v>
      </c>
      <c r="D129" s="153">
        <v>0</v>
      </c>
      <c r="E129" s="153">
        <v>0</v>
      </c>
      <c r="F129" s="142">
        <v>0</v>
      </c>
      <c r="G129" s="142">
        <v>0</v>
      </c>
      <c r="H129" s="196"/>
      <c r="I129" s="136"/>
      <c r="J129" s="136"/>
      <c r="K129" s="136"/>
      <c r="L129" s="136"/>
      <c r="M129" s="136"/>
      <c r="N129" s="143"/>
      <c r="O129" s="144"/>
      <c r="P129" s="263"/>
    </row>
    <row r="130" spans="1:16" ht="15.75" customHeight="1">
      <c r="A130" s="146" t="s">
        <v>0</v>
      </c>
      <c r="B130" s="141">
        <f>SUM(C130:G130)</f>
        <v>0</v>
      </c>
      <c r="C130" s="153">
        <v>0</v>
      </c>
      <c r="D130" s="153">
        <v>0</v>
      </c>
      <c r="E130" s="153">
        <v>0</v>
      </c>
      <c r="F130" s="142">
        <v>0</v>
      </c>
      <c r="G130" s="142">
        <v>0</v>
      </c>
      <c r="H130" s="196"/>
      <c r="I130" s="136"/>
      <c r="J130" s="136"/>
      <c r="K130" s="136"/>
      <c r="L130" s="136"/>
      <c r="M130" s="136"/>
      <c r="N130" s="143"/>
      <c r="O130" s="144"/>
      <c r="P130" s="263"/>
    </row>
    <row r="131" spans="1:16" ht="36" customHeight="1">
      <c r="A131" s="147" t="s">
        <v>37</v>
      </c>
      <c r="B131" s="141">
        <f aca="true" t="shared" si="22" ref="B131:G131">SUM(B128:B130)</f>
        <v>0</v>
      </c>
      <c r="C131" s="141">
        <f t="shared" si="22"/>
        <v>0</v>
      </c>
      <c r="D131" s="141">
        <f t="shared" si="22"/>
        <v>0</v>
      </c>
      <c r="E131" s="141">
        <f t="shared" si="22"/>
        <v>0</v>
      </c>
      <c r="F131" s="141">
        <f t="shared" si="22"/>
        <v>0</v>
      </c>
      <c r="G131" s="141">
        <f t="shared" si="22"/>
        <v>0</v>
      </c>
      <c r="H131" s="197"/>
      <c r="I131" s="154"/>
      <c r="J131" s="154"/>
      <c r="K131" s="154"/>
      <c r="L131" s="154"/>
      <c r="M131" s="154"/>
      <c r="N131" s="143"/>
      <c r="O131" s="144"/>
      <c r="P131" s="264"/>
    </row>
    <row r="132" spans="1:16" ht="15">
      <c r="A132" s="252" t="s">
        <v>90</v>
      </c>
      <c r="B132" s="253"/>
      <c r="C132" s="253"/>
      <c r="D132" s="253"/>
      <c r="E132" s="253"/>
      <c r="F132" s="253"/>
      <c r="G132" s="254"/>
      <c r="H132" s="195" t="s">
        <v>91</v>
      </c>
      <c r="I132" s="136"/>
      <c r="J132" s="136"/>
      <c r="K132" s="136"/>
      <c r="L132" s="136"/>
      <c r="M132" s="136"/>
      <c r="N132" s="143"/>
      <c r="O132" s="144"/>
      <c r="P132" s="247" t="s">
        <v>80</v>
      </c>
    </row>
    <row r="133" spans="1:16" ht="15">
      <c r="A133" s="146" t="s">
        <v>2</v>
      </c>
      <c r="B133" s="141">
        <f>SUM(C133:G133)</f>
        <v>0</v>
      </c>
      <c r="C133" s="153">
        <v>0</v>
      </c>
      <c r="D133" s="153">
        <v>0</v>
      </c>
      <c r="E133" s="153">
        <v>0</v>
      </c>
      <c r="F133" s="141">
        <v>0</v>
      </c>
      <c r="G133" s="141">
        <v>0</v>
      </c>
      <c r="H133" s="196"/>
      <c r="I133" s="136"/>
      <c r="J133" s="136"/>
      <c r="K133" s="136"/>
      <c r="L133" s="136"/>
      <c r="M133" s="136"/>
      <c r="N133" s="143"/>
      <c r="O133" s="144"/>
      <c r="P133" s="247"/>
    </row>
    <row r="134" spans="1:16" ht="20.25" customHeight="1">
      <c r="A134" s="146" t="s">
        <v>1</v>
      </c>
      <c r="B134" s="141">
        <f>SUM(C134:G134)</f>
        <v>0</v>
      </c>
      <c r="C134" s="153">
        <v>0</v>
      </c>
      <c r="D134" s="153">
        <v>0</v>
      </c>
      <c r="E134" s="153">
        <v>0</v>
      </c>
      <c r="F134" s="141">
        <v>0</v>
      </c>
      <c r="G134" s="141">
        <v>0</v>
      </c>
      <c r="H134" s="196"/>
      <c r="I134" s="136"/>
      <c r="J134" s="136"/>
      <c r="K134" s="136"/>
      <c r="L134" s="136"/>
      <c r="M134" s="136"/>
      <c r="N134" s="143"/>
      <c r="O134" s="144"/>
      <c r="P134" s="247"/>
    </row>
    <row r="135" spans="1:16" s="41" customFormat="1" ht="15">
      <c r="A135" s="146" t="s">
        <v>0</v>
      </c>
      <c r="B135" s="141">
        <f>SUM(C135:G135)</f>
        <v>0</v>
      </c>
      <c r="C135" s="153">
        <v>0</v>
      </c>
      <c r="D135" s="153">
        <v>0</v>
      </c>
      <c r="E135" s="153">
        <v>0</v>
      </c>
      <c r="F135" s="141">
        <v>0</v>
      </c>
      <c r="G135" s="141">
        <v>0</v>
      </c>
      <c r="H135" s="196"/>
      <c r="I135" s="136"/>
      <c r="J135" s="136"/>
      <c r="K135" s="136"/>
      <c r="L135" s="136"/>
      <c r="M135" s="136"/>
      <c r="N135" s="143"/>
      <c r="O135" s="144"/>
      <c r="P135" s="247"/>
    </row>
    <row r="136" spans="1:16" s="41" customFormat="1" ht="34.5" customHeight="1">
      <c r="A136" s="147" t="s">
        <v>43</v>
      </c>
      <c r="B136" s="141">
        <f aca="true" t="shared" si="23" ref="B136:G136">SUM(B133:B135)</f>
        <v>0</v>
      </c>
      <c r="C136" s="141">
        <f t="shared" si="23"/>
        <v>0</v>
      </c>
      <c r="D136" s="141">
        <f t="shared" si="23"/>
        <v>0</v>
      </c>
      <c r="E136" s="141">
        <f t="shared" si="23"/>
        <v>0</v>
      </c>
      <c r="F136" s="141">
        <f t="shared" si="23"/>
        <v>0</v>
      </c>
      <c r="G136" s="141">
        <f t="shared" si="23"/>
        <v>0</v>
      </c>
      <c r="H136" s="197"/>
      <c r="I136" s="154"/>
      <c r="J136" s="154"/>
      <c r="K136" s="154"/>
      <c r="L136" s="154"/>
      <c r="M136" s="154"/>
      <c r="N136" s="143"/>
      <c r="O136" s="144"/>
      <c r="P136" s="247"/>
    </row>
    <row r="137" spans="1:16" s="41" customFormat="1" ht="15">
      <c r="A137" s="146" t="s">
        <v>58</v>
      </c>
      <c r="B137" s="153">
        <f aca="true" t="shared" si="24" ref="B137:G137">B116+B121+B126+B131+B136</f>
        <v>422.2</v>
      </c>
      <c r="C137" s="153">
        <f t="shared" si="24"/>
        <v>0</v>
      </c>
      <c r="D137" s="153">
        <f t="shared" si="24"/>
        <v>422.2</v>
      </c>
      <c r="E137" s="153">
        <f t="shared" si="24"/>
        <v>0</v>
      </c>
      <c r="F137" s="153">
        <f t="shared" si="24"/>
        <v>0</v>
      </c>
      <c r="G137" s="153">
        <f t="shared" si="24"/>
        <v>0</v>
      </c>
      <c r="H137" s="140"/>
      <c r="I137" s="136"/>
      <c r="J137" s="136"/>
      <c r="K137" s="136"/>
      <c r="L137" s="136"/>
      <c r="M137" s="136"/>
      <c r="N137" s="143"/>
      <c r="O137" s="143"/>
      <c r="P137" s="143"/>
    </row>
    <row r="138" spans="1:16" s="41" customFormat="1" ht="15">
      <c r="A138" s="146" t="s">
        <v>2</v>
      </c>
      <c r="B138" s="153">
        <f aca="true" t="shared" si="25" ref="B138:G140">B113+B118+B123+B128+B133</f>
        <v>422.2</v>
      </c>
      <c r="C138" s="153">
        <f>C113+C118+C123+C128+C133</f>
        <v>0</v>
      </c>
      <c r="D138" s="153">
        <f>D113+D118+D123+D128+D133</f>
        <v>422.2</v>
      </c>
      <c r="E138" s="153">
        <f>E113+E118+E123+E128+E133</f>
        <v>0</v>
      </c>
      <c r="F138" s="153">
        <f t="shared" si="25"/>
        <v>0</v>
      </c>
      <c r="G138" s="153">
        <f t="shared" si="25"/>
        <v>0</v>
      </c>
      <c r="H138" s="140"/>
      <c r="I138" s="136"/>
      <c r="J138" s="136"/>
      <c r="K138" s="136"/>
      <c r="L138" s="136"/>
      <c r="M138" s="136"/>
      <c r="N138" s="143"/>
      <c r="O138" s="144"/>
      <c r="P138" s="171"/>
    </row>
    <row r="139" spans="1:16" ht="24" customHeight="1">
      <c r="A139" s="146" t="s">
        <v>1</v>
      </c>
      <c r="B139" s="153">
        <f t="shared" si="25"/>
        <v>0</v>
      </c>
      <c r="C139" s="153">
        <f t="shared" si="25"/>
        <v>0</v>
      </c>
      <c r="D139" s="153">
        <f t="shared" si="25"/>
        <v>0</v>
      </c>
      <c r="E139" s="153">
        <f t="shared" si="25"/>
        <v>0</v>
      </c>
      <c r="F139" s="153">
        <f t="shared" si="25"/>
        <v>0</v>
      </c>
      <c r="G139" s="153">
        <f t="shared" si="25"/>
        <v>0</v>
      </c>
      <c r="H139" s="140"/>
      <c r="I139" s="136"/>
      <c r="J139" s="136"/>
      <c r="K139" s="136"/>
      <c r="L139" s="136"/>
      <c r="M139" s="136"/>
      <c r="N139" s="143"/>
      <c r="O139" s="144"/>
      <c r="P139" s="156"/>
    </row>
    <row r="140" spans="1:16" ht="15">
      <c r="A140" s="146" t="s">
        <v>0</v>
      </c>
      <c r="B140" s="153">
        <f t="shared" si="25"/>
        <v>0</v>
      </c>
      <c r="C140" s="153">
        <f t="shared" si="25"/>
        <v>0</v>
      </c>
      <c r="D140" s="153">
        <f t="shared" si="25"/>
        <v>0</v>
      </c>
      <c r="E140" s="153">
        <f t="shared" si="25"/>
        <v>0</v>
      </c>
      <c r="F140" s="153">
        <f t="shared" si="25"/>
        <v>0</v>
      </c>
      <c r="G140" s="153">
        <f t="shared" si="25"/>
        <v>0</v>
      </c>
      <c r="H140" s="140"/>
      <c r="I140" s="136"/>
      <c r="J140" s="136"/>
      <c r="K140" s="136"/>
      <c r="L140" s="136"/>
      <c r="M140" s="136"/>
      <c r="N140" s="143"/>
      <c r="O140" s="144"/>
      <c r="P140" s="156"/>
    </row>
    <row r="141" spans="1:16" ht="24">
      <c r="A141" s="146" t="s">
        <v>93</v>
      </c>
      <c r="B141" s="155">
        <f aca="true" t="shared" si="26" ref="B141:G144">B107+B137</f>
        <v>422.2</v>
      </c>
      <c r="C141" s="155">
        <f t="shared" si="26"/>
        <v>0</v>
      </c>
      <c r="D141" s="155">
        <f t="shared" si="26"/>
        <v>422.2</v>
      </c>
      <c r="E141" s="155">
        <f t="shared" si="26"/>
        <v>0</v>
      </c>
      <c r="F141" s="155">
        <f t="shared" si="26"/>
        <v>0</v>
      </c>
      <c r="G141" s="155">
        <f t="shared" si="26"/>
        <v>0</v>
      </c>
      <c r="H141" s="140"/>
      <c r="I141" s="136"/>
      <c r="J141" s="136"/>
      <c r="K141" s="136"/>
      <c r="L141" s="136"/>
      <c r="M141" s="136"/>
      <c r="N141" s="143"/>
      <c r="O141" s="144"/>
      <c r="P141" s="156"/>
    </row>
    <row r="142" spans="1:16" ht="15">
      <c r="A142" s="146" t="s">
        <v>2</v>
      </c>
      <c r="B142" s="155">
        <f t="shared" si="26"/>
        <v>422.2</v>
      </c>
      <c r="C142" s="155">
        <f t="shared" si="26"/>
        <v>0</v>
      </c>
      <c r="D142" s="155">
        <f t="shared" si="26"/>
        <v>422.2</v>
      </c>
      <c r="E142" s="155">
        <f t="shared" si="26"/>
        <v>0</v>
      </c>
      <c r="F142" s="155">
        <f t="shared" si="26"/>
        <v>0</v>
      </c>
      <c r="G142" s="155">
        <f t="shared" si="26"/>
        <v>0</v>
      </c>
      <c r="H142" s="140"/>
      <c r="I142" s="136"/>
      <c r="J142" s="136"/>
      <c r="K142" s="136"/>
      <c r="L142" s="136"/>
      <c r="M142" s="136"/>
      <c r="N142" s="143"/>
      <c r="O142" s="144"/>
      <c r="P142" s="156"/>
    </row>
    <row r="143" spans="1:16" ht="24">
      <c r="A143" s="146" t="s">
        <v>1</v>
      </c>
      <c r="B143" s="155">
        <f t="shared" si="26"/>
        <v>0</v>
      </c>
      <c r="C143" s="155">
        <v>0</v>
      </c>
      <c r="D143" s="155">
        <f t="shared" si="26"/>
        <v>0</v>
      </c>
      <c r="E143" s="155">
        <f t="shared" si="26"/>
        <v>0</v>
      </c>
      <c r="F143" s="155">
        <f t="shared" si="26"/>
        <v>0</v>
      </c>
      <c r="G143" s="155">
        <f t="shared" si="26"/>
        <v>0</v>
      </c>
      <c r="H143" s="140"/>
      <c r="I143" s="136"/>
      <c r="J143" s="136"/>
      <c r="K143" s="136"/>
      <c r="L143" s="136"/>
      <c r="M143" s="136"/>
      <c r="N143" s="143"/>
      <c r="O143" s="144"/>
      <c r="P143" s="156"/>
    </row>
    <row r="144" spans="1:16" ht="15">
      <c r="A144" s="157" t="s">
        <v>0</v>
      </c>
      <c r="B144" s="155">
        <f t="shared" si="26"/>
        <v>0</v>
      </c>
      <c r="C144" s="155">
        <f t="shared" si="26"/>
        <v>0</v>
      </c>
      <c r="D144" s="155">
        <f t="shared" si="26"/>
        <v>0</v>
      </c>
      <c r="E144" s="155">
        <f t="shared" si="26"/>
        <v>0</v>
      </c>
      <c r="F144" s="155">
        <f t="shared" si="26"/>
        <v>0</v>
      </c>
      <c r="G144" s="155">
        <f t="shared" si="26"/>
        <v>0</v>
      </c>
      <c r="H144" s="134"/>
      <c r="I144" s="154"/>
      <c r="J144" s="154"/>
      <c r="K144" s="154"/>
      <c r="L144" s="154"/>
      <c r="M144" s="154"/>
      <c r="N144" s="158"/>
      <c r="O144" s="159"/>
      <c r="P144" s="156"/>
    </row>
    <row r="145" spans="1:16" ht="36">
      <c r="A145" s="172" t="s">
        <v>3</v>
      </c>
      <c r="B145" s="153">
        <f>B85+B141</f>
        <v>157694.6</v>
      </c>
      <c r="C145" s="153">
        <f>C141+C85</f>
        <v>42946</v>
      </c>
      <c r="D145" s="153">
        <f aca="true" t="shared" si="27" ref="D145:G148">D85+D141</f>
        <v>42863.899999999994</v>
      </c>
      <c r="E145" s="153">
        <f t="shared" si="27"/>
        <v>22161.1</v>
      </c>
      <c r="F145" s="153">
        <f t="shared" si="27"/>
        <v>24861.8</v>
      </c>
      <c r="G145" s="153">
        <f t="shared" si="27"/>
        <v>24861.8</v>
      </c>
      <c r="H145" s="140"/>
      <c r="I145" s="136"/>
      <c r="J145" s="136"/>
      <c r="K145" s="136"/>
      <c r="L145" s="136"/>
      <c r="M145" s="136"/>
      <c r="N145" s="143"/>
      <c r="O145" s="144"/>
      <c r="P145" s="173"/>
    </row>
    <row r="146" spans="1:16" ht="15">
      <c r="A146" s="146" t="s">
        <v>2</v>
      </c>
      <c r="B146" s="153">
        <f>B86+B142</f>
        <v>157694.6</v>
      </c>
      <c r="C146" s="153">
        <f>C86+C142</f>
        <v>42946</v>
      </c>
      <c r="D146" s="153">
        <f t="shared" si="27"/>
        <v>42863.899999999994</v>
      </c>
      <c r="E146" s="153">
        <f t="shared" si="27"/>
        <v>22161.1</v>
      </c>
      <c r="F146" s="153">
        <f t="shared" si="27"/>
        <v>24861.8</v>
      </c>
      <c r="G146" s="153">
        <f t="shared" si="27"/>
        <v>24861.8</v>
      </c>
      <c r="H146" s="140"/>
      <c r="I146" s="136"/>
      <c r="J146" s="136"/>
      <c r="K146" s="136"/>
      <c r="L146" s="136"/>
      <c r="M146" s="136"/>
      <c r="N146" s="143"/>
      <c r="O146" s="144"/>
      <c r="P146" s="173"/>
    </row>
    <row r="147" spans="1:16" ht="24">
      <c r="A147" s="146" t="s">
        <v>1</v>
      </c>
      <c r="B147" s="153">
        <f>B87+B143</f>
        <v>0</v>
      </c>
      <c r="C147" s="153">
        <f>C87+C143</f>
        <v>0</v>
      </c>
      <c r="D147" s="153">
        <f t="shared" si="27"/>
        <v>0</v>
      </c>
      <c r="E147" s="153">
        <f t="shared" si="27"/>
        <v>0</v>
      </c>
      <c r="F147" s="153">
        <f t="shared" si="27"/>
        <v>0</v>
      </c>
      <c r="G147" s="153">
        <f t="shared" si="27"/>
        <v>0</v>
      </c>
      <c r="H147" s="140"/>
      <c r="I147" s="136"/>
      <c r="J147" s="136"/>
      <c r="K147" s="136"/>
      <c r="L147" s="136"/>
      <c r="M147" s="136"/>
      <c r="N147" s="143"/>
      <c r="O147" s="144"/>
      <c r="P147" s="173"/>
    </row>
    <row r="148" spans="1:16" ht="15">
      <c r="A148" s="146" t="s">
        <v>0</v>
      </c>
      <c r="B148" s="153">
        <f>B88+B144</f>
        <v>0</v>
      </c>
      <c r="C148" s="153">
        <f>C88+C144</f>
        <v>0</v>
      </c>
      <c r="D148" s="153">
        <f t="shared" si="27"/>
        <v>0</v>
      </c>
      <c r="E148" s="153">
        <f t="shared" si="27"/>
        <v>0</v>
      </c>
      <c r="F148" s="153">
        <f t="shared" si="27"/>
        <v>0</v>
      </c>
      <c r="G148" s="153">
        <f t="shared" si="27"/>
        <v>0</v>
      </c>
      <c r="H148" s="140"/>
      <c r="I148" s="136"/>
      <c r="J148" s="136"/>
      <c r="K148" s="136"/>
      <c r="L148" s="136"/>
      <c r="M148" s="136"/>
      <c r="N148" s="143"/>
      <c r="O148" s="144"/>
      <c r="P148" s="171"/>
    </row>
    <row r="149" spans="1:16" ht="15">
      <c r="A149" s="174"/>
      <c r="B149" s="175"/>
      <c r="C149" s="175"/>
      <c r="D149" s="175"/>
      <c r="E149" s="175"/>
      <c r="F149" s="175"/>
      <c r="G149" s="175"/>
      <c r="H149" s="174"/>
      <c r="I149" s="175"/>
      <c r="J149" s="175"/>
      <c r="K149" s="175"/>
      <c r="L149" s="175"/>
      <c r="M149" s="175"/>
      <c r="N149" s="175"/>
      <c r="O149" s="176"/>
      <c r="P149" s="164"/>
    </row>
    <row r="150" spans="1:16" ht="15">
      <c r="A150" s="174"/>
      <c r="B150" s="175"/>
      <c r="C150" s="175"/>
      <c r="D150" s="175"/>
      <c r="E150" s="175"/>
      <c r="F150" s="175"/>
      <c r="G150" s="175"/>
      <c r="H150" s="174"/>
      <c r="I150" s="175"/>
      <c r="J150" s="175"/>
      <c r="K150" s="175"/>
      <c r="L150" s="175"/>
      <c r="M150" s="175"/>
      <c r="N150" s="175"/>
      <c r="O150" s="176"/>
      <c r="P150" s="164"/>
    </row>
    <row r="151" spans="1:16" ht="15">
      <c r="A151" s="174"/>
      <c r="B151" s="175"/>
      <c r="C151" s="175"/>
      <c r="D151" s="175"/>
      <c r="E151" s="175"/>
      <c r="F151" s="175"/>
      <c r="G151" s="175"/>
      <c r="H151" s="174"/>
      <c r="I151" s="175"/>
      <c r="J151" s="175"/>
      <c r="K151" s="175"/>
      <c r="L151" s="175"/>
      <c r="M151" s="175"/>
      <c r="N151" s="175"/>
      <c r="O151" s="176"/>
      <c r="P151" s="164"/>
    </row>
    <row r="152" spans="1:16" ht="15">
      <c r="A152" s="174"/>
      <c r="B152" s="175"/>
      <c r="C152" s="175"/>
      <c r="D152" s="175"/>
      <c r="E152" s="175"/>
      <c r="F152" s="175"/>
      <c r="G152" s="175"/>
      <c r="H152" s="174"/>
      <c r="I152" s="175"/>
      <c r="J152" s="175"/>
      <c r="K152" s="175"/>
      <c r="L152" s="175"/>
      <c r="M152" s="175"/>
      <c r="N152" s="175"/>
      <c r="O152" s="176"/>
      <c r="P152" s="164"/>
    </row>
    <row r="153" spans="1:16" ht="15">
      <c r="A153" s="174"/>
      <c r="B153" s="175"/>
      <c r="C153" s="175"/>
      <c r="D153" s="175"/>
      <c r="E153" s="175"/>
      <c r="F153" s="175"/>
      <c r="G153" s="175"/>
      <c r="H153" s="174"/>
      <c r="I153" s="175"/>
      <c r="J153" s="175"/>
      <c r="K153" s="175"/>
      <c r="L153" s="175"/>
      <c r="M153" s="175"/>
      <c r="N153" s="175"/>
      <c r="O153" s="176"/>
      <c r="P153" s="164"/>
    </row>
    <row r="154" spans="1:16" ht="15">
      <c r="A154" s="174"/>
      <c r="B154" s="175"/>
      <c r="C154" s="175"/>
      <c r="D154" s="175"/>
      <c r="E154" s="175"/>
      <c r="F154" s="175"/>
      <c r="G154" s="175"/>
      <c r="H154" s="174"/>
      <c r="I154" s="175"/>
      <c r="J154" s="175"/>
      <c r="K154" s="175"/>
      <c r="L154" s="175"/>
      <c r="M154" s="175"/>
      <c r="N154" s="175"/>
      <c r="O154" s="176"/>
      <c r="P154" s="164"/>
    </row>
  </sheetData>
  <sheetProtection/>
  <mergeCells count="95">
    <mergeCell ref="A127:G127"/>
    <mergeCell ref="H127:H131"/>
    <mergeCell ref="P127:P131"/>
    <mergeCell ref="A132:G132"/>
    <mergeCell ref="H132:H136"/>
    <mergeCell ref="P132:P136"/>
    <mergeCell ref="A117:G117"/>
    <mergeCell ref="H117:H121"/>
    <mergeCell ref="P117:P121"/>
    <mergeCell ref="A122:G122"/>
    <mergeCell ref="H122:H126"/>
    <mergeCell ref="P122:P126"/>
    <mergeCell ref="A97:G97"/>
    <mergeCell ref="H97:H101"/>
    <mergeCell ref="P97:P101"/>
    <mergeCell ref="A102:G102"/>
    <mergeCell ref="A111:P111"/>
    <mergeCell ref="A112:G112"/>
    <mergeCell ref="H112:H116"/>
    <mergeCell ref="P112:P116"/>
    <mergeCell ref="A89:P89"/>
    <mergeCell ref="A90:P90"/>
    <mergeCell ref="A91:P91"/>
    <mergeCell ref="A92:G92"/>
    <mergeCell ref="H92:H96"/>
    <mergeCell ref="P92:P96"/>
    <mergeCell ref="A71:G71"/>
    <mergeCell ref="H71:H75"/>
    <mergeCell ref="P71:P75"/>
    <mergeCell ref="A76:G76"/>
    <mergeCell ref="H76:H80"/>
    <mergeCell ref="P76:P80"/>
    <mergeCell ref="A61:G61"/>
    <mergeCell ref="H61:H65"/>
    <mergeCell ref="P61:P65"/>
    <mergeCell ref="A66:G66"/>
    <mergeCell ref="H66:H70"/>
    <mergeCell ref="P66:P70"/>
    <mergeCell ref="A46:G46"/>
    <mergeCell ref="H46:H50"/>
    <mergeCell ref="P46:P50"/>
    <mergeCell ref="A55:P55"/>
    <mergeCell ref="A56:G56"/>
    <mergeCell ref="H56:H60"/>
    <mergeCell ref="P56:P60"/>
    <mergeCell ref="A36:G36"/>
    <mergeCell ref="H36:H40"/>
    <mergeCell ref="P36:P40"/>
    <mergeCell ref="A41:G41"/>
    <mergeCell ref="H41:H45"/>
    <mergeCell ref="P41:P45"/>
    <mergeCell ref="A26:G26"/>
    <mergeCell ref="H26:H30"/>
    <mergeCell ref="P26:P30"/>
    <mergeCell ref="A31:G31"/>
    <mergeCell ref="H31:H35"/>
    <mergeCell ref="P31:P35"/>
    <mergeCell ref="A16:G16"/>
    <mergeCell ref="H16:H20"/>
    <mergeCell ref="P16:P20"/>
    <mergeCell ref="A21:G21"/>
    <mergeCell ref="H21:H25"/>
    <mergeCell ref="P21:P25"/>
    <mergeCell ref="J9:J10"/>
    <mergeCell ref="K9:O9"/>
    <mergeCell ref="A12:P12"/>
    <mergeCell ref="A13:P13"/>
    <mergeCell ref="A14:P14"/>
    <mergeCell ref="A15:P15"/>
    <mergeCell ref="A5:P5"/>
    <mergeCell ref="A6:P6"/>
    <mergeCell ref="A8:A10"/>
    <mergeCell ref="B8:G8"/>
    <mergeCell ref="H8:O8"/>
    <mergeCell ref="P8:P10"/>
    <mergeCell ref="B9:B10"/>
    <mergeCell ref="C9:G9"/>
    <mergeCell ref="H9:H10"/>
    <mergeCell ref="I9:I10"/>
    <mergeCell ref="A3:B3"/>
    <mergeCell ref="C3:D3"/>
    <mergeCell ref="E3:F3"/>
    <mergeCell ref="G3:H3"/>
    <mergeCell ref="I3:J3"/>
    <mergeCell ref="O1:P1"/>
    <mergeCell ref="O3:P4"/>
    <mergeCell ref="K3:L3"/>
    <mergeCell ref="M3:N3"/>
    <mergeCell ref="A4:B4"/>
    <mergeCell ref="C4:D4"/>
    <mergeCell ref="E4:F4"/>
    <mergeCell ref="G4:H4"/>
    <mergeCell ref="I4:J4"/>
    <mergeCell ref="K4:L4"/>
    <mergeCell ref="M4:N4"/>
  </mergeCells>
  <printOptions/>
  <pageMargins left="0.5905511811023623" right="0.1968503937007874" top="0.7874015748031497" bottom="0.1968503937007874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A109" sqref="A109:F109"/>
    </sheetView>
  </sheetViews>
  <sheetFormatPr defaultColWidth="9.140625" defaultRowHeight="15"/>
  <cols>
    <col min="1" max="1" width="15.7109375" style="7" customWidth="1"/>
    <col min="2" max="6" width="9.140625" style="12" customWidth="1"/>
    <col min="7" max="7" width="17.28125" style="7" customWidth="1"/>
    <col min="8" max="13" width="9.140625" style="12" customWidth="1"/>
  </cols>
  <sheetData>
    <row r="1" spans="2:13" ht="65.25" customHeight="1">
      <c r="B1" s="15"/>
      <c r="C1" s="15"/>
      <c r="D1" s="15"/>
      <c r="E1" s="15"/>
      <c r="F1" s="15"/>
      <c r="G1" s="8"/>
      <c r="I1" s="224" t="s">
        <v>21</v>
      </c>
      <c r="J1" s="224"/>
      <c r="K1" s="224"/>
      <c r="L1" s="224"/>
      <c r="M1" s="224"/>
    </row>
    <row r="2" spans="1:12" ht="15">
      <c r="A2" s="268" t="s">
        <v>20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5">
      <c r="A4" s="269" t="s">
        <v>19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</row>
    <row r="5" spans="1:13" ht="30.75" customHeight="1">
      <c r="A5" s="265" t="s">
        <v>23</v>
      </c>
      <c r="B5" s="220" t="s">
        <v>22</v>
      </c>
      <c r="C5" s="221"/>
      <c r="D5" s="221"/>
      <c r="E5" s="221"/>
      <c r="F5" s="222"/>
      <c r="G5" s="209" t="s">
        <v>24</v>
      </c>
      <c r="H5" s="210"/>
      <c r="I5" s="210"/>
      <c r="J5" s="210"/>
      <c r="K5" s="210"/>
      <c r="L5" s="210"/>
      <c r="M5" s="211"/>
    </row>
    <row r="6" spans="1:13" ht="15.75" customHeight="1">
      <c r="A6" s="266"/>
      <c r="B6" s="217" t="s">
        <v>18</v>
      </c>
      <c r="C6" s="220" t="s">
        <v>17</v>
      </c>
      <c r="D6" s="221"/>
      <c r="E6" s="221"/>
      <c r="F6" s="222"/>
      <c r="G6" s="265" t="s">
        <v>27</v>
      </c>
      <c r="H6" s="217" t="s">
        <v>25</v>
      </c>
      <c r="I6" s="217" t="s">
        <v>26</v>
      </c>
      <c r="J6" s="220" t="s">
        <v>16</v>
      </c>
      <c r="K6" s="221"/>
      <c r="L6" s="221"/>
      <c r="M6" s="222"/>
    </row>
    <row r="7" spans="1:13" ht="15">
      <c r="A7" s="267"/>
      <c r="B7" s="219"/>
      <c r="C7" s="3">
        <v>2014</v>
      </c>
      <c r="D7" s="3">
        <v>2015</v>
      </c>
      <c r="E7" s="3">
        <v>2016</v>
      </c>
      <c r="F7" s="1">
        <v>2017</v>
      </c>
      <c r="G7" s="267"/>
      <c r="H7" s="219"/>
      <c r="I7" s="219"/>
      <c r="J7" s="1">
        <v>2014</v>
      </c>
      <c r="K7" s="1">
        <v>2015</v>
      </c>
      <c r="L7" s="1">
        <v>2016</v>
      </c>
      <c r="M7" s="6">
        <v>2017</v>
      </c>
    </row>
    <row r="8" spans="1:13" ht="15">
      <c r="A8" s="9">
        <v>1</v>
      </c>
      <c r="B8" s="1">
        <v>2</v>
      </c>
      <c r="C8" s="2">
        <v>3</v>
      </c>
      <c r="D8" s="3">
        <v>4</v>
      </c>
      <c r="E8" s="3">
        <v>5</v>
      </c>
      <c r="F8" s="4">
        <v>6</v>
      </c>
      <c r="G8" s="9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6">
        <v>13</v>
      </c>
    </row>
    <row r="9" spans="1:13" ht="15" customHeight="1">
      <c r="A9" s="273" t="s">
        <v>28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5"/>
    </row>
    <row r="10" spans="1:13" s="41" customFormat="1" ht="19.5" customHeight="1">
      <c r="A10" s="270" t="s">
        <v>30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2"/>
    </row>
    <row r="11" spans="1:13" ht="24.75" customHeight="1">
      <c r="A11" s="209" t="s">
        <v>29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3" ht="15" customHeight="1">
      <c r="A12" s="278" t="s">
        <v>31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pans="1:13" ht="18" customHeight="1">
      <c r="A13" s="281" t="s">
        <v>38</v>
      </c>
      <c r="B13" s="282"/>
      <c r="C13" s="282"/>
      <c r="D13" s="282"/>
      <c r="E13" s="282"/>
      <c r="F13" s="283"/>
      <c r="G13" s="265" t="s">
        <v>15</v>
      </c>
      <c r="H13" s="1" t="s">
        <v>12</v>
      </c>
      <c r="I13" s="1">
        <v>1</v>
      </c>
      <c r="J13" s="13">
        <v>54.629</v>
      </c>
      <c r="K13" s="13">
        <v>99.369</v>
      </c>
      <c r="L13" s="13">
        <v>72.648</v>
      </c>
      <c r="M13" s="14">
        <v>0</v>
      </c>
    </row>
    <row r="14" spans="1:13" ht="15">
      <c r="A14" s="9" t="s">
        <v>2</v>
      </c>
      <c r="B14" s="16">
        <f>SUM(C14:F14)</f>
        <v>1706.7</v>
      </c>
      <c r="C14" s="16">
        <v>315.3</v>
      </c>
      <c r="D14" s="16">
        <v>562</v>
      </c>
      <c r="E14" s="16">
        <v>414.7</v>
      </c>
      <c r="F14" s="17">
        <v>414.7</v>
      </c>
      <c r="G14" s="266"/>
      <c r="H14" s="1"/>
      <c r="I14" s="1"/>
      <c r="J14" s="1"/>
      <c r="K14" s="1"/>
      <c r="L14" s="1"/>
      <c r="M14" s="6"/>
    </row>
    <row r="15" spans="1:13" ht="27.75" customHeight="1">
      <c r="A15" s="9" t="s">
        <v>1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266"/>
      <c r="H15" s="1"/>
      <c r="I15" s="1"/>
      <c r="J15" s="1"/>
      <c r="K15" s="1"/>
      <c r="L15" s="1"/>
      <c r="M15" s="6"/>
    </row>
    <row r="16" spans="1:13" ht="24" customHeight="1">
      <c r="A16" s="9" t="s">
        <v>0</v>
      </c>
      <c r="B16" s="16">
        <v>0</v>
      </c>
      <c r="C16" s="16">
        <v>0</v>
      </c>
      <c r="D16" s="16">
        <v>0</v>
      </c>
      <c r="E16" s="16">
        <v>0</v>
      </c>
      <c r="F16" s="17">
        <v>0</v>
      </c>
      <c r="G16" s="266"/>
      <c r="H16" s="1"/>
      <c r="I16" s="1"/>
      <c r="J16" s="1"/>
      <c r="K16" s="1"/>
      <c r="L16" s="1"/>
      <c r="M16" s="6"/>
    </row>
    <row r="17" spans="1:13" ht="27.75" customHeight="1">
      <c r="A17" s="11" t="s">
        <v>34</v>
      </c>
      <c r="B17" s="16">
        <f>SUM(C17:F17)</f>
        <v>1706.7</v>
      </c>
      <c r="C17" s="16">
        <f>SUM(C14:C16)</f>
        <v>315.3</v>
      </c>
      <c r="D17" s="16">
        <f>SUM(D14:D16)</f>
        <v>562</v>
      </c>
      <c r="E17" s="16">
        <f>SUM(E14:E16)</f>
        <v>414.7</v>
      </c>
      <c r="F17" s="16">
        <f>SUM(F14:F16)</f>
        <v>414.7</v>
      </c>
      <c r="G17" s="267"/>
      <c r="H17" s="5"/>
      <c r="I17" s="5"/>
      <c r="J17" s="5"/>
      <c r="K17" s="5"/>
      <c r="L17" s="5"/>
      <c r="M17" s="6"/>
    </row>
    <row r="18" spans="1:13" ht="32.25" customHeight="1">
      <c r="A18" s="214" t="s">
        <v>39</v>
      </c>
      <c r="B18" s="214"/>
      <c r="C18" s="214"/>
      <c r="D18" s="214"/>
      <c r="E18" s="214"/>
      <c r="F18" s="214"/>
      <c r="G18" s="192" t="s">
        <v>59</v>
      </c>
      <c r="H18" s="1" t="s">
        <v>13</v>
      </c>
      <c r="I18" s="1">
        <v>1</v>
      </c>
      <c r="J18" s="1">
        <v>1</v>
      </c>
      <c r="K18" s="1">
        <v>1</v>
      </c>
      <c r="L18" s="1">
        <v>1</v>
      </c>
      <c r="M18" s="6">
        <v>1</v>
      </c>
    </row>
    <row r="19" spans="1:13" ht="15">
      <c r="A19" s="9" t="s">
        <v>2</v>
      </c>
      <c r="B19" s="16">
        <f>SUM(C19:F19)</f>
        <v>0</v>
      </c>
      <c r="C19" s="16">
        <v>0</v>
      </c>
      <c r="D19" s="16">
        <v>0</v>
      </c>
      <c r="E19" s="16">
        <v>0</v>
      </c>
      <c r="F19" s="16">
        <v>0</v>
      </c>
      <c r="G19" s="193"/>
      <c r="H19" s="1"/>
      <c r="I19" s="1"/>
      <c r="J19" s="1"/>
      <c r="K19" s="1"/>
      <c r="L19" s="1"/>
      <c r="M19" s="6"/>
    </row>
    <row r="20" spans="1:13" ht="24">
      <c r="A20" s="9" t="s">
        <v>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93"/>
      <c r="H20" s="1"/>
      <c r="I20" s="1"/>
      <c r="J20" s="1"/>
      <c r="K20" s="1"/>
      <c r="L20" s="1"/>
      <c r="M20" s="6"/>
    </row>
    <row r="21" spans="1:13" ht="15">
      <c r="A21" s="9" t="s">
        <v>0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93"/>
      <c r="H21" s="1"/>
      <c r="I21" s="1"/>
      <c r="J21" s="1"/>
      <c r="K21" s="1"/>
      <c r="L21" s="1"/>
      <c r="M21" s="6"/>
    </row>
    <row r="22" spans="1:13" ht="24">
      <c r="A22" s="11" t="s">
        <v>35</v>
      </c>
      <c r="B22" s="16">
        <f>SUM(C22:F22)</f>
        <v>0</v>
      </c>
      <c r="C22" s="16">
        <f>SUM(C19:C21)</f>
        <v>0</v>
      </c>
      <c r="D22" s="16">
        <f>SUM(D19:D21)</f>
        <v>0</v>
      </c>
      <c r="E22" s="16">
        <f>SUM(E19:E21)</f>
        <v>0</v>
      </c>
      <c r="F22" s="16">
        <f>SUM(F19:F21)</f>
        <v>0</v>
      </c>
      <c r="G22" s="194"/>
      <c r="H22" s="5"/>
      <c r="I22" s="5"/>
      <c r="J22" s="5"/>
      <c r="K22" s="5"/>
      <c r="L22" s="5"/>
      <c r="M22" s="6"/>
    </row>
    <row r="23" spans="1:13" ht="29.25" customHeight="1">
      <c r="A23" s="281" t="s">
        <v>40</v>
      </c>
      <c r="B23" s="282"/>
      <c r="C23" s="282"/>
      <c r="D23" s="282"/>
      <c r="E23" s="282"/>
      <c r="F23" s="283"/>
      <c r="G23" s="265" t="s">
        <v>32</v>
      </c>
      <c r="H23" s="1" t="s">
        <v>12</v>
      </c>
      <c r="I23" s="1">
        <v>1</v>
      </c>
      <c r="J23" s="1">
        <v>54.629</v>
      </c>
      <c r="K23" s="1">
        <v>99.369</v>
      </c>
      <c r="L23" s="1">
        <v>72.648</v>
      </c>
      <c r="M23" s="6">
        <v>0</v>
      </c>
    </row>
    <row r="24" spans="1:13" ht="15">
      <c r="A24" s="9" t="s">
        <v>2</v>
      </c>
      <c r="B24" s="16">
        <f>SUM(C24:F24)</f>
        <v>1317.2</v>
      </c>
      <c r="C24" s="18">
        <v>317.5</v>
      </c>
      <c r="D24" s="18">
        <v>577.5</v>
      </c>
      <c r="E24" s="16">
        <v>422.2</v>
      </c>
      <c r="F24" s="17">
        <v>0</v>
      </c>
      <c r="G24" s="266"/>
      <c r="H24" s="1"/>
      <c r="I24" s="1"/>
      <c r="J24" s="1"/>
      <c r="K24" s="1"/>
      <c r="L24" s="1"/>
      <c r="M24" s="6"/>
    </row>
    <row r="25" spans="1:13" ht="24">
      <c r="A25" s="9" t="s">
        <v>1</v>
      </c>
      <c r="B25" s="16">
        <v>0</v>
      </c>
      <c r="C25" s="18">
        <v>0</v>
      </c>
      <c r="D25" s="18">
        <v>0</v>
      </c>
      <c r="E25" s="16">
        <v>0</v>
      </c>
      <c r="F25" s="17">
        <v>0</v>
      </c>
      <c r="G25" s="266"/>
      <c r="H25" s="1"/>
      <c r="I25" s="1"/>
      <c r="J25" s="1"/>
      <c r="K25" s="1"/>
      <c r="L25" s="1"/>
      <c r="M25" s="6"/>
    </row>
    <row r="26" spans="1:13" ht="15">
      <c r="A26" s="9" t="s">
        <v>0</v>
      </c>
      <c r="B26" s="16">
        <v>0</v>
      </c>
      <c r="C26" s="18">
        <v>0</v>
      </c>
      <c r="D26" s="18">
        <v>0</v>
      </c>
      <c r="E26" s="16">
        <v>0</v>
      </c>
      <c r="F26" s="17">
        <v>0</v>
      </c>
      <c r="G26" s="266"/>
      <c r="H26" s="1"/>
      <c r="I26" s="1"/>
      <c r="J26" s="1"/>
      <c r="K26" s="1"/>
      <c r="L26" s="1"/>
      <c r="M26" s="6"/>
    </row>
    <row r="27" spans="1:13" ht="24">
      <c r="A27" s="11" t="s">
        <v>36</v>
      </c>
      <c r="B27" s="16">
        <f>SUM(C27:F27)</f>
        <v>1317.2</v>
      </c>
      <c r="C27" s="16">
        <f>SUM(C24:C26)</f>
        <v>317.5</v>
      </c>
      <c r="D27" s="16">
        <f>SUM(D24:D26)</f>
        <v>577.5</v>
      </c>
      <c r="E27" s="16">
        <f>SUM(E24:E26)</f>
        <v>422.2</v>
      </c>
      <c r="F27" s="16">
        <f>SUM(F24:F26)</f>
        <v>0</v>
      </c>
      <c r="G27" s="267"/>
      <c r="H27" s="5"/>
      <c r="I27" s="5"/>
      <c r="J27" s="5"/>
      <c r="K27" s="5"/>
      <c r="L27" s="5"/>
      <c r="M27" s="6"/>
    </row>
    <row r="28" spans="1:13" ht="30" customHeight="1">
      <c r="A28" s="186" t="s">
        <v>41</v>
      </c>
      <c r="B28" s="187"/>
      <c r="C28" s="187"/>
      <c r="D28" s="187"/>
      <c r="E28" s="187"/>
      <c r="F28" s="188"/>
      <c r="G28" s="202" t="s">
        <v>60</v>
      </c>
      <c r="H28" s="1"/>
      <c r="I28" s="1"/>
      <c r="J28" s="1"/>
      <c r="K28" s="1"/>
      <c r="L28" s="1"/>
      <c r="M28" s="6"/>
    </row>
    <row r="29" spans="1:13" ht="15">
      <c r="A29" s="20" t="s">
        <v>2</v>
      </c>
      <c r="B29" s="16">
        <f>SUM(C29:F29)</f>
        <v>0</v>
      </c>
      <c r="C29" s="18">
        <v>0</v>
      </c>
      <c r="D29" s="18">
        <v>0</v>
      </c>
      <c r="E29" s="18">
        <v>0</v>
      </c>
      <c r="F29" s="16">
        <v>0</v>
      </c>
      <c r="G29" s="203"/>
      <c r="H29" s="1"/>
      <c r="I29" s="1"/>
      <c r="J29" s="1"/>
      <c r="K29" s="1"/>
      <c r="L29" s="1"/>
      <c r="M29" s="6"/>
    </row>
    <row r="30" spans="1:13" ht="24">
      <c r="A30" s="20" t="s">
        <v>1</v>
      </c>
      <c r="B30" s="16">
        <v>0</v>
      </c>
      <c r="C30" s="18">
        <v>0</v>
      </c>
      <c r="D30" s="18">
        <v>0</v>
      </c>
      <c r="E30" s="18">
        <v>0</v>
      </c>
      <c r="F30" s="16">
        <v>0</v>
      </c>
      <c r="G30" s="203"/>
      <c r="H30" s="1"/>
      <c r="I30" s="1"/>
      <c r="J30" s="1"/>
      <c r="K30" s="1"/>
      <c r="L30" s="1"/>
      <c r="M30" s="6"/>
    </row>
    <row r="31" spans="1:13" ht="15">
      <c r="A31" s="20" t="s">
        <v>0</v>
      </c>
      <c r="B31" s="16">
        <v>0</v>
      </c>
      <c r="C31" s="18">
        <v>0</v>
      </c>
      <c r="D31" s="18">
        <v>0</v>
      </c>
      <c r="E31" s="18">
        <v>0</v>
      </c>
      <c r="F31" s="16">
        <v>0</v>
      </c>
      <c r="G31" s="203"/>
      <c r="H31" s="1"/>
      <c r="I31" s="1"/>
      <c r="J31" s="1"/>
      <c r="K31" s="1"/>
      <c r="L31" s="1"/>
      <c r="M31" s="6"/>
    </row>
    <row r="32" spans="1:13" ht="24">
      <c r="A32" s="21" t="s">
        <v>37</v>
      </c>
      <c r="B32" s="16">
        <f>SUM(C32:F32)</f>
        <v>0</v>
      </c>
      <c r="C32" s="16">
        <f>SUM(C29:C31)</f>
        <v>0</v>
      </c>
      <c r="D32" s="16">
        <f>SUM(D29:D31)</f>
        <v>0</v>
      </c>
      <c r="E32" s="16">
        <f>SUM(E29:E31)</f>
        <v>0</v>
      </c>
      <c r="F32" s="16">
        <f>SUM(F29:F31)</f>
        <v>0</v>
      </c>
      <c r="G32" s="204"/>
      <c r="H32" s="5"/>
      <c r="I32" s="5"/>
      <c r="J32" s="5"/>
      <c r="K32" s="5"/>
      <c r="L32" s="5"/>
      <c r="M32" s="6"/>
    </row>
    <row r="33" spans="1:13" ht="16.5" customHeight="1">
      <c r="A33" s="186" t="s">
        <v>42</v>
      </c>
      <c r="B33" s="187"/>
      <c r="C33" s="187"/>
      <c r="D33" s="187"/>
      <c r="E33" s="187"/>
      <c r="F33" s="188"/>
      <c r="G33" s="202" t="s">
        <v>61</v>
      </c>
      <c r="H33" s="1"/>
      <c r="I33" s="1"/>
      <c r="J33" s="1"/>
      <c r="K33" s="1"/>
      <c r="L33" s="1"/>
      <c r="M33" s="6"/>
    </row>
    <row r="34" spans="1:13" ht="15">
      <c r="A34" s="20" t="s">
        <v>2</v>
      </c>
      <c r="B34" s="16">
        <f>SUM(C34:F34)</f>
        <v>0</v>
      </c>
      <c r="C34" s="18">
        <v>0</v>
      </c>
      <c r="D34" s="18">
        <v>0</v>
      </c>
      <c r="E34" s="18">
        <v>0</v>
      </c>
      <c r="F34" s="17">
        <v>0</v>
      </c>
      <c r="G34" s="203"/>
      <c r="H34" s="1"/>
      <c r="I34" s="1"/>
      <c r="J34" s="1"/>
      <c r="K34" s="1"/>
      <c r="L34" s="1"/>
      <c r="M34" s="6"/>
    </row>
    <row r="35" spans="1:13" ht="28.5" customHeight="1">
      <c r="A35" s="20" t="s">
        <v>1</v>
      </c>
      <c r="B35" s="16">
        <v>0</v>
      </c>
      <c r="C35" s="18">
        <v>0</v>
      </c>
      <c r="D35" s="18">
        <v>0</v>
      </c>
      <c r="E35" s="18">
        <v>0</v>
      </c>
      <c r="F35" s="17">
        <v>0</v>
      </c>
      <c r="G35" s="203"/>
      <c r="H35" s="1"/>
      <c r="I35" s="1"/>
      <c r="J35" s="1"/>
      <c r="K35" s="1"/>
      <c r="L35" s="1"/>
      <c r="M35" s="6"/>
    </row>
    <row r="36" spans="1:13" ht="15">
      <c r="A36" s="20" t="s">
        <v>0</v>
      </c>
      <c r="B36" s="16">
        <v>0</v>
      </c>
      <c r="C36" s="18">
        <v>0</v>
      </c>
      <c r="D36" s="18">
        <v>0</v>
      </c>
      <c r="E36" s="18">
        <v>0</v>
      </c>
      <c r="F36" s="17">
        <v>0</v>
      </c>
      <c r="G36" s="203"/>
      <c r="H36" s="1"/>
      <c r="I36" s="1"/>
      <c r="J36" s="1"/>
      <c r="K36" s="1"/>
      <c r="L36" s="1"/>
      <c r="M36" s="6"/>
    </row>
    <row r="37" spans="1:13" ht="24">
      <c r="A37" s="21" t="s">
        <v>43</v>
      </c>
      <c r="B37" s="16">
        <f>SUM(C37:F37)</f>
        <v>0</v>
      </c>
      <c r="C37" s="16">
        <f>SUM(C34:C36)</f>
        <v>0</v>
      </c>
      <c r="D37" s="16">
        <f>SUM(D34:D36)</f>
        <v>0</v>
      </c>
      <c r="E37" s="16">
        <f>SUM(E34:E36)</f>
        <v>0</v>
      </c>
      <c r="F37" s="16">
        <f>SUM(F34:F36)</f>
        <v>0</v>
      </c>
      <c r="G37" s="203"/>
      <c r="H37" s="5"/>
      <c r="I37" s="5"/>
      <c r="J37" s="5"/>
      <c r="K37" s="5"/>
      <c r="L37" s="5"/>
      <c r="M37" s="6"/>
    </row>
    <row r="38" spans="1:13" ht="14.25" customHeight="1">
      <c r="A38" s="186" t="s">
        <v>44</v>
      </c>
      <c r="B38" s="187"/>
      <c r="C38" s="187"/>
      <c r="D38" s="187"/>
      <c r="E38" s="187"/>
      <c r="F38" s="188"/>
      <c r="G38" s="276" t="s">
        <v>63</v>
      </c>
      <c r="H38" s="1"/>
      <c r="I38" s="1"/>
      <c r="J38" s="1"/>
      <c r="K38" s="1"/>
      <c r="L38" s="1"/>
      <c r="M38" s="6"/>
    </row>
    <row r="39" spans="1:13" ht="15">
      <c r="A39" s="20" t="s">
        <v>2</v>
      </c>
      <c r="B39" s="16">
        <f>SUM(C39:F39)</f>
        <v>0</v>
      </c>
      <c r="C39" s="18">
        <v>0</v>
      </c>
      <c r="D39" s="18">
        <v>0</v>
      </c>
      <c r="E39" s="18">
        <v>0</v>
      </c>
      <c r="F39" s="17">
        <v>0</v>
      </c>
      <c r="G39" s="277"/>
      <c r="H39" s="1"/>
      <c r="I39" s="1"/>
      <c r="J39" s="1"/>
      <c r="K39" s="1"/>
      <c r="L39" s="1"/>
      <c r="M39" s="6"/>
    </row>
    <row r="40" spans="1:13" ht="24">
      <c r="A40" s="20" t="s">
        <v>1</v>
      </c>
      <c r="B40" s="16">
        <v>0</v>
      </c>
      <c r="C40" s="18">
        <v>0</v>
      </c>
      <c r="D40" s="18">
        <v>0</v>
      </c>
      <c r="E40" s="18">
        <v>0</v>
      </c>
      <c r="F40" s="17">
        <v>0</v>
      </c>
      <c r="G40" s="277"/>
      <c r="H40" s="1"/>
      <c r="I40" s="1"/>
      <c r="J40" s="1"/>
      <c r="K40" s="1"/>
      <c r="L40" s="1"/>
      <c r="M40" s="6"/>
    </row>
    <row r="41" spans="1:13" ht="15">
      <c r="A41" s="20" t="s">
        <v>0</v>
      </c>
      <c r="B41" s="16">
        <v>0</v>
      </c>
      <c r="C41" s="18">
        <v>0</v>
      </c>
      <c r="D41" s="18">
        <v>0</v>
      </c>
      <c r="E41" s="18">
        <v>0</v>
      </c>
      <c r="F41" s="17">
        <v>0</v>
      </c>
      <c r="G41" s="277"/>
      <c r="H41" s="1"/>
      <c r="I41" s="1"/>
      <c r="J41" s="1"/>
      <c r="K41" s="1"/>
      <c r="L41" s="1"/>
      <c r="M41" s="6"/>
    </row>
    <row r="42" spans="1:13" ht="27.75" customHeight="1">
      <c r="A42" s="21" t="s">
        <v>45</v>
      </c>
      <c r="B42" s="16">
        <f>SUM(C42:F42)</f>
        <v>0</v>
      </c>
      <c r="C42" s="16">
        <f>SUM(C39:C41)</f>
        <v>0</v>
      </c>
      <c r="D42" s="16">
        <f>SUM(D39:D41)</f>
        <v>0</v>
      </c>
      <c r="E42" s="16">
        <f>SUM(E39:E41)</f>
        <v>0</v>
      </c>
      <c r="F42" s="16">
        <f>SUM(F39:F41)</f>
        <v>0</v>
      </c>
      <c r="G42" s="277"/>
      <c r="H42" s="5"/>
      <c r="I42" s="5"/>
      <c r="J42" s="5"/>
      <c r="K42" s="5"/>
      <c r="L42" s="5"/>
      <c r="M42" s="6"/>
    </row>
    <row r="43" spans="1:13" ht="15.75" customHeight="1">
      <c r="A43" s="186" t="s">
        <v>46</v>
      </c>
      <c r="B43" s="187"/>
      <c r="C43" s="187"/>
      <c r="D43" s="187"/>
      <c r="E43" s="187"/>
      <c r="F43" s="188"/>
      <c r="G43" s="276" t="s">
        <v>62</v>
      </c>
      <c r="H43" s="1"/>
      <c r="I43" s="1"/>
      <c r="J43" s="1"/>
      <c r="K43" s="1"/>
      <c r="L43" s="1"/>
      <c r="M43" s="6"/>
    </row>
    <row r="44" spans="1:13" ht="15">
      <c r="A44" s="20" t="s">
        <v>2</v>
      </c>
      <c r="B44" s="16">
        <f>SUM(C44:F44)</f>
        <v>0</v>
      </c>
      <c r="C44" s="18">
        <v>0</v>
      </c>
      <c r="D44" s="18">
        <v>0</v>
      </c>
      <c r="E44" s="18">
        <v>0</v>
      </c>
      <c r="F44" s="16">
        <v>0</v>
      </c>
      <c r="G44" s="277"/>
      <c r="H44" s="1"/>
      <c r="I44" s="1"/>
      <c r="J44" s="1"/>
      <c r="K44" s="1"/>
      <c r="L44" s="1"/>
      <c r="M44" s="6"/>
    </row>
    <row r="45" spans="1:13" ht="24">
      <c r="A45" s="20" t="s">
        <v>1</v>
      </c>
      <c r="B45" s="16">
        <v>0</v>
      </c>
      <c r="C45" s="18">
        <v>0</v>
      </c>
      <c r="D45" s="18">
        <v>0</v>
      </c>
      <c r="E45" s="18">
        <v>0</v>
      </c>
      <c r="F45" s="16">
        <v>0</v>
      </c>
      <c r="G45" s="277"/>
      <c r="H45" s="1"/>
      <c r="I45" s="1"/>
      <c r="J45" s="1"/>
      <c r="K45" s="1"/>
      <c r="L45" s="1"/>
      <c r="M45" s="6"/>
    </row>
    <row r="46" spans="1:13" ht="15">
      <c r="A46" s="20" t="s">
        <v>0</v>
      </c>
      <c r="B46" s="16">
        <v>0</v>
      </c>
      <c r="C46" s="18">
        <v>0</v>
      </c>
      <c r="D46" s="18">
        <v>0</v>
      </c>
      <c r="E46" s="18">
        <v>0</v>
      </c>
      <c r="F46" s="16">
        <v>0</v>
      </c>
      <c r="G46" s="277"/>
      <c r="H46" s="1"/>
      <c r="I46" s="1"/>
      <c r="J46" s="1"/>
      <c r="K46" s="1"/>
      <c r="L46" s="1"/>
      <c r="M46" s="6"/>
    </row>
    <row r="47" spans="1:13" ht="27" customHeight="1">
      <c r="A47" s="21" t="s">
        <v>47</v>
      </c>
      <c r="B47" s="16">
        <f>SUM(C47:F47)</f>
        <v>0</v>
      </c>
      <c r="C47" s="16">
        <f>SUM(C44:C46)</f>
        <v>0</v>
      </c>
      <c r="D47" s="16">
        <f>SUM(D44:D46)</f>
        <v>0</v>
      </c>
      <c r="E47" s="16">
        <f>SUM(E44:E46)</f>
        <v>0</v>
      </c>
      <c r="F47" s="16">
        <f>SUM(F44:F46)</f>
        <v>0</v>
      </c>
      <c r="G47" s="286"/>
      <c r="H47" s="5"/>
      <c r="I47" s="5"/>
      <c r="J47" s="5"/>
      <c r="K47" s="5"/>
      <c r="L47" s="5"/>
      <c r="M47" s="6"/>
    </row>
    <row r="48" spans="1:13" ht="24">
      <c r="A48" s="21" t="s">
        <v>14</v>
      </c>
      <c r="B48" s="22">
        <f>SUM(C48:F48)</f>
        <v>3023.8999999999996</v>
      </c>
      <c r="C48" s="22">
        <f>C17+C22+C27+C32+C37+C42+C47</f>
        <v>632.8</v>
      </c>
      <c r="D48" s="22">
        <f>D17+D22+D27+D32+D37+D42+D47</f>
        <v>1139.5</v>
      </c>
      <c r="E48" s="22">
        <f>E17+E22+E27+E32+E37+E42+E47</f>
        <v>836.9</v>
      </c>
      <c r="F48" s="22">
        <f>F17+F22+F27+F32+F37+F42+F47</f>
        <v>414.7</v>
      </c>
      <c r="G48" s="10"/>
      <c r="H48" s="1"/>
      <c r="I48" s="1"/>
      <c r="J48" s="1"/>
      <c r="K48" s="1"/>
      <c r="L48" s="1"/>
      <c r="M48" s="6"/>
    </row>
    <row r="49" spans="1:13" ht="15">
      <c r="A49" s="20" t="s">
        <v>2</v>
      </c>
      <c r="B49" s="22">
        <f>SUM(C49:F49)</f>
        <v>3023.8999999999996</v>
      </c>
      <c r="C49" s="22">
        <f aca="true" t="shared" si="0" ref="C49:F51">C14+C19+C24+C29+C34+C39+C44</f>
        <v>632.8</v>
      </c>
      <c r="D49" s="22">
        <f t="shared" si="0"/>
        <v>1139.5</v>
      </c>
      <c r="E49" s="22">
        <f t="shared" si="0"/>
        <v>836.9</v>
      </c>
      <c r="F49" s="22">
        <f t="shared" si="0"/>
        <v>414.7</v>
      </c>
      <c r="G49" s="10"/>
      <c r="H49" s="1"/>
      <c r="I49" s="1"/>
      <c r="J49" s="1"/>
      <c r="K49" s="1"/>
      <c r="L49" s="1"/>
      <c r="M49" s="6"/>
    </row>
    <row r="50" spans="1:13" ht="24">
      <c r="A50" s="20" t="s">
        <v>1</v>
      </c>
      <c r="B50" s="22">
        <f>SUM(C50:F50)</f>
        <v>0</v>
      </c>
      <c r="C50" s="22">
        <f t="shared" si="0"/>
        <v>0</v>
      </c>
      <c r="D50" s="22">
        <f t="shared" si="0"/>
        <v>0</v>
      </c>
      <c r="E50" s="22">
        <f t="shared" si="0"/>
        <v>0</v>
      </c>
      <c r="F50" s="22">
        <f t="shared" si="0"/>
        <v>0</v>
      </c>
      <c r="G50" s="10"/>
      <c r="H50" s="1"/>
      <c r="I50" s="1"/>
      <c r="J50" s="1"/>
      <c r="K50" s="1"/>
      <c r="L50" s="1"/>
      <c r="M50" s="6"/>
    </row>
    <row r="51" spans="1:13" ht="15">
      <c r="A51" s="20" t="s">
        <v>0</v>
      </c>
      <c r="B51" s="22">
        <f>SUM(C51:F51)</f>
        <v>0</v>
      </c>
      <c r="C51" s="22">
        <f t="shared" si="0"/>
        <v>0</v>
      </c>
      <c r="D51" s="22">
        <f t="shared" si="0"/>
        <v>0</v>
      </c>
      <c r="E51" s="22">
        <f t="shared" si="0"/>
        <v>0</v>
      </c>
      <c r="F51" s="22">
        <f t="shared" si="0"/>
        <v>0</v>
      </c>
      <c r="G51" s="10"/>
      <c r="H51" s="1"/>
      <c r="I51" s="1"/>
      <c r="J51" s="1"/>
      <c r="K51" s="1"/>
      <c r="L51" s="1"/>
      <c r="M51" s="6"/>
    </row>
    <row r="52" spans="1:13" s="41" customFormat="1" ht="25.5" customHeight="1">
      <c r="A52" s="287" t="s">
        <v>48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9"/>
    </row>
    <row r="53" spans="1:13" ht="30.75" customHeight="1">
      <c r="A53" s="186" t="s">
        <v>49</v>
      </c>
      <c r="B53" s="187"/>
      <c r="C53" s="187"/>
      <c r="D53" s="187"/>
      <c r="E53" s="187"/>
      <c r="F53" s="188"/>
      <c r="G53" s="265" t="s">
        <v>67</v>
      </c>
      <c r="H53" s="45" t="s">
        <v>68</v>
      </c>
      <c r="I53" s="12">
        <v>226.646</v>
      </c>
      <c r="J53" s="45">
        <v>226.646</v>
      </c>
      <c r="K53" s="45">
        <v>226.646</v>
      </c>
      <c r="L53" s="45">
        <v>226.646</v>
      </c>
      <c r="M53" s="45">
        <v>226.646</v>
      </c>
    </row>
    <row r="54" spans="1:13" ht="15">
      <c r="A54" s="20" t="s">
        <v>2</v>
      </c>
      <c r="B54" s="18">
        <f>SUM(C54:F54)</f>
        <v>94351.40000000001</v>
      </c>
      <c r="C54" s="18">
        <v>21632.5</v>
      </c>
      <c r="D54" s="18">
        <v>22995.3</v>
      </c>
      <c r="E54" s="18">
        <v>24861.8</v>
      </c>
      <c r="F54" s="29">
        <v>24861.8</v>
      </c>
      <c r="G54" s="266"/>
      <c r="H54" s="1"/>
      <c r="I54" s="1"/>
      <c r="J54" s="1"/>
      <c r="K54" s="1"/>
      <c r="L54" s="1"/>
      <c r="M54" s="6"/>
    </row>
    <row r="55" spans="1:13" ht="24">
      <c r="A55" s="20" t="s">
        <v>1</v>
      </c>
      <c r="B55" s="18">
        <f>SUM(C55:F55)</f>
        <v>0</v>
      </c>
      <c r="C55" s="18">
        <v>0</v>
      </c>
      <c r="D55" s="18">
        <v>0</v>
      </c>
      <c r="E55" s="18">
        <v>0</v>
      </c>
      <c r="F55" s="17">
        <v>0</v>
      </c>
      <c r="G55" s="266"/>
      <c r="H55" s="1"/>
      <c r="I55" s="1"/>
      <c r="J55" s="1"/>
      <c r="K55" s="1"/>
      <c r="L55" s="1"/>
      <c r="M55" s="6"/>
    </row>
    <row r="56" spans="1:13" ht="15.75" customHeight="1">
      <c r="A56" s="20" t="s">
        <v>0</v>
      </c>
      <c r="B56" s="18">
        <f>SUM(C56:F56)</f>
        <v>0</v>
      </c>
      <c r="C56" s="18">
        <v>0</v>
      </c>
      <c r="D56" s="18">
        <v>0</v>
      </c>
      <c r="E56" s="18">
        <v>0</v>
      </c>
      <c r="F56" s="17">
        <v>0</v>
      </c>
      <c r="G56" s="266"/>
      <c r="H56" s="1"/>
      <c r="I56" s="1"/>
      <c r="J56" s="1"/>
      <c r="K56" s="1"/>
      <c r="L56" s="1"/>
      <c r="M56" s="6"/>
    </row>
    <row r="57" spans="1:13" ht="22.5" customHeight="1">
      <c r="A57" s="21" t="s">
        <v>34</v>
      </c>
      <c r="B57" s="19">
        <f>SUM(B54:B56)</f>
        <v>94351.40000000001</v>
      </c>
      <c r="C57" s="19">
        <f>SUM(C54:C56)</f>
        <v>21632.5</v>
      </c>
      <c r="D57" s="19">
        <f>SUM(D54:D56)</f>
        <v>22995.3</v>
      </c>
      <c r="E57" s="19">
        <f>SUM(E54:E56)</f>
        <v>24861.8</v>
      </c>
      <c r="F57" s="19">
        <f>SUM(F54:F56)</f>
        <v>24861.8</v>
      </c>
      <c r="G57" s="267"/>
      <c r="H57" s="5"/>
      <c r="I57" s="5"/>
      <c r="J57" s="5"/>
      <c r="K57" s="5"/>
      <c r="L57" s="5"/>
      <c r="M57" s="6"/>
    </row>
    <row r="58" spans="1:13" ht="15.75" customHeight="1">
      <c r="A58" s="186" t="s">
        <v>70</v>
      </c>
      <c r="B58" s="187"/>
      <c r="C58" s="187"/>
      <c r="D58" s="187"/>
      <c r="E58" s="187"/>
      <c r="F58" s="188"/>
      <c r="G58" s="276" t="s">
        <v>50</v>
      </c>
      <c r="H58" s="1" t="s">
        <v>68</v>
      </c>
      <c r="I58" s="24">
        <v>0</v>
      </c>
      <c r="J58" s="24">
        <v>5.15</v>
      </c>
      <c r="K58" s="24">
        <v>17.1</v>
      </c>
      <c r="L58" s="24">
        <v>5.53</v>
      </c>
      <c r="M58" s="26">
        <v>0</v>
      </c>
    </row>
    <row r="59" spans="1:13" ht="15">
      <c r="A59" s="20" t="s">
        <v>2</v>
      </c>
      <c r="B59" s="28">
        <f>SUM(C59:F59)</f>
        <v>48444</v>
      </c>
      <c r="C59" s="28">
        <v>9939.6</v>
      </c>
      <c r="D59" s="28">
        <v>18638.5</v>
      </c>
      <c r="E59" s="28">
        <v>19865.9</v>
      </c>
      <c r="F59" s="27">
        <v>0</v>
      </c>
      <c r="G59" s="290"/>
      <c r="H59" s="1"/>
      <c r="I59" s="1"/>
      <c r="J59" s="1"/>
      <c r="K59" s="1"/>
      <c r="L59" s="1"/>
      <c r="M59" s="6"/>
    </row>
    <row r="60" spans="1:13" ht="24">
      <c r="A60" s="20" t="s">
        <v>1</v>
      </c>
      <c r="B60" s="18">
        <f>SUM(C60:F60)</f>
        <v>0</v>
      </c>
      <c r="C60" s="18">
        <v>0</v>
      </c>
      <c r="D60" s="18">
        <v>0</v>
      </c>
      <c r="E60" s="18">
        <v>0</v>
      </c>
      <c r="F60" s="16">
        <v>0</v>
      </c>
      <c r="G60" s="290"/>
      <c r="H60" s="1"/>
      <c r="I60" s="1"/>
      <c r="J60" s="1"/>
      <c r="K60" s="1"/>
      <c r="L60" s="1"/>
      <c r="M60" s="6"/>
    </row>
    <row r="61" spans="1:13" ht="15">
      <c r="A61" s="20" t="s">
        <v>0</v>
      </c>
      <c r="B61" s="18">
        <f>SUM(C61:F61)</f>
        <v>0</v>
      </c>
      <c r="C61" s="18">
        <v>0</v>
      </c>
      <c r="D61" s="18">
        <v>0</v>
      </c>
      <c r="E61" s="18">
        <v>0</v>
      </c>
      <c r="F61" s="16">
        <v>0</v>
      </c>
      <c r="G61" s="290"/>
      <c r="H61" s="1"/>
      <c r="I61" s="1"/>
      <c r="J61" s="1"/>
      <c r="K61" s="1"/>
      <c r="L61" s="1"/>
      <c r="M61" s="6"/>
    </row>
    <row r="62" spans="1:13" ht="24">
      <c r="A62" s="21" t="s">
        <v>35</v>
      </c>
      <c r="B62" s="19">
        <f>SUM(B59:B61)</f>
        <v>48444</v>
      </c>
      <c r="C62" s="19">
        <f>SUM(C59:C61)</f>
        <v>9939.6</v>
      </c>
      <c r="D62" s="19">
        <f>SUM(D59:D61)</f>
        <v>18638.5</v>
      </c>
      <c r="E62" s="19">
        <f>SUM(E59:E61)</f>
        <v>19865.9</v>
      </c>
      <c r="F62" s="19">
        <f>SUM(F59:F61)</f>
        <v>0</v>
      </c>
      <c r="G62" s="291"/>
      <c r="H62" s="5"/>
      <c r="I62" s="5"/>
      <c r="J62" s="5"/>
      <c r="K62" s="5"/>
      <c r="L62" s="5"/>
      <c r="M62" s="6"/>
    </row>
    <row r="63" spans="1:13" ht="31.5" customHeight="1">
      <c r="A63" s="186" t="s">
        <v>64</v>
      </c>
      <c r="B63" s="187"/>
      <c r="C63" s="187"/>
      <c r="D63" s="187"/>
      <c r="E63" s="187"/>
      <c r="F63" s="188"/>
      <c r="G63" s="276" t="s">
        <v>51</v>
      </c>
      <c r="H63" s="45" t="s">
        <v>69</v>
      </c>
      <c r="I63" s="5">
        <v>0</v>
      </c>
      <c r="J63" s="25">
        <v>1</v>
      </c>
      <c r="K63" s="44">
        <v>0</v>
      </c>
      <c r="L63" s="5">
        <v>0</v>
      </c>
      <c r="M63" s="6">
        <v>0</v>
      </c>
    </row>
    <row r="64" spans="1:13" ht="15">
      <c r="A64" s="20" t="s">
        <v>2</v>
      </c>
      <c r="B64" s="18">
        <f>SUM(C64:F64)</f>
        <v>0</v>
      </c>
      <c r="C64" s="28">
        <v>0</v>
      </c>
      <c r="D64" s="34">
        <v>0</v>
      </c>
      <c r="E64" s="18">
        <v>0</v>
      </c>
      <c r="F64" s="17">
        <v>0</v>
      </c>
      <c r="G64" s="277"/>
      <c r="H64" s="1"/>
      <c r="I64" s="1"/>
      <c r="J64" s="1"/>
      <c r="K64" s="1"/>
      <c r="L64" s="1"/>
      <c r="M64" s="6"/>
    </row>
    <row r="65" spans="1:13" ht="24">
      <c r="A65" s="20" t="s">
        <v>1</v>
      </c>
      <c r="B65" s="18">
        <f>SUM(C65:F65)</f>
        <v>0</v>
      </c>
      <c r="C65" s="18">
        <v>0</v>
      </c>
      <c r="D65" s="18">
        <v>0</v>
      </c>
      <c r="E65" s="18">
        <v>0</v>
      </c>
      <c r="F65" s="17">
        <v>0</v>
      </c>
      <c r="G65" s="277"/>
      <c r="H65" s="1"/>
      <c r="I65" s="1"/>
      <c r="J65" s="1"/>
      <c r="K65" s="1"/>
      <c r="L65" s="1"/>
      <c r="M65" s="6"/>
    </row>
    <row r="66" spans="1:13" ht="15">
      <c r="A66" s="20" t="s">
        <v>0</v>
      </c>
      <c r="B66" s="18">
        <f>SUM(C66:F66)</f>
        <v>0</v>
      </c>
      <c r="C66" s="18">
        <v>0</v>
      </c>
      <c r="D66" s="18">
        <v>0</v>
      </c>
      <c r="E66" s="18">
        <v>0</v>
      </c>
      <c r="F66" s="17">
        <v>0</v>
      </c>
      <c r="G66" s="277"/>
      <c r="H66" s="1"/>
      <c r="I66" s="1"/>
      <c r="J66" s="1"/>
      <c r="K66" s="1"/>
      <c r="L66" s="1"/>
      <c r="M66" s="6"/>
    </row>
    <row r="67" spans="1:13" ht="24">
      <c r="A67" s="21" t="s">
        <v>36</v>
      </c>
      <c r="B67" s="19">
        <f>SUM(B64:B66)</f>
        <v>0</v>
      </c>
      <c r="C67" s="19">
        <f>SUM(C64:C66)</f>
        <v>0</v>
      </c>
      <c r="D67" s="19">
        <f>SUM(D64:D66)</f>
        <v>0</v>
      </c>
      <c r="E67" s="19">
        <f>SUM(E64:E66)</f>
        <v>0</v>
      </c>
      <c r="F67" s="19">
        <f>SUM(F64:F66)</f>
        <v>0</v>
      </c>
      <c r="G67" s="277"/>
      <c r="H67" s="5"/>
      <c r="I67" s="5"/>
      <c r="J67" s="5"/>
      <c r="K67" s="5"/>
      <c r="L67" s="5"/>
      <c r="M67" s="6"/>
    </row>
    <row r="68" spans="1:13" ht="18" customHeight="1">
      <c r="A68" s="186" t="s">
        <v>65</v>
      </c>
      <c r="B68" s="187"/>
      <c r="C68" s="187"/>
      <c r="D68" s="187"/>
      <c r="E68" s="187"/>
      <c r="F68" s="188"/>
      <c r="G68" s="265" t="s">
        <v>71</v>
      </c>
      <c r="H68" s="45" t="s">
        <v>68</v>
      </c>
      <c r="I68" s="44">
        <v>1</v>
      </c>
      <c r="J68" s="44">
        <v>2.87</v>
      </c>
      <c r="K68" s="44">
        <v>0</v>
      </c>
      <c r="L68" s="44">
        <v>0</v>
      </c>
      <c r="M68" s="39">
        <v>0</v>
      </c>
    </row>
    <row r="69" spans="1:13" ht="15">
      <c r="A69" s="20" t="s">
        <v>2</v>
      </c>
      <c r="B69" s="18">
        <f>SUM(C69:F69)</f>
        <v>1735.1</v>
      </c>
      <c r="C69" s="28">
        <v>1735.1</v>
      </c>
      <c r="D69" s="18">
        <v>0</v>
      </c>
      <c r="E69" s="18">
        <v>0</v>
      </c>
      <c r="F69" s="29">
        <v>0</v>
      </c>
      <c r="G69" s="266"/>
      <c r="H69" s="1"/>
      <c r="I69" s="1"/>
      <c r="J69" s="1"/>
      <c r="K69" s="1"/>
      <c r="L69" s="1"/>
      <c r="M69" s="6"/>
    </row>
    <row r="70" spans="1:13" ht="24">
      <c r="A70" s="20" t="s">
        <v>1</v>
      </c>
      <c r="B70" s="18">
        <f>SUM(C70:F70)</f>
        <v>28700</v>
      </c>
      <c r="C70" s="18">
        <v>28700</v>
      </c>
      <c r="D70" s="18">
        <v>0</v>
      </c>
      <c r="E70" s="18">
        <v>0</v>
      </c>
      <c r="F70" s="29">
        <v>0</v>
      </c>
      <c r="G70" s="266"/>
      <c r="H70" s="1"/>
      <c r="I70" s="1"/>
      <c r="J70" s="1"/>
      <c r="K70" s="1"/>
      <c r="L70" s="1"/>
      <c r="M70" s="6"/>
    </row>
    <row r="71" spans="1:13" ht="15">
      <c r="A71" s="20" t="s">
        <v>0</v>
      </c>
      <c r="B71" s="18">
        <f>SUM(C71:F71)</f>
        <v>32967.3</v>
      </c>
      <c r="C71" s="18">
        <v>32967.3</v>
      </c>
      <c r="D71" s="18">
        <v>0</v>
      </c>
      <c r="E71" s="18">
        <v>0</v>
      </c>
      <c r="F71" s="29">
        <v>0</v>
      </c>
      <c r="G71" s="266"/>
      <c r="H71" s="1"/>
      <c r="I71" s="1"/>
      <c r="J71" s="1"/>
      <c r="K71" s="1"/>
      <c r="L71" s="1"/>
      <c r="M71" s="6"/>
    </row>
    <row r="72" spans="1:13" ht="24">
      <c r="A72" s="21" t="s">
        <v>37</v>
      </c>
      <c r="B72" s="19">
        <f>SUM(B69:B71)</f>
        <v>63402.4</v>
      </c>
      <c r="C72" s="19">
        <f>SUM(C69:C71)</f>
        <v>63402.4</v>
      </c>
      <c r="D72" s="19">
        <f>SUM(D69:D71)</f>
        <v>0</v>
      </c>
      <c r="E72" s="19">
        <f>SUM(E69:E71)</f>
        <v>0</v>
      </c>
      <c r="F72" s="19">
        <f>SUM(F69:F71)</f>
        <v>0</v>
      </c>
      <c r="G72" s="266"/>
      <c r="H72" s="5"/>
      <c r="I72" s="5"/>
      <c r="J72" s="5"/>
      <c r="K72" s="5"/>
      <c r="L72" s="5"/>
      <c r="M72" s="6"/>
    </row>
    <row r="73" spans="1:13" ht="15" customHeight="1">
      <c r="A73" s="186" t="s">
        <v>66</v>
      </c>
      <c r="B73" s="187"/>
      <c r="C73" s="187"/>
      <c r="D73" s="187"/>
      <c r="E73" s="187"/>
      <c r="F73" s="188"/>
      <c r="G73" s="283" t="s">
        <v>72</v>
      </c>
      <c r="H73" s="45" t="s">
        <v>68</v>
      </c>
      <c r="I73" s="44">
        <v>1</v>
      </c>
      <c r="J73" s="44">
        <v>0</v>
      </c>
      <c r="K73" s="44">
        <v>0</v>
      </c>
      <c r="L73" s="44">
        <v>4.771</v>
      </c>
      <c r="M73" s="39">
        <v>0</v>
      </c>
    </row>
    <row r="74" spans="1:13" ht="15">
      <c r="A74" s="20" t="s">
        <v>2</v>
      </c>
      <c r="B74" s="18">
        <f>SUM(C74:F74)</f>
        <v>0</v>
      </c>
      <c r="C74" s="18">
        <v>0</v>
      </c>
      <c r="D74" s="18">
        <v>0</v>
      </c>
      <c r="E74" s="28">
        <v>0</v>
      </c>
      <c r="F74" s="16">
        <v>0</v>
      </c>
      <c r="G74" s="284"/>
      <c r="H74" s="1"/>
      <c r="I74" s="1"/>
      <c r="J74" s="1"/>
      <c r="K74" s="1"/>
      <c r="L74" s="1"/>
      <c r="M74" s="6"/>
    </row>
    <row r="75" spans="1:13" ht="24">
      <c r="A75" s="20" t="s">
        <v>1</v>
      </c>
      <c r="B75" s="18">
        <f>SUM(C75:F75)</f>
        <v>0</v>
      </c>
      <c r="C75" s="18">
        <v>0</v>
      </c>
      <c r="D75" s="18">
        <v>0</v>
      </c>
      <c r="E75" s="18">
        <v>0</v>
      </c>
      <c r="F75" s="16">
        <v>0</v>
      </c>
      <c r="G75" s="284"/>
      <c r="H75" s="1"/>
      <c r="I75" s="1"/>
      <c r="J75" s="1"/>
      <c r="K75" s="1"/>
      <c r="L75" s="1"/>
      <c r="M75" s="6"/>
    </row>
    <row r="76" spans="1:13" ht="15">
      <c r="A76" s="20" t="s">
        <v>0</v>
      </c>
      <c r="B76" s="18">
        <f>SUM(C76:F76)</f>
        <v>0</v>
      </c>
      <c r="C76" s="18">
        <v>0</v>
      </c>
      <c r="D76" s="18">
        <v>0</v>
      </c>
      <c r="E76" s="18">
        <v>0</v>
      </c>
      <c r="F76" s="16">
        <v>0</v>
      </c>
      <c r="G76" s="284"/>
      <c r="H76" s="1"/>
      <c r="I76" s="1"/>
      <c r="J76" s="1"/>
      <c r="K76" s="1"/>
      <c r="L76" s="1"/>
      <c r="M76" s="6"/>
    </row>
    <row r="77" spans="1:13" ht="24">
      <c r="A77" s="21" t="s">
        <v>52</v>
      </c>
      <c r="B77" s="19">
        <f>SUM(B74:B76)</f>
        <v>0</v>
      </c>
      <c r="C77" s="19">
        <f>SUM(C74:C76)</f>
        <v>0</v>
      </c>
      <c r="D77" s="19">
        <f>SUM(D74:D76)</f>
        <v>0</v>
      </c>
      <c r="E77" s="19">
        <f>SUM(E74:E76)</f>
        <v>0</v>
      </c>
      <c r="F77" s="16">
        <f>SUM(F74:F76)</f>
        <v>0</v>
      </c>
      <c r="G77" s="285"/>
      <c r="H77" s="5"/>
      <c r="I77" s="5"/>
      <c r="J77" s="5"/>
      <c r="K77" s="5"/>
      <c r="L77" s="5"/>
      <c r="M77" s="6"/>
    </row>
    <row r="78" spans="1:13" ht="15">
      <c r="A78" s="20" t="s">
        <v>11</v>
      </c>
      <c r="B78" s="23">
        <f>SUM(C78:F78)</f>
        <v>206197.8</v>
      </c>
      <c r="C78" s="23">
        <f>C57+C62+C67+C72+C77</f>
        <v>94974.5</v>
      </c>
      <c r="D78" s="23">
        <f>D57+D62+D67+D72+D77</f>
        <v>41633.8</v>
      </c>
      <c r="E78" s="23">
        <f>E57+E62+E67+E72+E77</f>
        <v>44727.7</v>
      </c>
      <c r="F78" s="22">
        <f>F57+F62+F67+F72+F77</f>
        <v>24861.8</v>
      </c>
      <c r="G78" s="9"/>
      <c r="H78" s="1"/>
      <c r="I78" s="1"/>
      <c r="J78" s="1"/>
      <c r="K78" s="1"/>
      <c r="L78" s="1"/>
      <c r="M78" s="6"/>
    </row>
    <row r="79" spans="1:13" ht="15">
      <c r="A79" s="20" t="s">
        <v>2</v>
      </c>
      <c r="B79" s="23">
        <f>SUM(C79:F79)</f>
        <v>142795.4</v>
      </c>
      <c r="C79" s="23">
        <f aca="true" t="shared" si="1" ref="C79:F81">C54+C59+C64++C74</f>
        <v>31572.1</v>
      </c>
      <c r="D79" s="23">
        <f t="shared" si="1"/>
        <v>41633.8</v>
      </c>
      <c r="E79" s="23">
        <f t="shared" si="1"/>
        <v>44727.7</v>
      </c>
      <c r="F79" s="22">
        <f t="shared" si="1"/>
        <v>24861.8</v>
      </c>
      <c r="G79" s="9"/>
      <c r="H79" s="1"/>
      <c r="I79" s="1"/>
      <c r="J79" s="1"/>
      <c r="K79" s="1"/>
      <c r="L79" s="1"/>
      <c r="M79" s="6"/>
    </row>
    <row r="80" spans="1:13" ht="24">
      <c r="A80" s="20" t="s">
        <v>1</v>
      </c>
      <c r="B80" s="23">
        <f>SUM(C80:F80)</f>
        <v>0</v>
      </c>
      <c r="C80" s="23">
        <f t="shared" si="1"/>
        <v>0</v>
      </c>
      <c r="D80" s="23">
        <f t="shared" si="1"/>
        <v>0</v>
      </c>
      <c r="E80" s="23">
        <f t="shared" si="1"/>
        <v>0</v>
      </c>
      <c r="F80" s="22">
        <f t="shared" si="1"/>
        <v>0</v>
      </c>
      <c r="G80" s="9"/>
      <c r="H80" s="1"/>
      <c r="I80" s="1"/>
      <c r="J80" s="1"/>
      <c r="K80" s="1"/>
      <c r="L80" s="1"/>
      <c r="M80" s="6"/>
    </row>
    <row r="81" spans="1:13" ht="15">
      <c r="A81" s="20" t="s">
        <v>0</v>
      </c>
      <c r="B81" s="23">
        <f>SUM(C81:F81)</f>
        <v>0</v>
      </c>
      <c r="C81" s="23">
        <f t="shared" si="1"/>
        <v>0</v>
      </c>
      <c r="D81" s="23">
        <f t="shared" si="1"/>
        <v>0</v>
      </c>
      <c r="E81" s="23">
        <f t="shared" si="1"/>
        <v>0</v>
      </c>
      <c r="F81" s="22">
        <f t="shared" si="1"/>
        <v>0</v>
      </c>
      <c r="G81" s="9"/>
      <c r="H81" s="1"/>
      <c r="I81" s="1"/>
      <c r="J81" s="1"/>
      <c r="K81" s="1"/>
      <c r="L81" s="1"/>
      <c r="M81" s="6"/>
    </row>
    <row r="82" spans="1:13" ht="24">
      <c r="A82" s="20" t="s">
        <v>10</v>
      </c>
      <c r="B82" s="23">
        <f>SUM(C82:F82)</f>
        <v>0</v>
      </c>
      <c r="C82" s="23">
        <f>SUM(D82:G82)</f>
        <v>0</v>
      </c>
      <c r="D82" s="23">
        <f>SUM(E82:H82)</f>
        <v>0</v>
      </c>
      <c r="E82" s="23">
        <f>SUM(F82:I82)</f>
        <v>0</v>
      </c>
      <c r="F82" s="22">
        <f>SUM(G82:J82)</f>
        <v>0</v>
      </c>
      <c r="G82" s="9"/>
      <c r="H82" s="1"/>
      <c r="I82" s="1"/>
      <c r="J82" s="1"/>
      <c r="K82" s="1"/>
      <c r="L82" s="1"/>
      <c r="M82" s="6"/>
    </row>
    <row r="83" spans="1:13" ht="15">
      <c r="A83" s="20" t="s">
        <v>2</v>
      </c>
      <c r="B83" s="23">
        <v>122277.9</v>
      </c>
      <c r="C83" s="23">
        <v>33940</v>
      </c>
      <c r="D83" s="23">
        <v>42773.3</v>
      </c>
      <c r="E83" s="23">
        <v>45564.6</v>
      </c>
      <c r="F83" s="16"/>
      <c r="G83" s="9"/>
      <c r="H83" s="1"/>
      <c r="I83" s="1"/>
      <c r="J83" s="1"/>
      <c r="K83" s="1"/>
      <c r="L83" s="1"/>
      <c r="M83" s="6"/>
    </row>
    <row r="84" spans="1:13" ht="24">
      <c r="A84" s="20" t="s">
        <v>1</v>
      </c>
      <c r="B84" s="23">
        <v>28700</v>
      </c>
      <c r="C84" s="23">
        <v>28700</v>
      </c>
      <c r="D84" s="23">
        <v>0</v>
      </c>
      <c r="E84" s="23">
        <v>0</v>
      </c>
      <c r="F84" s="16"/>
      <c r="G84" s="9"/>
      <c r="H84" s="1"/>
      <c r="I84" s="1"/>
      <c r="J84" s="1"/>
      <c r="K84" s="1"/>
      <c r="L84" s="1"/>
      <c r="M84" s="6"/>
    </row>
    <row r="85" spans="1:13" ht="15">
      <c r="A85" s="20" t="s">
        <v>0</v>
      </c>
      <c r="B85" s="23">
        <v>32967.3</v>
      </c>
      <c r="C85" s="23">
        <v>32967.3</v>
      </c>
      <c r="D85" s="23">
        <v>0</v>
      </c>
      <c r="E85" s="23">
        <v>0</v>
      </c>
      <c r="F85" s="16"/>
      <c r="G85" s="9"/>
      <c r="H85" s="1"/>
      <c r="I85" s="1"/>
      <c r="J85" s="1"/>
      <c r="K85" s="1"/>
      <c r="L85" s="1"/>
      <c r="M85" s="6"/>
    </row>
    <row r="86" spans="1:13" ht="13.5" customHeight="1">
      <c r="A86" s="301" t="s">
        <v>53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3"/>
    </row>
    <row r="87" spans="1:13" ht="15" customHeight="1">
      <c r="A87" s="295" t="s">
        <v>9</v>
      </c>
      <c r="B87" s="296"/>
      <c r="C87" s="296"/>
      <c r="D87" s="296"/>
      <c r="E87" s="296"/>
      <c r="F87" s="296"/>
      <c r="G87" s="296"/>
      <c r="H87" s="296"/>
      <c r="I87" s="296"/>
      <c r="J87" s="296"/>
      <c r="K87" s="296"/>
      <c r="L87" s="296"/>
      <c r="M87" s="297"/>
    </row>
    <row r="88" spans="1:13" ht="13.5" customHeight="1">
      <c r="A88" s="287" t="s">
        <v>33</v>
      </c>
      <c r="B88" s="288"/>
      <c r="C88" s="288"/>
      <c r="D88" s="288"/>
      <c r="E88" s="288"/>
      <c r="F88" s="288"/>
      <c r="G88" s="288"/>
      <c r="H88" s="288"/>
      <c r="I88" s="288"/>
      <c r="J88" s="288"/>
      <c r="K88" s="288"/>
      <c r="L88" s="288"/>
      <c r="M88" s="289"/>
    </row>
    <row r="89" spans="1:13" ht="24.75" customHeight="1">
      <c r="A89" s="298" t="s">
        <v>74</v>
      </c>
      <c r="B89" s="299"/>
      <c r="C89" s="299"/>
      <c r="D89" s="299"/>
      <c r="E89" s="299"/>
      <c r="F89" s="300"/>
      <c r="G89" s="242" t="s">
        <v>54</v>
      </c>
      <c r="H89" s="37" t="s">
        <v>6</v>
      </c>
      <c r="I89" s="25">
        <v>555</v>
      </c>
      <c r="J89" s="25">
        <v>531</v>
      </c>
      <c r="K89" s="25">
        <v>523</v>
      </c>
      <c r="L89" s="25">
        <v>511</v>
      </c>
      <c r="M89" s="26"/>
    </row>
    <row r="90" spans="1:13" ht="15">
      <c r="A90" s="32" t="s">
        <v>2</v>
      </c>
      <c r="B90" s="33">
        <f>SUM(C90:F90)</f>
        <v>0</v>
      </c>
      <c r="C90" s="28">
        <v>0</v>
      </c>
      <c r="D90" s="28">
        <v>0</v>
      </c>
      <c r="E90" s="28">
        <v>0</v>
      </c>
      <c r="F90" s="27">
        <v>0</v>
      </c>
      <c r="G90" s="304"/>
      <c r="H90" s="38"/>
      <c r="I90" s="38"/>
      <c r="J90" s="38"/>
      <c r="K90" s="38"/>
      <c r="L90" s="38"/>
      <c r="M90" s="39"/>
    </row>
    <row r="91" spans="1:13" ht="24">
      <c r="A91" s="32" t="s">
        <v>1</v>
      </c>
      <c r="B91" s="33">
        <f>SUM(C91:F91)</f>
        <v>0</v>
      </c>
      <c r="C91" s="28">
        <v>0</v>
      </c>
      <c r="D91" s="28">
        <v>0</v>
      </c>
      <c r="E91" s="28">
        <v>0</v>
      </c>
      <c r="F91" s="27">
        <v>0</v>
      </c>
      <c r="G91" s="304"/>
      <c r="H91" s="38"/>
      <c r="I91" s="38"/>
      <c r="J91" s="38"/>
      <c r="K91" s="38"/>
      <c r="L91" s="38"/>
      <c r="M91" s="39"/>
    </row>
    <row r="92" spans="1:13" ht="15">
      <c r="A92" s="32" t="s">
        <v>0</v>
      </c>
      <c r="B92" s="33">
        <f>SUM(C92:F92)</f>
        <v>0</v>
      </c>
      <c r="C92" s="28">
        <v>0</v>
      </c>
      <c r="D92" s="28">
        <v>0</v>
      </c>
      <c r="E92" s="28">
        <v>0</v>
      </c>
      <c r="F92" s="27">
        <v>0</v>
      </c>
      <c r="G92" s="304"/>
      <c r="H92" s="38"/>
      <c r="I92" s="38"/>
      <c r="J92" s="38"/>
      <c r="K92" s="38"/>
      <c r="L92" s="38"/>
      <c r="M92" s="39"/>
    </row>
    <row r="93" spans="1:13" ht="24">
      <c r="A93" s="35" t="s">
        <v>34</v>
      </c>
      <c r="B93" s="36">
        <f>SUM(B90:B92)</f>
        <v>0</v>
      </c>
      <c r="C93" s="36">
        <f>SUM(C90:C92)</f>
        <v>0</v>
      </c>
      <c r="D93" s="36">
        <f>SUM(D90:D92)</f>
        <v>0</v>
      </c>
      <c r="E93" s="36">
        <f>SUM(E90:E92)</f>
        <v>0</v>
      </c>
      <c r="F93" s="36">
        <f>SUM(F90:F92)</f>
        <v>0</v>
      </c>
      <c r="G93" s="243"/>
      <c r="H93" s="38"/>
      <c r="I93" s="38"/>
      <c r="J93" s="38"/>
      <c r="K93" s="38"/>
      <c r="L93" s="38"/>
      <c r="M93" s="39"/>
    </row>
    <row r="94" spans="1:13" ht="56.25" customHeight="1">
      <c r="A94" s="295" t="s">
        <v>73</v>
      </c>
      <c r="B94" s="296"/>
      <c r="C94" s="296"/>
      <c r="D94" s="296"/>
      <c r="E94" s="296"/>
      <c r="F94" s="297"/>
      <c r="G94" s="276" t="s">
        <v>8</v>
      </c>
      <c r="H94" s="30"/>
      <c r="I94" s="30"/>
      <c r="J94" s="30"/>
      <c r="K94" s="30"/>
      <c r="L94" s="30"/>
      <c r="M94" s="40"/>
    </row>
    <row r="95" spans="1:13" ht="15">
      <c r="A95" s="32" t="s">
        <v>2</v>
      </c>
      <c r="B95" s="33">
        <f>SUM(C95:F95)</f>
        <v>0</v>
      </c>
      <c r="C95" s="28">
        <v>0</v>
      </c>
      <c r="D95" s="28">
        <v>0</v>
      </c>
      <c r="E95" s="28">
        <v>0</v>
      </c>
      <c r="F95" s="27">
        <v>0</v>
      </c>
      <c r="G95" s="277"/>
      <c r="H95" s="38"/>
      <c r="I95" s="38"/>
      <c r="J95" s="38"/>
      <c r="K95" s="38"/>
      <c r="L95" s="38"/>
      <c r="M95" s="39"/>
    </row>
    <row r="96" spans="1:13" ht="24">
      <c r="A96" s="32" t="s">
        <v>1</v>
      </c>
      <c r="B96" s="33">
        <f>SUM(C96:F96)</f>
        <v>0</v>
      </c>
      <c r="C96" s="28">
        <v>0</v>
      </c>
      <c r="D96" s="28">
        <v>0</v>
      </c>
      <c r="E96" s="28">
        <v>0</v>
      </c>
      <c r="F96" s="27">
        <v>0</v>
      </c>
      <c r="G96" s="277"/>
      <c r="H96" s="38"/>
      <c r="I96" s="38"/>
      <c r="J96" s="38"/>
      <c r="K96" s="38"/>
      <c r="L96" s="38"/>
      <c r="M96" s="39"/>
    </row>
    <row r="97" spans="1:13" ht="15">
      <c r="A97" s="32" t="s">
        <v>0</v>
      </c>
      <c r="B97" s="33">
        <f>SUM(C97:F97)</f>
        <v>0</v>
      </c>
      <c r="C97" s="28">
        <v>0</v>
      </c>
      <c r="D97" s="28">
        <v>0</v>
      </c>
      <c r="E97" s="28">
        <v>0</v>
      </c>
      <c r="F97" s="27">
        <v>0</v>
      </c>
      <c r="G97" s="277"/>
      <c r="H97" s="38"/>
      <c r="I97" s="38"/>
      <c r="J97" s="38"/>
      <c r="K97" s="38"/>
      <c r="L97" s="38"/>
      <c r="M97" s="39"/>
    </row>
    <row r="98" spans="1:13" ht="24">
      <c r="A98" s="35" t="s">
        <v>35</v>
      </c>
      <c r="B98" s="36">
        <f>SUM(B95:B97)</f>
        <v>0</v>
      </c>
      <c r="C98" s="36">
        <f>SUM(C95:C97)</f>
        <v>0</v>
      </c>
      <c r="D98" s="36">
        <f>SUM(D95:D97)</f>
        <v>0</v>
      </c>
      <c r="E98" s="36">
        <f>SUM(E95:E97)</f>
        <v>0</v>
      </c>
      <c r="F98" s="36">
        <f>SUM(F95:F97)</f>
        <v>0</v>
      </c>
      <c r="G98" s="286"/>
      <c r="H98" s="37"/>
      <c r="I98" s="37"/>
      <c r="J98" s="37"/>
      <c r="K98" s="37"/>
      <c r="L98" s="37"/>
      <c r="M98" s="39"/>
    </row>
    <row r="99" spans="1:13" ht="27" customHeight="1">
      <c r="A99" s="298" t="s">
        <v>75</v>
      </c>
      <c r="B99" s="299"/>
      <c r="C99" s="299"/>
      <c r="D99" s="299"/>
      <c r="E99" s="299"/>
      <c r="F99" s="300"/>
      <c r="G99" s="276" t="s">
        <v>55</v>
      </c>
      <c r="H99" s="25" t="s">
        <v>6</v>
      </c>
      <c r="I99" s="25">
        <v>290</v>
      </c>
      <c r="J99" s="25">
        <v>275</v>
      </c>
      <c r="K99" s="25">
        <v>269</v>
      </c>
      <c r="L99" s="25">
        <v>250</v>
      </c>
      <c r="M99" s="26"/>
    </row>
    <row r="100" spans="1:13" ht="15">
      <c r="A100" s="32" t="s">
        <v>2</v>
      </c>
      <c r="B100" s="33">
        <f>SUM(C100:F100)</f>
        <v>0</v>
      </c>
      <c r="C100" s="28">
        <v>0</v>
      </c>
      <c r="D100" s="28">
        <v>0</v>
      </c>
      <c r="E100" s="28">
        <v>0</v>
      </c>
      <c r="F100" s="27">
        <v>0</v>
      </c>
      <c r="G100" s="277"/>
      <c r="H100" s="38"/>
      <c r="I100" s="38"/>
      <c r="J100" s="38"/>
      <c r="K100" s="38"/>
      <c r="L100" s="38"/>
      <c r="M100" s="39"/>
    </row>
    <row r="101" spans="1:13" ht="24">
      <c r="A101" s="32" t="s">
        <v>1</v>
      </c>
      <c r="B101" s="33">
        <f>SUM(C101:F101)</f>
        <v>0</v>
      </c>
      <c r="C101" s="28">
        <v>0</v>
      </c>
      <c r="D101" s="28">
        <v>0</v>
      </c>
      <c r="E101" s="28">
        <v>0</v>
      </c>
      <c r="F101" s="27">
        <v>0</v>
      </c>
      <c r="G101" s="277"/>
      <c r="H101" s="38"/>
      <c r="I101" s="38"/>
      <c r="J101" s="38"/>
      <c r="K101" s="38"/>
      <c r="L101" s="38"/>
      <c r="M101" s="39"/>
    </row>
    <row r="102" spans="1:13" ht="15">
      <c r="A102" s="32" t="s">
        <v>0</v>
      </c>
      <c r="B102" s="33">
        <f>SUM(C102:F102)</f>
        <v>0</v>
      </c>
      <c r="C102" s="28">
        <v>0</v>
      </c>
      <c r="D102" s="28">
        <v>0</v>
      </c>
      <c r="E102" s="28">
        <v>0</v>
      </c>
      <c r="F102" s="27">
        <v>0</v>
      </c>
      <c r="G102" s="277"/>
      <c r="H102" s="38"/>
      <c r="I102" s="38"/>
      <c r="J102" s="38"/>
      <c r="K102" s="38"/>
      <c r="L102" s="38"/>
      <c r="M102" s="39"/>
    </row>
    <row r="103" spans="1:13" ht="24">
      <c r="A103" s="35" t="s">
        <v>36</v>
      </c>
      <c r="B103" s="36">
        <f>SUM(B100:B102)</f>
        <v>0</v>
      </c>
      <c r="C103" s="36">
        <f>SUM(C100:C102)</f>
        <v>0</v>
      </c>
      <c r="D103" s="36">
        <f>SUM(D100:D102)</f>
        <v>0</v>
      </c>
      <c r="E103" s="36">
        <f>SUM(E100:E102)</f>
        <v>0</v>
      </c>
      <c r="F103" s="36">
        <f>SUM(F100:F102)</f>
        <v>0</v>
      </c>
      <c r="G103" s="277"/>
      <c r="H103" s="37"/>
      <c r="I103" s="37"/>
      <c r="J103" s="37"/>
      <c r="K103" s="37"/>
      <c r="L103" s="37"/>
      <c r="M103" s="39"/>
    </row>
    <row r="104" spans="1:13" ht="15">
      <c r="A104" s="58" t="s">
        <v>14</v>
      </c>
      <c r="B104" s="59">
        <f>B90+B95+B100</f>
        <v>0</v>
      </c>
      <c r="C104" s="59">
        <f>C93+C98+C103</f>
        <v>0</v>
      </c>
      <c r="D104" s="59">
        <f>D93+D98+D103</f>
        <v>0</v>
      </c>
      <c r="E104" s="59">
        <f>E93+E98+E103</f>
        <v>0</v>
      </c>
      <c r="F104" s="59">
        <f>F93+F98+F103</f>
        <v>0</v>
      </c>
      <c r="G104" s="60"/>
      <c r="H104" s="61"/>
      <c r="I104" s="61"/>
      <c r="J104" s="61"/>
      <c r="K104" s="61"/>
      <c r="L104" s="61"/>
      <c r="M104" s="62"/>
    </row>
    <row r="105" spans="1:13" ht="15">
      <c r="A105" s="32" t="s">
        <v>2</v>
      </c>
      <c r="B105" s="33">
        <f aca="true" t="shared" si="2" ref="B105:F107">B90+B95+B100</f>
        <v>0</v>
      </c>
      <c r="C105" s="33">
        <f t="shared" si="2"/>
        <v>0</v>
      </c>
      <c r="D105" s="33">
        <f t="shared" si="2"/>
        <v>0</v>
      </c>
      <c r="E105" s="33">
        <f t="shared" si="2"/>
        <v>0</v>
      </c>
      <c r="F105" s="33">
        <f t="shared" si="2"/>
        <v>0</v>
      </c>
      <c r="G105" s="31"/>
      <c r="H105" s="38"/>
      <c r="I105" s="38"/>
      <c r="J105" s="38"/>
      <c r="K105" s="38"/>
      <c r="L105" s="38"/>
      <c r="M105" s="39"/>
    </row>
    <row r="106" spans="1:13" ht="24">
      <c r="A106" s="32" t="s">
        <v>1</v>
      </c>
      <c r="B106" s="33">
        <f t="shared" si="2"/>
        <v>0</v>
      </c>
      <c r="C106" s="33">
        <f t="shared" si="2"/>
        <v>0</v>
      </c>
      <c r="D106" s="33">
        <f t="shared" si="2"/>
        <v>0</v>
      </c>
      <c r="E106" s="33">
        <f t="shared" si="2"/>
        <v>0</v>
      </c>
      <c r="F106" s="33">
        <f t="shared" si="2"/>
        <v>0</v>
      </c>
      <c r="G106" s="31"/>
      <c r="H106" s="38"/>
      <c r="I106" s="38"/>
      <c r="J106" s="38"/>
      <c r="K106" s="38"/>
      <c r="L106" s="38"/>
      <c r="M106" s="39"/>
    </row>
    <row r="107" spans="1:13" ht="15">
      <c r="A107" s="32" t="s">
        <v>0</v>
      </c>
      <c r="B107" s="33">
        <f t="shared" si="2"/>
        <v>0</v>
      </c>
      <c r="C107" s="33">
        <f t="shared" si="2"/>
        <v>0</v>
      </c>
      <c r="D107" s="33">
        <f t="shared" si="2"/>
        <v>0</v>
      </c>
      <c r="E107" s="33">
        <f t="shared" si="2"/>
        <v>0</v>
      </c>
      <c r="F107" s="33">
        <f t="shared" si="2"/>
        <v>0</v>
      </c>
      <c r="G107" s="31"/>
      <c r="H107" s="38"/>
      <c r="I107" s="38"/>
      <c r="J107" s="38"/>
      <c r="K107" s="38"/>
      <c r="L107" s="38"/>
      <c r="M107" s="39"/>
    </row>
    <row r="108" spans="1:13" ht="15" customHeight="1">
      <c r="A108" s="287" t="s">
        <v>7</v>
      </c>
      <c r="B108" s="288"/>
      <c r="C108" s="2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9"/>
    </row>
    <row r="109" spans="1:13" ht="30.75" customHeight="1">
      <c r="A109" s="295" t="s">
        <v>76</v>
      </c>
      <c r="B109" s="296"/>
      <c r="C109" s="296"/>
      <c r="D109" s="296"/>
      <c r="E109" s="296"/>
      <c r="F109" s="297"/>
      <c r="G109" s="276" t="s">
        <v>56</v>
      </c>
      <c r="H109" s="25" t="s">
        <v>6</v>
      </c>
      <c r="I109" s="25">
        <v>2</v>
      </c>
      <c r="J109" s="25">
        <v>9</v>
      </c>
      <c r="K109" s="25">
        <v>8</v>
      </c>
      <c r="L109" s="25">
        <v>7</v>
      </c>
      <c r="M109" s="26"/>
    </row>
    <row r="110" spans="1:13" ht="15">
      <c r="A110" s="32" t="s">
        <v>2</v>
      </c>
      <c r="B110" s="33">
        <f>SUM(C110:F110)</f>
        <v>100</v>
      </c>
      <c r="C110" s="28">
        <v>100</v>
      </c>
      <c r="D110" s="28">
        <v>0</v>
      </c>
      <c r="E110" s="28">
        <v>0</v>
      </c>
      <c r="F110" s="27">
        <v>0</v>
      </c>
      <c r="G110" s="277"/>
      <c r="H110" s="38"/>
      <c r="I110" s="38"/>
      <c r="J110" s="38"/>
      <c r="K110" s="38"/>
      <c r="L110" s="38"/>
      <c r="M110" s="39"/>
    </row>
    <row r="111" spans="1:13" ht="24">
      <c r="A111" s="32" t="s">
        <v>1</v>
      </c>
      <c r="B111" s="33">
        <f>SUM(C111:F111)</f>
        <v>0</v>
      </c>
      <c r="C111" s="28">
        <v>0</v>
      </c>
      <c r="D111" s="28">
        <v>0</v>
      </c>
      <c r="E111" s="28">
        <v>0</v>
      </c>
      <c r="F111" s="27">
        <v>0</v>
      </c>
      <c r="G111" s="277"/>
      <c r="H111" s="38"/>
      <c r="I111" s="38"/>
      <c r="J111" s="38"/>
      <c r="K111" s="38"/>
      <c r="L111" s="38"/>
      <c r="M111" s="39"/>
    </row>
    <row r="112" spans="1:13" ht="15">
      <c r="A112" s="32" t="s">
        <v>0</v>
      </c>
      <c r="B112" s="33">
        <f>SUM(C112:F112)</f>
        <v>0</v>
      </c>
      <c r="C112" s="28">
        <v>0</v>
      </c>
      <c r="D112" s="28">
        <v>0</v>
      </c>
      <c r="E112" s="28">
        <v>0</v>
      </c>
      <c r="F112" s="27">
        <v>0</v>
      </c>
      <c r="G112" s="277"/>
      <c r="H112" s="38"/>
      <c r="I112" s="38"/>
      <c r="J112" s="38"/>
      <c r="K112" s="38"/>
      <c r="L112" s="38"/>
      <c r="M112" s="39"/>
    </row>
    <row r="113" spans="1:13" ht="24">
      <c r="A113" s="35" t="s">
        <v>34</v>
      </c>
      <c r="B113" s="36">
        <f>SUM(B110:B112)</f>
        <v>100</v>
      </c>
      <c r="C113" s="36">
        <f>SUM(C110:C112)</f>
        <v>100</v>
      </c>
      <c r="D113" s="36">
        <f>SUM(D110:D112)</f>
        <v>0</v>
      </c>
      <c r="E113" s="36">
        <f>SUM(E110:E112)</f>
        <v>0</v>
      </c>
      <c r="F113" s="36">
        <f>SUM(F110:F112)</f>
        <v>0</v>
      </c>
      <c r="G113" s="277"/>
      <c r="H113" s="37"/>
      <c r="I113" s="37"/>
      <c r="J113" s="37"/>
      <c r="K113" s="37"/>
      <c r="L113" s="37"/>
      <c r="M113" s="39"/>
    </row>
    <row r="114" spans="1:13" ht="26.25" customHeight="1">
      <c r="A114" s="292" t="s">
        <v>77</v>
      </c>
      <c r="B114" s="293"/>
      <c r="C114" s="293"/>
      <c r="D114" s="293"/>
      <c r="E114" s="293"/>
      <c r="F114" s="294"/>
      <c r="G114" s="276" t="s">
        <v>57</v>
      </c>
      <c r="H114" s="25" t="s">
        <v>5</v>
      </c>
      <c r="I114" s="25">
        <v>12</v>
      </c>
      <c r="J114" s="25">
        <v>11</v>
      </c>
      <c r="K114" s="25">
        <v>10</v>
      </c>
      <c r="L114" s="25">
        <v>9</v>
      </c>
      <c r="M114" s="26"/>
    </row>
    <row r="115" spans="1:13" ht="15">
      <c r="A115" s="32" t="s">
        <v>2</v>
      </c>
      <c r="B115" s="33">
        <f>SUM(C115:F115)</f>
        <v>0</v>
      </c>
      <c r="C115" s="28">
        <v>0</v>
      </c>
      <c r="D115" s="28">
        <v>0</v>
      </c>
      <c r="E115" s="28">
        <v>0</v>
      </c>
      <c r="F115" s="27">
        <v>0</v>
      </c>
      <c r="G115" s="277"/>
      <c r="H115" s="24"/>
      <c r="I115" s="24"/>
      <c r="J115" s="24"/>
      <c r="K115" s="24"/>
      <c r="L115" s="24"/>
      <c r="M115" s="26"/>
    </row>
    <row r="116" spans="1:13" ht="24">
      <c r="A116" s="32" t="s">
        <v>1</v>
      </c>
      <c r="B116" s="33">
        <f>SUM(C116:F116)</f>
        <v>0</v>
      </c>
      <c r="C116" s="28">
        <v>0</v>
      </c>
      <c r="D116" s="28">
        <v>0</v>
      </c>
      <c r="E116" s="28">
        <v>0</v>
      </c>
      <c r="F116" s="27">
        <v>0</v>
      </c>
      <c r="G116" s="277"/>
      <c r="H116" s="24"/>
      <c r="I116" s="24"/>
      <c r="J116" s="24"/>
      <c r="K116" s="24"/>
      <c r="L116" s="24"/>
      <c r="M116" s="26"/>
    </row>
    <row r="117" spans="1:13" ht="15">
      <c r="A117" s="32" t="s">
        <v>0</v>
      </c>
      <c r="B117" s="33">
        <f>SUM(C117:F117)</f>
        <v>0</v>
      </c>
      <c r="C117" s="28">
        <v>0</v>
      </c>
      <c r="D117" s="28">
        <v>0</v>
      </c>
      <c r="E117" s="28">
        <v>0</v>
      </c>
      <c r="F117" s="27">
        <v>0</v>
      </c>
      <c r="G117" s="277"/>
      <c r="H117" s="24"/>
      <c r="I117" s="24"/>
      <c r="J117" s="24"/>
      <c r="K117" s="24"/>
      <c r="L117" s="24"/>
      <c r="M117" s="26"/>
    </row>
    <row r="118" spans="1:13" ht="27" customHeight="1">
      <c r="A118" s="35" t="s">
        <v>35</v>
      </c>
      <c r="B118" s="36">
        <f>SUM(B115:B117)</f>
        <v>0</v>
      </c>
      <c r="C118" s="36">
        <f>SUM(C115:C117)</f>
        <v>0</v>
      </c>
      <c r="D118" s="36">
        <f>SUM(D115:D117)</f>
        <v>0</v>
      </c>
      <c r="E118" s="36">
        <f>SUM(E115:E117)</f>
        <v>0</v>
      </c>
      <c r="F118" s="36">
        <f>SUM(F115:F117)</f>
        <v>0</v>
      </c>
      <c r="G118" s="277"/>
      <c r="H118" s="25"/>
      <c r="I118" s="25"/>
      <c r="J118" s="25"/>
      <c r="K118" s="25"/>
      <c r="L118" s="25"/>
      <c r="M118" s="26"/>
    </row>
    <row r="119" spans="1:13" s="41" customFormat="1" ht="15">
      <c r="A119" s="58" t="s">
        <v>58</v>
      </c>
      <c r="B119" s="63">
        <f>B113+B118</f>
        <v>100</v>
      </c>
      <c r="C119" s="63">
        <v>100</v>
      </c>
      <c r="D119" s="63">
        <v>0</v>
      </c>
      <c r="E119" s="63">
        <v>0</v>
      </c>
      <c r="F119" s="63">
        <v>0</v>
      </c>
      <c r="G119" s="64"/>
      <c r="H119" s="61"/>
      <c r="I119" s="61"/>
      <c r="J119" s="61"/>
      <c r="K119" s="61"/>
      <c r="L119" s="61"/>
      <c r="M119" s="62"/>
    </row>
    <row r="120" spans="1:13" s="41" customFormat="1" ht="15">
      <c r="A120" s="32" t="s">
        <v>2</v>
      </c>
      <c r="B120" s="34">
        <f>B111+B115</f>
        <v>0</v>
      </c>
      <c r="C120" s="34">
        <v>100</v>
      </c>
      <c r="D120" s="34">
        <v>0</v>
      </c>
      <c r="E120" s="34">
        <v>0</v>
      </c>
      <c r="F120" s="34">
        <v>0</v>
      </c>
      <c r="G120" s="43"/>
      <c r="H120" s="38"/>
      <c r="I120" s="38"/>
      <c r="J120" s="38"/>
      <c r="K120" s="38"/>
      <c r="L120" s="38"/>
      <c r="M120" s="39"/>
    </row>
    <row r="121" spans="1:13" s="41" customFormat="1" ht="24">
      <c r="A121" s="32" t="s">
        <v>1</v>
      </c>
      <c r="B121" s="34">
        <f>B112+B116</f>
        <v>0</v>
      </c>
      <c r="C121" s="34">
        <v>0</v>
      </c>
      <c r="D121" s="34">
        <v>0</v>
      </c>
      <c r="E121" s="34">
        <v>0</v>
      </c>
      <c r="F121" s="34">
        <v>0</v>
      </c>
      <c r="G121" s="43"/>
      <c r="H121" s="38"/>
      <c r="I121" s="38"/>
      <c r="J121" s="38"/>
      <c r="K121" s="38"/>
      <c r="L121" s="38"/>
      <c r="M121" s="39"/>
    </row>
    <row r="122" spans="1:13" s="41" customFormat="1" ht="15">
      <c r="A122" s="32" t="s">
        <v>0</v>
      </c>
      <c r="B122" s="34">
        <f>B113+B117</f>
        <v>100</v>
      </c>
      <c r="C122" s="34">
        <v>0</v>
      </c>
      <c r="D122" s="34">
        <v>0</v>
      </c>
      <c r="E122" s="34">
        <v>0</v>
      </c>
      <c r="F122" s="34">
        <v>0</v>
      </c>
      <c r="G122" s="43"/>
      <c r="H122" s="38"/>
      <c r="I122" s="38"/>
      <c r="J122" s="38"/>
      <c r="K122" s="38"/>
      <c r="L122" s="38"/>
      <c r="M122" s="39"/>
    </row>
    <row r="123" spans="1:13" s="41" customFormat="1" ht="24">
      <c r="A123" s="65" t="s">
        <v>4</v>
      </c>
      <c r="B123" s="66">
        <f>SUM(C123:F123)</f>
        <v>100</v>
      </c>
      <c r="C123" s="66">
        <f>C104+C119</f>
        <v>100</v>
      </c>
      <c r="D123" s="66">
        <f>D104+D119</f>
        <v>0</v>
      </c>
      <c r="E123" s="66">
        <f>E104+E119</f>
        <v>0</v>
      </c>
      <c r="F123" s="66">
        <f>F104+F119</f>
        <v>0</v>
      </c>
      <c r="G123" s="67"/>
      <c r="H123" s="68"/>
      <c r="I123" s="68"/>
      <c r="J123" s="68"/>
      <c r="K123" s="68"/>
      <c r="L123" s="68"/>
      <c r="M123" s="69"/>
    </row>
    <row r="124" spans="1:13" ht="15">
      <c r="A124" s="32" t="s">
        <v>2</v>
      </c>
      <c r="B124" s="34">
        <f>SUM(C124:F124)</f>
        <v>400</v>
      </c>
      <c r="C124" s="34">
        <v>100</v>
      </c>
      <c r="D124" s="34">
        <v>100</v>
      </c>
      <c r="E124" s="34">
        <v>100</v>
      </c>
      <c r="F124" s="34">
        <v>100</v>
      </c>
      <c r="G124" s="43"/>
      <c r="H124" s="38"/>
      <c r="I124" s="38"/>
      <c r="J124" s="38"/>
      <c r="K124" s="38"/>
      <c r="L124" s="38"/>
      <c r="M124" s="39"/>
    </row>
    <row r="125" spans="1:13" ht="24">
      <c r="A125" s="32" t="s">
        <v>1</v>
      </c>
      <c r="B125" s="34">
        <f>SUM(C125:F125)</f>
        <v>400</v>
      </c>
      <c r="C125" s="34">
        <v>100</v>
      </c>
      <c r="D125" s="34">
        <v>100</v>
      </c>
      <c r="E125" s="34">
        <v>100</v>
      </c>
      <c r="F125" s="34">
        <v>100</v>
      </c>
      <c r="G125" s="43"/>
      <c r="H125" s="38"/>
      <c r="I125" s="38"/>
      <c r="J125" s="38"/>
      <c r="K125" s="38"/>
      <c r="L125" s="38"/>
      <c r="M125" s="39"/>
    </row>
    <row r="126" spans="1:13" ht="15">
      <c r="A126" s="32" t="s">
        <v>0</v>
      </c>
      <c r="B126" s="34">
        <f>SUM(C126:F126)</f>
        <v>400</v>
      </c>
      <c r="C126" s="34">
        <v>100</v>
      </c>
      <c r="D126" s="34">
        <v>100</v>
      </c>
      <c r="E126" s="34">
        <v>100</v>
      </c>
      <c r="F126" s="34">
        <v>100</v>
      </c>
      <c r="G126" s="43"/>
      <c r="H126" s="38"/>
      <c r="I126" s="38"/>
      <c r="J126" s="38"/>
      <c r="K126" s="38"/>
      <c r="L126" s="38"/>
      <c r="M126" s="39"/>
    </row>
    <row r="127" spans="1:13" ht="36">
      <c r="A127" s="42" t="s">
        <v>3</v>
      </c>
      <c r="B127" s="34">
        <v>100</v>
      </c>
      <c r="C127" s="34">
        <v>100</v>
      </c>
      <c r="D127" s="34">
        <v>100</v>
      </c>
      <c r="E127" s="34">
        <v>100</v>
      </c>
      <c r="F127" s="34">
        <v>100</v>
      </c>
      <c r="G127" s="43"/>
      <c r="H127" s="38"/>
      <c r="I127" s="38"/>
      <c r="J127" s="38"/>
      <c r="K127" s="38"/>
      <c r="L127" s="38"/>
      <c r="M127" s="39"/>
    </row>
    <row r="128" spans="1:13" ht="15">
      <c r="A128" s="32" t="s">
        <v>2</v>
      </c>
      <c r="B128" s="34">
        <v>100</v>
      </c>
      <c r="C128" s="34">
        <v>100</v>
      </c>
      <c r="D128" s="34">
        <v>100</v>
      </c>
      <c r="E128" s="34">
        <v>100</v>
      </c>
      <c r="F128" s="34">
        <v>100</v>
      </c>
      <c r="G128" s="43"/>
      <c r="H128" s="38"/>
      <c r="I128" s="38"/>
      <c r="J128" s="38"/>
      <c r="K128" s="38"/>
      <c r="L128" s="38"/>
      <c r="M128" s="39"/>
    </row>
    <row r="129" spans="1:13" ht="24">
      <c r="A129" s="32" t="s">
        <v>1</v>
      </c>
      <c r="B129" s="34">
        <v>100</v>
      </c>
      <c r="C129" s="34">
        <v>100</v>
      </c>
      <c r="D129" s="34">
        <v>100</v>
      </c>
      <c r="E129" s="34">
        <v>100</v>
      </c>
      <c r="F129" s="34">
        <v>100</v>
      </c>
      <c r="G129" s="43"/>
      <c r="H129" s="38"/>
      <c r="I129" s="38"/>
      <c r="J129" s="38"/>
      <c r="K129" s="38"/>
      <c r="L129" s="38"/>
      <c r="M129" s="39"/>
    </row>
    <row r="130" spans="1:13" ht="15">
      <c r="A130" s="32" t="s">
        <v>0</v>
      </c>
      <c r="B130" s="34">
        <v>100</v>
      </c>
      <c r="C130" s="34">
        <v>100</v>
      </c>
      <c r="D130" s="34">
        <v>100</v>
      </c>
      <c r="E130" s="34">
        <v>100</v>
      </c>
      <c r="F130" s="34">
        <v>100</v>
      </c>
      <c r="G130" s="43"/>
      <c r="H130" s="38"/>
      <c r="I130" s="38"/>
      <c r="J130" s="38"/>
      <c r="K130" s="38"/>
      <c r="L130" s="38"/>
      <c r="M130" s="39"/>
    </row>
  </sheetData>
  <sheetProtection/>
  <mergeCells count="56">
    <mergeCell ref="G99:G103"/>
    <mergeCell ref="A108:M108"/>
    <mergeCell ref="A109:F109"/>
    <mergeCell ref="G109:G113"/>
    <mergeCell ref="A86:M86"/>
    <mergeCell ref="A87:M87"/>
    <mergeCell ref="A88:M88"/>
    <mergeCell ref="A89:F89"/>
    <mergeCell ref="G89:G93"/>
    <mergeCell ref="A114:F114"/>
    <mergeCell ref="G114:G118"/>
    <mergeCell ref="A94:F94"/>
    <mergeCell ref="G94:G98"/>
    <mergeCell ref="A99:F99"/>
    <mergeCell ref="A63:F63"/>
    <mergeCell ref="G63:G67"/>
    <mergeCell ref="A68:F68"/>
    <mergeCell ref="G68:G72"/>
    <mergeCell ref="A73:F73"/>
    <mergeCell ref="G73:G77"/>
    <mergeCell ref="A43:F43"/>
    <mergeCell ref="G43:G47"/>
    <mergeCell ref="A53:F53"/>
    <mergeCell ref="G53:G57"/>
    <mergeCell ref="A52:M52"/>
    <mergeCell ref="G58:G62"/>
    <mergeCell ref="A58:F58"/>
    <mergeCell ref="A33:F33"/>
    <mergeCell ref="G33:G37"/>
    <mergeCell ref="A38:F38"/>
    <mergeCell ref="G38:G42"/>
    <mergeCell ref="A11:M11"/>
    <mergeCell ref="A12:M12"/>
    <mergeCell ref="A13:F13"/>
    <mergeCell ref="G23:G27"/>
    <mergeCell ref="A23:F23"/>
    <mergeCell ref="A28:F28"/>
    <mergeCell ref="G28:G32"/>
    <mergeCell ref="A10:M10"/>
    <mergeCell ref="A9:M9"/>
    <mergeCell ref="A5:A7"/>
    <mergeCell ref="B5:F5"/>
    <mergeCell ref="C6:F6"/>
    <mergeCell ref="B6:B7"/>
    <mergeCell ref="G18:G22"/>
    <mergeCell ref="A18:F18"/>
    <mergeCell ref="I1:M1"/>
    <mergeCell ref="H6:H7"/>
    <mergeCell ref="I6:I7"/>
    <mergeCell ref="G5:M5"/>
    <mergeCell ref="J6:M6"/>
    <mergeCell ref="G13:G17"/>
    <mergeCell ref="A2:L2"/>
    <mergeCell ref="A3:L3"/>
    <mergeCell ref="A4:L4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Главный</cp:lastModifiedBy>
  <cp:lastPrinted>2015-02-27T05:45:51Z</cp:lastPrinted>
  <dcterms:created xsi:type="dcterms:W3CDTF">2014-10-15T14:55:20Z</dcterms:created>
  <dcterms:modified xsi:type="dcterms:W3CDTF">2015-02-27T05:46:52Z</dcterms:modified>
  <cp:category/>
  <cp:version/>
  <cp:contentType/>
  <cp:contentStatus/>
</cp:coreProperties>
</file>