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7932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'2016'!$A$1:$Q$222</definedName>
  </definedNames>
  <calcPr fullCalcOnLoad="1"/>
</workbook>
</file>

<file path=xl/sharedStrings.xml><?xml version="1.0" encoding="utf-8"?>
<sst xmlns="http://schemas.openxmlformats.org/spreadsheetml/2006/main" count="346" uniqueCount="122">
  <si>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</si>
  <si>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</si>
  <si>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</si>
  <si>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</si>
  <si>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</si>
  <si>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</si>
  <si>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</si>
  <si>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</si>
  <si>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</si>
  <si>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</si>
  <si>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</si>
  <si>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</si>
  <si>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</si>
  <si>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</si>
  <si>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</si>
  <si>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</si>
  <si>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</si>
  <si>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</si>
  <si>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</si>
  <si>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</si>
  <si>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</si>
  <si>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</si>
  <si>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</si>
  <si>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</si>
  <si>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</si>
  <si>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</si>
  <si>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</si>
  <si>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</si>
  <si>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</si>
  <si>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</si>
  <si>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</si>
  <si>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</si>
  <si>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</si>
  <si>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</si>
  <si>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</si>
  <si>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</si>
  <si>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</si>
  <si>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</si>
  <si>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</si>
  <si>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</si>
  <si>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</si>
  <si>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</si>
  <si>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</si>
  <si>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</si>
  <si>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</si>
  <si>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</si>
  <si>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</si>
  <si>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</si>
  <si>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</si>
  <si>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</si>
  <si>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</si>
  <si>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</si>
  <si>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</si>
  <si>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</si>
  <si>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</si>
  <si>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</si>
  <si>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</si>
  <si>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>Подпрограмма 3"Обеспечение выполнения функций администрацией Верещагинского муниципального района"</t>
  </si>
  <si>
    <t>Основное мероприятие 3.1. Эффективное выполнение функций администрацией Верещагинского муниципального района, связанных с реализацией вопросов местного значения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</si>
  <si>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</si>
  <si>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</si>
  <si>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</si>
  <si>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</si>
  <si>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</si>
  <si>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</si>
  <si>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</si>
  <si>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</si>
  <si>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3.2.7.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</si>
  <si>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</si>
  <si>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</si>
  <si>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Показатель 1.1.2. Доля НПА, направленных на экспертизу/ доля НПА, к которым предъявлены обоснованные требования об исключении коррупциогенных факторов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</si>
  <si>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</si>
  <si>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</si>
  <si>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</si>
  <si>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</si>
  <si>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</si>
  <si>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</si>
  <si>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</si>
  <si>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</si>
  <si>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</si>
  <si>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</si>
  <si>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</si>
  <si>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</si>
  <si>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</si>
  <si>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</si>
  <si>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</si>
  <si>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</si>
  <si>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</si>
  <si>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</si>
  <si>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</si>
  <si>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</si>
  <si>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</si>
  <si>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Мероприятие 1.3.2. Организация и проведение официальных мероприятий органов местного самоуправления</t>
  </si>
  <si>
    <t xml:space="preserve">Приложение к муниципальной программе "Муниципальное управление в Верещагинском муниципальном районе" </t>
  </si>
  <si>
    <t xml:space="preserve">Администрация Верещагинского муниципального района, Управление образования администрации Верещагинского муниципального района, Управление финансов администрации Верещагинского муниципального района, Управление имущественных отношений и инфраструктуры администрации Верещагинского муниципального района </t>
  </si>
  <si>
    <t>Бюджет района, в т.ч.</t>
  </si>
  <si>
    <t xml:space="preserve">Управление образования администрации Верещагинского муниципального района </t>
  </si>
  <si>
    <t xml:space="preserve">Управление финансов администрации Верещагинского муниципального района </t>
  </si>
  <si>
    <t xml:space="preserve">Управление имущественных отношений и инфраструктуры администрации Верещагинского муниципального района </t>
  </si>
  <si>
    <t>Мероприятие 3.1.3. Организация деятельности по реализации и оказанию муниципальных услуг</t>
  </si>
  <si>
    <t>не более 2</t>
  </si>
  <si>
    <t>не более 5</t>
  </si>
  <si>
    <t>мин.</t>
  </si>
  <si>
    <t>не более 15</t>
  </si>
  <si>
    <t>не более 18</t>
  </si>
  <si>
    <t>Показатель 3.1.3.1.    Доля граждан, использующих механизм получения муниципальных услуг</t>
  </si>
  <si>
    <t>Показатель 3.1.3.2. Доля заявителей, удовлетворенных качеством предоставления муниципальных услуг органом местного самоуправления муниципальных образований Пермского края, от общего числа заявителей, обратившихся за получением муниципальных услуг</t>
  </si>
  <si>
    <t>Показатель 3.1.3.3. Среднее число обращений представителей бизнес-сообщества в исполнительный орган местного самоуправления муниципальных образований Пермского края для получения одной муниципальной услуги, связанной со сферой предпринимательской деятельности</t>
  </si>
  <si>
    <t>Показатель 3.1.3.4. Время ожидания в очереди при обращении заявителя в орган местного самоуправления муниципальных образований Пермского края для получения муниципальных услуг</t>
  </si>
  <si>
    <t xml:space="preserve">Муниципальная программа "Муниципальное управление в Верещагинском муниципальном районе" </t>
  </si>
  <si>
    <t>Мероприятие 3.2.8. Осуществление полномочий по созданию и организации деятельности административных комиссий</t>
  </si>
  <si>
    <t>Показатель 3.2.8. Количество протоколов</t>
  </si>
  <si>
    <t>Мероприятие 3.1.4. Премия по результатам работы за год выборным должностным лицам, осуществляющим свои полномочия на постоянной основе</t>
  </si>
  <si>
    <t>Мероприятие 3.2.9. 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</si>
  <si>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Мероприятие 2.2.2. 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</si>
  <si>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 xml:space="preserve">Показатель 3.1.4. Выплата премии  </t>
  </si>
  <si>
    <t>Показатель 3.2.9. Наличие призового места</t>
  </si>
  <si>
    <t>Показатель 3.2.5. Количество обоснованных жалоб на предоставление государственной услуги</t>
  </si>
  <si>
    <t>Показатель 3.2.4.Количество обоснованных жалоб на предоставление государственной услуги</t>
  </si>
  <si>
    <t>Земское Собрание Верещагинского мунициплаьного района</t>
  </si>
  <si>
    <t>Контрольно счетная палата  Верещагинского муниципального района</t>
  </si>
  <si>
    <t>Приложение 
к постановлению администрации 
Верещагинского муниципального района                                                                 от 29.12.2017 №1030-п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</si>
</sst>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/>
    </xf>
    <xf numFmtId="0" fontId="44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 vertical="center" wrapText="1"/>
    </xf>
    <xf numFmtId="173" fontId="43" fillId="0" borderId="0" xfId="0" applyNumberFormat="1" applyFont="1" applyFill="1" applyAlignment="1">
      <alignment/>
    </xf>
    <xf numFmtId="173" fontId="43" fillId="0" borderId="10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wrapText="1"/>
    </xf>
    <xf numFmtId="173" fontId="45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1" fontId="43" fillId="0" borderId="12" xfId="0" applyNumberFormat="1" applyFont="1" applyFill="1" applyBorder="1" applyAlignment="1">
      <alignment horizontal="center" wrapText="1"/>
    </xf>
    <xf numFmtId="1" fontId="43" fillId="0" borderId="0" xfId="0" applyNumberFormat="1" applyFont="1" applyFill="1" applyAlignment="1">
      <alignment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3" fillId="33" borderId="0" xfId="0" applyNumberFormat="1" applyFont="1" applyFill="1" applyAlignment="1">
      <alignment/>
    </xf>
    <xf numFmtId="173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wrapText="1"/>
    </xf>
    <xf numFmtId="173" fontId="45" fillId="33" borderId="10" xfId="0" applyNumberFormat="1" applyFont="1" applyFill="1" applyBorder="1" applyAlignment="1">
      <alignment horizontal="center" wrapText="1"/>
    </xf>
    <xf numFmtId="173" fontId="46" fillId="33" borderId="10" xfId="0" applyNumberFormat="1" applyFont="1" applyFill="1" applyBorder="1" applyAlignment="1">
      <alignment horizontal="center" vertical="center" wrapText="1"/>
    </xf>
    <xf numFmtId="173" fontId="43" fillId="33" borderId="10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73" fontId="43" fillId="0" borderId="15" xfId="0" applyNumberFormat="1" applyFont="1" applyFill="1" applyBorder="1" applyAlignment="1">
      <alignment horizontal="center" vertical="center"/>
    </xf>
    <xf numFmtId="173" fontId="43" fillId="0" borderId="19" xfId="0" applyNumberFormat="1" applyFont="1" applyFill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3" fontId="43" fillId="0" borderId="15" xfId="0" applyNumberFormat="1" applyFont="1" applyFill="1" applyBorder="1" applyAlignment="1">
      <alignment horizontal="center"/>
    </xf>
    <xf numFmtId="173" fontId="43" fillId="0" borderId="19" xfId="0" applyNumberFormat="1" applyFont="1" applyFill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73" fontId="43" fillId="0" borderId="13" xfId="0" applyNumberFormat="1" applyFont="1" applyFill="1" applyBorder="1" applyAlignment="1">
      <alignment horizontal="center" vertical="center" wrapText="1"/>
    </xf>
    <xf numFmtId="173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5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2"/>
  <sheetViews>
    <sheetView tabSelected="1" view="pageBreakPreview" zoomScale="90" zoomScaleSheetLayoutView="90" workbookViewId="0" topLeftCell="I1">
      <selection activeCell="K3" sqref="K3:N4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9" bestFit="1" customWidth="1"/>
    <col min="5" max="5" width="12.140625" style="46" bestFit="1" customWidth="1"/>
    <col min="6" max="6" width="12.140625" style="19" customWidth="1"/>
    <col min="7" max="8" width="12.140625" style="19" bestFit="1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0.57421875" style="7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70.5" customHeight="1">
      <c r="K1" s="86" t="s">
        <v>121</v>
      </c>
      <c r="L1" s="87"/>
      <c r="M1" s="87"/>
      <c r="N1" s="87"/>
    </row>
    <row r="3" spans="11:14" ht="13.5">
      <c r="K3" s="86" t="s">
        <v>93</v>
      </c>
      <c r="L3" s="86"/>
      <c r="M3" s="86"/>
      <c r="N3" s="86"/>
    </row>
    <row r="4" spans="11:14" ht="63" customHeight="1">
      <c r="K4" s="86"/>
      <c r="L4" s="86"/>
      <c r="M4" s="86"/>
      <c r="N4" s="86"/>
    </row>
    <row r="5" ht="13.5" hidden="1"/>
    <row r="6" ht="13.5" hidden="1"/>
    <row r="7" spans="1:14" ht="13.5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3.5">
      <c r="A8" s="89" t="s">
        <v>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10" spans="1:17" ht="15.75" customHeight="1">
      <c r="A10" s="67" t="s">
        <v>17</v>
      </c>
      <c r="B10" s="52" t="s">
        <v>3</v>
      </c>
      <c r="C10" s="71" t="s">
        <v>15</v>
      </c>
      <c r="D10" s="72"/>
      <c r="E10" s="72"/>
      <c r="F10" s="72"/>
      <c r="G10" s="73"/>
      <c r="H10" s="74"/>
      <c r="I10" s="79" t="s">
        <v>19</v>
      </c>
      <c r="J10" s="80"/>
      <c r="K10" s="80"/>
      <c r="L10" s="80"/>
      <c r="M10" s="80"/>
      <c r="N10" s="80"/>
      <c r="O10" s="81"/>
      <c r="P10" s="81"/>
      <c r="Q10" s="82"/>
    </row>
    <row r="11" spans="1:18" ht="14.25">
      <c r="A11" s="67"/>
      <c r="B11" s="53"/>
      <c r="C11" s="83" t="s">
        <v>16</v>
      </c>
      <c r="D11" s="68" t="s">
        <v>1</v>
      </c>
      <c r="E11" s="69"/>
      <c r="F11" s="69"/>
      <c r="G11" s="70"/>
      <c r="H11" s="70"/>
      <c r="I11" s="55" t="s">
        <v>18</v>
      </c>
      <c r="J11" s="85" t="s">
        <v>2</v>
      </c>
      <c r="K11" s="55" t="s">
        <v>20</v>
      </c>
      <c r="L11" s="79" t="s">
        <v>21</v>
      </c>
      <c r="M11" s="80"/>
      <c r="N11" s="80"/>
      <c r="O11" s="81"/>
      <c r="P11" s="81"/>
      <c r="Q11" s="82"/>
      <c r="R11" s="8"/>
    </row>
    <row r="12" spans="1:20" ht="105" customHeight="1">
      <c r="A12" s="67"/>
      <c r="B12" s="54"/>
      <c r="C12" s="84"/>
      <c r="D12" s="20" t="s">
        <v>0</v>
      </c>
      <c r="E12" s="47" t="s">
        <v>29</v>
      </c>
      <c r="F12" s="20" t="s">
        <v>30</v>
      </c>
      <c r="G12" s="20" t="s">
        <v>31</v>
      </c>
      <c r="H12" s="20" t="s">
        <v>32</v>
      </c>
      <c r="I12" s="55"/>
      <c r="J12" s="85"/>
      <c r="K12" s="55"/>
      <c r="L12" s="18" t="s">
        <v>33</v>
      </c>
      <c r="M12" s="18" t="s">
        <v>29</v>
      </c>
      <c r="N12" s="18" t="s">
        <v>30</v>
      </c>
      <c r="O12" s="13"/>
      <c r="P12" s="18" t="s">
        <v>34</v>
      </c>
      <c r="Q12" s="18" t="s">
        <v>32</v>
      </c>
      <c r="R12" s="10"/>
      <c r="S12" s="10"/>
      <c r="T12" s="10"/>
    </row>
    <row r="13" spans="1:20" ht="13.5">
      <c r="A13" s="11">
        <v>1</v>
      </c>
      <c r="B13" s="11">
        <v>2</v>
      </c>
      <c r="C13" s="29">
        <v>3</v>
      </c>
      <c r="D13" s="29">
        <v>4</v>
      </c>
      <c r="E13" s="48">
        <v>5</v>
      </c>
      <c r="F13" s="29">
        <v>6</v>
      </c>
      <c r="G13" s="29">
        <v>7</v>
      </c>
      <c r="H13" s="29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1"/>
      <c r="P13" s="30">
        <v>15</v>
      </c>
      <c r="Q13" s="30">
        <v>16</v>
      </c>
      <c r="R13" s="10"/>
      <c r="S13" s="10"/>
      <c r="T13" s="10"/>
    </row>
    <row r="14" spans="1:20" ht="42" customHeight="1">
      <c r="A14" s="75" t="s">
        <v>109</v>
      </c>
      <c r="B14" s="76"/>
      <c r="C14" s="22">
        <f aca="true" t="shared" si="0" ref="C14:H14">SUM(C15:C18)</f>
        <v>130909.69999999998</v>
      </c>
      <c r="D14" s="22">
        <f t="shared" si="0"/>
        <v>27346.600000000002</v>
      </c>
      <c r="E14" s="22">
        <f t="shared" si="0"/>
        <v>25895.600000000002</v>
      </c>
      <c r="F14" s="22">
        <f t="shared" si="0"/>
        <v>25688.9</v>
      </c>
      <c r="G14" s="22">
        <f t="shared" si="0"/>
        <v>25689.8</v>
      </c>
      <c r="H14" s="22">
        <f t="shared" si="0"/>
        <v>26288.8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4.25">
      <c r="A15" s="77" t="s">
        <v>6</v>
      </c>
      <c r="B15" s="78"/>
      <c r="C15" s="22">
        <f>SUM(D15:H15)</f>
        <v>10460.599999999999</v>
      </c>
      <c r="D15" s="22">
        <f aca="true" t="shared" si="1" ref="D15:H17">D20+D86+D141</f>
        <v>2077</v>
      </c>
      <c r="E15" s="22">
        <f t="shared" si="1"/>
        <v>2095.9</v>
      </c>
      <c r="F15" s="22">
        <f t="shared" si="1"/>
        <v>2095.9</v>
      </c>
      <c r="G15" s="22">
        <f t="shared" si="1"/>
        <v>2095.9</v>
      </c>
      <c r="H15" s="22">
        <f t="shared" si="1"/>
        <v>2095.9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20" ht="14.25">
      <c r="A16" s="77" t="s">
        <v>22</v>
      </c>
      <c r="B16" s="78"/>
      <c r="C16" s="22">
        <f>SUM(D16:H16)</f>
        <v>15172.999999999998</v>
      </c>
      <c r="D16" s="22">
        <f t="shared" si="1"/>
        <v>3226.7</v>
      </c>
      <c r="E16" s="22">
        <f t="shared" si="1"/>
        <v>2936.1000000000004</v>
      </c>
      <c r="F16" s="22">
        <f t="shared" si="1"/>
        <v>3002.7999999999997</v>
      </c>
      <c r="G16" s="22">
        <f t="shared" si="1"/>
        <v>3003.6999999999994</v>
      </c>
      <c r="H16" s="22">
        <f t="shared" si="1"/>
        <v>3003.6999999999994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ht="14.25">
      <c r="A17" s="77" t="s">
        <v>5</v>
      </c>
      <c r="B17" s="78"/>
      <c r="C17" s="22">
        <f>SUM(D17:H17)</f>
        <v>105276.09999999999</v>
      </c>
      <c r="D17" s="22">
        <f t="shared" si="1"/>
        <v>22042.9</v>
      </c>
      <c r="E17" s="22">
        <f t="shared" si="1"/>
        <v>20863.600000000002</v>
      </c>
      <c r="F17" s="22">
        <f t="shared" si="1"/>
        <v>20590.2</v>
      </c>
      <c r="G17" s="22">
        <f t="shared" si="1"/>
        <v>20590.2</v>
      </c>
      <c r="H17" s="22">
        <f t="shared" si="1"/>
        <v>21189.2</v>
      </c>
      <c r="I17" s="11"/>
      <c r="J17" s="11"/>
      <c r="K17" s="11"/>
      <c r="L17" s="11"/>
      <c r="M17" s="11"/>
      <c r="N17" s="11"/>
      <c r="O17" s="10"/>
      <c r="P17" s="11"/>
      <c r="Q17" s="11"/>
      <c r="R17" s="10"/>
      <c r="S17" s="10"/>
      <c r="T17" s="10"/>
    </row>
    <row r="18" spans="1:20" ht="14.25">
      <c r="A18" s="77" t="s">
        <v>23</v>
      </c>
      <c r="B18" s="78"/>
      <c r="C18" s="22">
        <f>SUM(D18:H18)</f>
        <v>0</v>
      </c>
      <c r="D18" s="22">
        <f>D23+D89+D144</f>
        <v>0</v>
      </c>
      <c r="E18" s="49">
        <v>0</v>
      </c>
      <c r="F18" s="22">
        <v>0</v>
      </c>
      <c r="G18" s="22">
        <v>0</v>
      </c>
      <c r="H18" s="22">
        <v>0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20" s="26" customFormat="1" ht="45" customHeight="1">
      <c r="A19" s="65" t="s">
        <v>35</v>
      </c>
      <c r="B19" s="66"/>
      <c r="C19" s="23">
        <f aca="true" t="shared" si="2" ref="C19:H19">SUM(C20:C23)</f>
        <v>1194.4</v>
      </c>
      <c r="D19" s="23">
        <f t="shared" si="2"/>
        <v>417</v>
      </c>
      <c r="E19" s="23">
        <f t="shared" si="2"/>
        <v>183.5</v>
      </c>
      <c r="F19" s="23">
        <f t="shared" si="2"/>
        <v>45</v>
      </c>
      <c r="G19" s="23">
        <f t="shared" si="2"/>
        <v>45</v>
      </c>
      <c r="H19" s="23">
        <f t="shared" si="2"/>
        <v>503.9</v>
      </c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5"/>
      <c r="T19" s="25"/>
    </row>
    <row r="20" spans="1:20" ht="13.5">
      <c r="A20" s="56" t="s">
        <v>6</v>
      </c>
      <c r="B20" s="57"/>
      <c r="C20" s="21">
        <f>D20+E20+F20</f>
        <v>0</v>
      </c>
      <c r="D20" s="20">
        <f>D25+D45</f>
        <v>0</v>
      </c>
      <c r="E20" s="47">
        <f>E25+E45</f>
        <v>0</v>
      </c>
      <c r="F20" s="20">
        <f>F25+F45</f>
        <v>0</v>
      </c>
      <c r="G20" s="20">
        <f>G25+G45</f>
        <v>0</v>
      </c>
      <c r="H20" s="20">
        <f>H25+H45</f>
        <v>0</v>
      </c>
      <c r="I20" s="11"/>
      <c r="J20" s="11"/>
      <c r="K20" s="11"/>
      <c r="L20" s="11"/>
      <c r="M20" s="11"/>
      <c r="N20" s="11"/>
      <c r="O20" s="10"/>
      <c r="P20" s="11"/>
      <c r="Q20" s="11"/>
      <c r="R20" s="10"/>
      <c r="S20" s="10"/>
      <c r="T20" s="10"/>
    </row>
    <row r="21" spans="1:20" ht="13.5">
      <c r="A21" s="56" t="s">
        <v>22</v>
      </c>
      <c r="B21" s="57"/>
      <c r="C21" s="21">
        <v>0</v>
      </c>
      <c r="D21" s="20">
        <v>0</v>
      </c>
      <c r="E21" s="47">
        <v>0</v>
      </c>
      <c r="F21" s="20">
        <f>F26+F46</f>
        <v>0</v>
      </c>
      <c r="G21" s="20">
        <v>0</v>
      </c>
      <c r="H21" s="20">
        <v>0</v>
      </c>
      <c r="I21" s="11"/>
      <c r="J21" s="11"/>
      <c r="K21" s="11"/>
      <c r="L21" s="11"/>
      <c r="M21" s="11"/>
      <c r="N21" s="11"/>
      <c r="O21" s="10"/>
      <c r="P21" s="11"/>
      <c r="Q21" s="11"/>
      <c r="R21" s="10"/>
      <c r="S21" s="10"/>
      <c r="T21" s="10"/>
    </row>
    <row r="22" spans="1:20" ht="13.5">
      <c r="A22" s="56" t="s">
        <v>5</v>
      </c>
      <c r="B22" s="57"/>
      <c r="C22" s="21">
        <f>SUM(D22:H22)</f>
        <v>1194.4</v>
      </c>
      <c r="D22" s="20">
        <v>417</v>
      </c>
      <c r="E22" s="47">
        <f>E47+E73</f>
        <v>183.5</v>
      </c>
      <c r="F22" s="20">
        <f>F47+F73</f>
        <v>45</v>
      </c>
      <c r="G22" s="20">
        <f>G47+G73</f>
        <v>45</v>
      </c>
      <c r="H22" s="20">
        <f>H47+H73</f>
        <v>503.9</v>
      </c>
      <c r="I22" s="11"/>
      <c r="J22" s="11"/>
      <c r="K22" s="11"/>
      <c r="L22" s="11"/>
      <c r="M22" s="11"/>
      <c r="N22" s="11"/>
      <c r="O22" s="10"/>
      <c r="P22" s="11"/>
      <c r="Q22" s="11"/>
      <c r="R22" s="10"/>
      <c r="S22" s="10"/>
      <c r="T22" s="10"/>
    </row>
    <row r="23" spans="1:20" ht="13.5">
      <c r="A23" s="56" t="s">
        <v>23</v>
      </c>
      <c r="B23" s="57"/>
      <c r="C23" s="21">
        <f>D23+E23+F23</f>
        <v>0</v>
      </c>
      <c r="D23" s="20">
        <f>D28+D48</f>
        <v>0</v>
      </c>
      <c r="E23" s="47">
        <f>E28+E48</f>
        <v>0</v>
      </c>
      <c r="F23" s="20">
        <f>F28+F48</f>
        <v>0</v>
      </c>
      <c r="G23" s="20">
        <f>G28+G48</f>
        <v>0</v>
      </c>
      <c r="H23" s="20">
        <f>H28+H48</f>
        <v>0</v>
      </c>
      <c r="I23" s="11"/>
      <c r="J23" s="11"/>
      <c r="K23" s="11"/>
      <c r="L23" s="11"/>
      <c r="M23" s="11"/>
      <c r="N23" s="11"/>
      <c r="O23" s="10"/>
      <c r="P23" s="11"/>
      <c r="Q23" s="11"/>
      <c r="R23" s="10"/>
      <c r="S23" s="10"/>
      <c r="T23" s="10"/>
    </row>
    <row r="24" spans="1:20" ht="60" customHeight="1">
      <c r="A24" s="63" t="s">
        <v>36</v>
      </c>
      <c r="B24" s="64"/>
      <c r="C24" s="20">
        <v>0</v>
      </c>
      <c r="D24" s="20">
        <v>0</v>
      </c>
      <c r="E24" s="47">
        <v>0</v>
      </c>
      <c r="F24" s="20">
        <v>0</v>
      </c>
      <c r="G24" s="20">
        <v>0</v>
      </c>
      <c r="H24" s="20">
        <v>0</v>
      </c>
      <c r="I24" s="11"/>
      <c r="J24" s="11"/>
      <c r="K24" s="11"/>
      <c r="L24" s="11"/>
      <c r="M24" s="11"/>
      <c r="N24" s="11"/>
      <c r="O24" s="10"/>
      <c r="P24" s="11"/>
      <c r="Q24" s="11"/>
      <c r="R24" s="10"/>
      <c r="S24" s="10"/>
      <c r="T24" s="10"/>
    </row>
    <row r="25" spans="1:20" ht="13.5">
      <c r="A25" s="56" t="s">
        <v>6</v>
      </c>
      <c r="B25" s="57"/>
      <c r="C25" s="20">
        <v>0</v>
      </c>
      <c r="D25" s="20">
        <v>0</v>
      </c>
      <c r="E25" s="47">
        <v>0</v>
      </c>
      <c r="F25" s="20">
        <v>0</v>
      </c>
      <c r="G25" s="20">
        <v>0</v>
      </c>
      <c r="H25" s="20">
        <v>0</v>
      </c>
      <c r="I25" s="11"/>
      <c r="J25" s="11"/>
      <c r="K25" s="11"/>
      <c r="L25" s="11"/>
      <c r="M25" s="11"/>
      <c r="N25" s="11"/>
      <c r="O25" s="10"/>
      <c r="P25" s="11"/>
      <c r="Q25" s="11"/>
      <c r="R25" s="10"/>
      <c r="S25" s="10"/>
      <c r="T25" s="10"/>
    </row>
    <row r="26" spans="1:20" ht="13.5">
      <c r="A26" s="56" t="s">
        <v>22</v>
      </c>
      <c r="B26" s="57"/>
      <c r="C26" s="20">
        <v>0</v>
      </c>
      <c r="D26" s="20">
        <v>0</v>
      </c>
      <c r="E26" s="47">
        <v>0</v>
      </c>
      <c r="F26" s="20">
        <v>0</v>
      </c>
      <c r="G26" s="20">
        <v>0</v>
      </c>
      <c r="H26" s="20">
        <v>0</v>
      </c>
      <c r="I26" s="11"/>
      <c r="J26" s="11"/>
      <c r="K26" s="11"/>
      <c r="L26" s="11"/>
      <c r="M26" s="11"/>
      <c r="N26" s="11"/>
      <c r="O26" s="10"/>
      <c r="P26" s="11"/>
      <c r="Q26" s="11"/>
      <c r="R26" s="10"/>
      <c r="S26" s="10"/>
      <c r="T26" s="10"/>
    </row>
    <row r="27" spans="1:20" ht="13.5">
      <c r="A27" s="56" t="s">
        <v>5</v>
      </c>
      <c r="B27" s="57"/>
      <c r="C27" s="20">
        <v>0</v>
      </c>
      <c r="D27" s="20">
        <v>0</v>
      </c>
      <c r="E27" s="47">
        <v>0</v>
      </c>
      <c r="F27" s="20">
        <v>0</v>
      </c>
      <c r="G27" s="20">
        <v>0</v>
      </c>
      <c r="H27" s="20">
        <v>0</v>
      </c>
      <c r="I27" s="11"/>
      <c r="J27" s="11"/>
      <c r="K27" s="11"/>
      <c r="L27" s="11"/>
      <c r="M27" s="11"/>
      <c r="N27" s="11"/>
      <c r="O27" s="10"/>
      <c r="P27" s="11"/>
      <c r="Q27" s="11"/>
      <c r="R27" s="10"/>
      <c r="S27" s="10"/>
      <c r="T27" s="10"/>
    </row>
    <row r="28" spans="1:20" ht="13.5">
      <c r="A28" s="56" t="s">
        <v>23</v>
      </c>
      <c r="B28" s="57"/>
      <c r="C28" s="20">
        <v>0</v>
      </c>
      <c r="D28" s="20">
        <v>0</v>
      </c>
      <c r="E28" s="47">
        <v>0</v>
      </c>
      <c r="F28" s="20">
        <v>0</v>
      </c>
      <c r="G28" s="20">
        <v>0</v>
      </c>
      <c r="H28" s="20">
        <v>0</v>
      </c>
      <c r="I28" s="11"/>
      <c r="J28" s="11"/>
      <c r="K28" s="11"/>
      <c r="L28" s="11"/>
      <c r="M28" s="11"/>
      <c r="N28" s="11"/>
      <c r="O28" s="10"/>
      <c r="P28" s="11"/>
      <c r="Q28" s="11"/>
      <c r="R28" s="10"/>
      <c r="S28" s="10"/>
      <c r="T28" s="10"/>
    </row>
    <row r="29" spans="1:20" ht="27">
      <c r="A29" s="15" t="s">
        <v>37</v>
      </c>
      <c r="B29" s="52" t="s">
        <v>11</v>
      </c>
      <c r="C29" s="20">
        <f aca="true" t="shared" si="3" ref="C29:C38">D29+E29+F29</f>
        <v>0</v>
      </c>
      <c r="D29" s="20">
        <f>D30+D31+D32+D33</f>
        <v>0</v>
      </c>
      <c r="E29" s="47">
        <f>E30+E31+E32+E33</f>
        <v>0</v>
      </c>
      <c r="F29" s="20">
        <f>F30+F31+F32+F33</f>
        <v>0</v>
      </c>
      <c r="G29" s="20">
        <f>G30+G31+G32+G33</f>
        <v>0</v>
      </c>
      <c r="H29" s="20">
        <f>H30+H31+H32+H33</f>
        <v>0</v>
      </c>
      <c r="I29" s="52" t="s">
        <v>69</v>
      </c>
      <c r="J29" s="52" t="s">
        <v>14</v>
      </c>
      <c r="K29" s="52">
        <v>4</v>
      </c>
      <c r="L29" s="52">
        <v>4</v>
      </c>
      <c r="M29" s="52">
        <v>4</v>
      </c>
      <c r="N29" s="52">
        <v>4</v>
      </c>
      <c r="O29" s="10"/>
      <c r="P29" s="52">
        <v>4</v>
      </c>
      <c r="Q29" s="52">
        <v>4</v>
      </c>
      <c r="R29" s="10"/>
      <c r="S29" s="10"/>
      <c r="T29" s="10"/>
    </row>
    <row r="30" spans="1:20" ht="13.5">
      <c r="A30" s="12" t="s">
        <v>6</v>
      </c>
      <c r="B30" s="53"/>
      <c r="C30" s="21">
        <f t="shared" si="3"/>
        <v>0</v>
      </c>
      <c r="D30" s="21">
        <v>0</v>
      </c>
      <c r="E30" s="51">
        <v>0</v>
      </c>
      <c r="F30" s="21">
        <v>0</v>
      </c>
      <c r="G30" s="21">
        <v>0</v>
      </c>
      <c r="H30" s="21">
        <v>0</v>
      </c>
      <c r="I30" s="53"/>
      <c r="J30" s="53"/>
      <c r="K30" s="53"/>
      <c r="L30" s="53"/>
      <c r="M30" s="53"/>
      <c r="N30" s="53"/>
      <c r="O30" s="10"/>
      <c r="P30" s="53"/>
      <c r="Q30" s="53"/>
      <c r="R30" s="10"/>
      <c r="S30" s="10"/>
      <c r="T30" s="10"/>
    </row>
    <row r="31" spans="1:20" ht="13.5">
      <c r="A31" s="12" t="s">
        <v>22</v>
      </c>
      <c r="B31" s="53"/>
      <c r="C31" s="21">
        <f t="shared" si="3"/>
        <v>0</v>
      </c>
      <c r="D31" s="21">
        <v>0</v>
      </c>
      <c r="E31" s="51">
        <v>0</v>
      </c>
      <c r="F31" s="21">
        <v>0</v>
      </c>
      <c r="G31" s="21">
        <v>0</v>
      </c>
      <c r="H31" s="21">
        <v>0</v>
      </c>
      <c r="I31" s="53"/>
      <c r="J31" s="53"/>
      <c r="K31" s="53"/>
      <c r="L31" s="53"/>
      <c r="M31" s="53"/>
      <c r="N31" s="53"/>
      <c r="O31" s="10"/>
      <c r="P31" s="53"/>
      <c r="Q31" s="53"/>
      <c r="R31" s="10"/>
      <c r="S31" s="10"/>
      <c r="T31" s="10"/>
    </row>
    <row r="32" spans="1:20" ht="13.5">
      <c r="A32" s="12" t="s">
        <v>5</v>
      </c>
      <c r="B32" s="53"/>
      <c r="C32" s="21">
        <f t="shared" si="3"/>
        <v>0</v>
      </c>
      <c r="D32" s="21">
        <v>0</v>
      </c>
      <c r="E32" s="51">
        <v>0</v>
      </c>
      <c r="F32" s="21">
        <v>0</v>
      </c>
      <c r="G32" s="21">
        <v>0</v>
      </c>
      <c r="H32" s="21">
        <v>0</v>
      </c>
      <c r="I32" s="53"/>
      <c r="J32" s="53"/>
      <c r="K32" s="53"/>
      <c r="L32" s="53"/>
      <c r="M32" s="53"/>
      <c r="N32" s="53"/>
      <c r="O32" s="10"/>
      <c r="P32" s="53"/>
      <c r="Q32" s="53"/>
      <c r="R32" s="10"/>
      <c r="S32" s="10"/>
      <c r="T32" s="10"/>
    </row>
    <row r="33" spans="1:20" ht="15" customHeight="1">
      <c r="A33" s="12" t="s">
        <v>23</v>
      </c>
      <c r="B33" s="54"/>
      <c r="C33" s="21">
        <f t="shared" si="3"/>
        <v>0</v>
      </c>
      <c r="D33" s="21">
        <v>0</v>
      </c>
      <c r="E33" s="51">
        <v>0</v>
      </c>
      <c r="F33" s="21">
        <v>0</v>
      </c>
      <c r="G33" s="21">
        <v>0</v>
      </c>
      <c r="H33" s="21">
        <v>0</v>
      </c>
      <c r="I33" s="54"/>
      <c r="J33" s="54"/>
      <c r="K33" s="54"/>
      <c r="L33" s="54"/>
      <c r="M33" s="54"/>
      <c r="N33" s="54"/>
      <c r="O33" s="10"/>
      <c r="P33" s="54"/>
      <c r="Q33" s="54"/>
      <c r="R33" s="10"/>
      <c r="S33" s="10"/>
      <c r="T33" s="10"/>
    </row>
    <row r="34" spans="1:17" ht="47.25" customHeight="1">
      <c r="A34" s="15" t="s">
        <v>38</v>
      </c>
      <c r="B34" s="52" t="s">
        <v>11</v>
      </c>
      <c r="C34" s="20">
        <f t="shared" si="3"/>
        <v>0</v>
      </c>
      <c r="D34" s="20">
        <f>D35+D36+D37+D38</f>
        <v>0</v>
      </c>
      <c r="E34" s="47">
        <f>E35+E36+E37+E38</f>
        <v>0</v>
      </c>
      <c r="F34" s="20">
        <f>F35+F36+F37+F38</f>
        <v>0</v>
      </c>
      <c r="G34" s="20">
        <f>G35+G36+G37+G38</f>
        <v>0</v>
      </c>
      <c r="H34" s="20">
        <f>H35+H36+H37+H38</f>
        <v>0</v>
      </c>
      <c r="I34" s="52" t="s">
        <v>70</v>
      </c>
      <c r="J34" s="52" t="s">
        <v>10</v>
      </c>
      <c r="K34" s="52" t="s">
        <v>71</v>
      </c>
      <c r="L34" s="52" t="s">
        <v>71</v>
      </c>
      <c r="M34" s="52" t="s">
        <v>71</v>
      </c>
      <c r="N34" s="52" t="s">
        <v>71</v>
      </c>
      <c r="P34" s="52" t="s">
        <v>71</v>
      </c>
      <c r="Q34" s="52" t="s">
        <v>71</v>
      </c>
    </row>
    <row r="35" spans="1:17" ht="13.5">
      <c r="A35" s="12" t="s">
        <v>6</v>
      </c>
      <c r="B35" s="53"/>
      <c r="C35" s="20">
        <f t="shared" si="3"/>
        <v>0</v>
      </c>
      <c r="D35" s="20">
        <v>0</v>
      </c>
      <c r="E35" s="47">
        <v>0</v>
      </c>
      <c r="F35" s="20">
        <v>0</v>
      </c>
      <c r="G35" s="20">
        <v>0</v>
      </c>
      <c r="H35" s="20">
        <v>0</v>
      </c>
      <c r="I35" s="53"/>
      <c r="J35" s="53"/>
      <c r="K35" s="53"/>
      <c r="L35" s="53"/>
      <c r="M35" s="53"/>
      <c r="N35" s="53"/>
      <c r="P35" s="53"/>
      <c r="Q35" s="53"/>
    </row>
    <row r="36" spans="1:17" ht="13.5">
      <c r="A36" s="12" t="s">
        <v>22</v>
      </c>
      <c r="B36" s="53"/>
      <c r="C36" s="20">
        <f t="shared" si="3"/>
        <v>0</v>
      </c>
      <c r="D36" s="20">
        <v>0</v>
      </c>
      <c r="E36" s="47">
        <v>0</v>
      </c>
      <c r="F36" s="20">
        <v>0</v>
      </c>
      <c r="G36" s="20">
        <v>0</v>
      </c>
      <c r="H36" s="20">
        <v>0</v>
      </c>
      <c r="I36" s="53"/>
      <c r="J36" s="53"/>
      <c r="K36" s="53"/>
      <c r="L36" s="53"/>
      <c r="M36" s="53"/>
      <c r="N36" s="53"/>
      <c r="P36" s="53"/>
      <c r="Q36" s="53"/>
    </row>
    <row r="37" spans="1:17" ht="13.5">
      <c r="A37" s="12" t="s">
        <v>5</v>
      </c>
      <c r="B37" s="53"/>
      <c r="C37" s="20">
        <f t="shared" si="3"/>
        <v>0</v>
      </c>
      <c r="D37" s="20">
        <v>0</v>
      </c>
      <c r="E37" s="47">
        <v>0</v>
      </c>
      <c r="F37" s="20">
        <v>0</v>
      </c>
      <c r="G37" s="20">
        <v>0</v>
      </c>
      <c r="H37" s="20">
        <v>0</v>
      </c>
      <c r="I37" s="53"/>
      <c r="J37" s="53"/>
      <c r="K37" s="53"/>
      <c r="L37" s="53"/>
      <c r="M37" s="53"/>
      <c r="N37" s="53"/>
      <c r="P37" s="53"/>
      <c r="Q37" s="53"/>
    </row>
    <row r="38" spans="1:17" ht="15" customHeight="1">
      <c r="A38" s="12" t="s">
        <v>23</v>
      </c>
      <c r="B38" s="54"/>
      <c r="C38" s="20">
        <f t="shared" si="3"/>
        <v>0</v>
      </c>
      <c r="D38" s="20">
        <v>0</v>
      </c>
      <c r="E38" s="47">
        <v>0</v>
      </c>
      <c r="F38" s="20">
        <v>0</v>
      </c>
      <c r="G38" s="20">
        <v>0</v>
      </c>
      <c r="H38" s="20">
        <v>0</v>
      </c>
      <c r="I38" s="54"/>
      <c r="J38" s="54"/>
      <c r="K38" s="54"/>
      <c r="L38" s="54"/>
      <c r="M38" s="54"/>
      <c r="N38" s="54"/>
      <c r="P38" s="54"/>
      <c r="Q38" s="54"/>
    </row>
    <row r="39" spans="1:17" ht="82.5">
      <c r="A39" s="12" t="s">
        <v>39</v>
      </c>
      <c r="B39" s="52" t="s">
        <v>11</v>
      </c>
      <c r="C39" s="20">
        <v>0</v>
      </c>
      <c r="D39" s="20">
        <v>0</v>
      </c>
      <c r="E39" s="47">
        <v>0</v>
      </c>
      <c r="F39" s="20">
        <f>F40++F41+F42+F43</f>
        <v>0</v>
      </c>
      <c r="G39" s="20">
        <v>0</v>
      </c>
      <c r="H39" s="20">
        <v>0</v>
      </c>
      <c r="I39" s="52" t="s">
        <v>72</v>
      </c>
      <c r="J39" s="52" t="s">
        <v>10</v>
      </c>
      <c r="K39" s="52">
        <v>100</v>
      </c>
      <c r="L39" s="52">
        <v>100</v>
      </c>
      <c r="M39" s="52">
        <v>100</v>
      </c>
      <c r="N39" s="52">
        <v>100</v>
      </c>
      <c r="P39" s="52">
        <v>100</v>
      </c>
      <c r="Q39" s="52">
        <v>100</v>
      </c>
    </row>
    <row r="40" spans="1:17" ht="13.5">
      <c r="A40" s="12" t="s">
        <v>6</v>
      </c>
      <c r="B40" s="53"/>
      <c r="C40" s="20">
        <f>D40+E40+F40</f>
        <v>0</v>
      </c>
      <c r="D40" s="20">
        <v>0</v>
      </c>
      <c r="E40" s="47">
        <v>0</v>
      </c>
      <c r="F40" s="20">
        <v>0</v>
      </c>
      <c r="G40" s="20">
        <v>0</v>
      </c>
      <c r="H40" s="20">
        <v>0</v>
      </c>
      <c r="I40" s="53"/>
      <c r="J40" s="53"/>
      <c r="K40" s="53"/>
      <c r="L40" s="53"/>
      <c r="M40" s="53"/>
      <c r="N40" s="53"/>
      <c r="P40" s="53"/>
      <c r="Q40" s="53"/>
    </row>
    <row r="41" spans="1:17" ht="13.5">
      <c r="A41" s="12" t="s">
        <v>22</v>
      </c>
      <c r="B41" s="53"/>
      <c r="C41" s="20">
        <f>D41+E41+F41</f>
        <v>0</v>
      </c>
      <c r="D41" s="20">
        <v>0</v>
      </c>
      <c r="E41" s="47">
        <v>0</v>
      </c>
      <c r="F41" s="20">
        <v>0</v>
      </c>
      <c r="G41" s="20">
        <v>0</v>
      </c>
      <c r="H41" s="20">
        <v>0</v>
      </c>
      <c r="I41" s="53"/>
      <c r="J41" s="53"/>
      <c r="K41" s="53"/>
      <c r="L41" s="53"/>
      <c r="M41" s="53"/>
      <c r="N41" s="53"/>
      <c r="P41" s="53"/>
      <c r="Q41" s="53"/>
    </row>
    <row r="42" spans="1:17" ht="13.5">
      <c r="A42" s="12" t="s">
        <v>5</v>
      </c>
      <c r="B42" s="53"/>
      <c r="C42" s="20">
        <v>0</v>
      </c>
      <c r="D42" s="20">
        <v>0</v>
      </c>
      <c r="E42" s="47">
        <v>0</v>
      </c>
      <c r="F42" s="20">
        <v>0</v>
      </c>
      <c r="G42" s="20">
        <v>0</v>
      </c>
      <c r="H42" s="20">
        <v>0</v>
      </c>
      <c r="I42" s="53"/>
      <c r="J42" s="53"/>
      <c r="K42" s="53"/>
      <c r="L42" s="53"/>
      <c r="M42" s="53"/>
      <c r="N42" s="53"/>
      <c r="P42" s="53"/>
      <c r="Q42" s="53"/>
    </row>
    <row r="43" spans="1:17" ht="22.5" customHeight="1">
      <c r="A43" s="12" t="s">
        <v>23</v>
      </c>
      <c r="B43" s="54"/>
      <c r="C43" s="20">
        <f>D43+E43+F43</f>
        <v>0</v>
      </c>
      <c r="D43" s="20">
        <v>0</v>
      </c>
      <c r="E43" s="47">
        <v>0</v>
      </c>
      <c r="F43" s="20">
        <v>0</v>
      </c>
      <c r="G43" s="20">
        <v>0</v>
      </c>
      <c r="H43" s="20">
        <v>0</v>
      </c>
      <c r="I43" s="54"/>
      <c r="J43" s="54"/>
      <c r="K43" s="54"/>
      <c r="L43" s="54"/>
      <c r="M43" s="54"/>
      <c r="N43" s="54"/>
      <c r="P43" s="54"/>
      <c r="Q43" s="54"/>
    </row>
    <row r="44" spans="1:17" ht="45" customHeight="1">
      <c r="A44" s="63" t="s">
        <v>40</v>
      </c>
      <c r="B44" s="64"/>
      <c r="C44" s="20">
        <f aca="true" t="shared" si="4" ref="C44:H44">C45+C46+C47+C48</f>
        <v>663.395</v>
      </c>
      <c r="D44" s="20">
        <f t="shared" si="4"/>
        <v>272.495</v>
      </c>
      <c r="E44" s="47">
        <f t="shared" si="4"/>
        <v>32</v>
      </c>
      <c r="F44" s="20">
        <f t="shared" si="4"/>
        <v>0</v>
      </c>
      <c r="G44" s="20">
        <f t="shared" si="4"/>
        <v>0</v>
      </c>
      <c r="H44" s="20">
        <f t="shared" si="4"/>
        <v>358.9</v>
      </c>
      <c r="I44" s="52"/>
      <c r="J44" s="52"/>
      <c r="K44" s="52"/>
      <c r="L44" s="52"/>
      <c r="M44" s="52"/>
      <c r="N44" s="52"/>
      <c r="O44" s="10"/>
      <c r="P44" s="52"/>
      <c r="Q44" s="52"/>
    </row>
    <row r="45" spans="1:17" ht="13.5">
      <c r="A45" s="56" t="s">
        <v>6</v>
      </c>
      <c r="B45" s="57"/>
      <c r="C45" s="21">
        <f>SUM(D45:H45)</f>
        <v>0</v>
      </c>
      <c r="D45" s="20">
        <v>0</v>
      </c>
      <c r="E45" s="47">
        <v>0</v>
      </c>
      <c r="F45" s="20">
        <v>0</v>
      </c>
      <c r="G45" s="20">
        <v>0</v>
      </c>
      <c r="H45" s="20">
        <v>0</v>
      </c>
      <c r="I45" s="53"/>
      <c r="J45" s="53"/>
      <c r="K45" s="53"/>
      <c r="L45" s="53"/>
      <c r="M45" s="53"/>
      <c r="N45" s="53"/>
      <c r="O45" s="10"/>
      <c r="P45" s="53"/>
      <c r="Q45" s="53"/>
    </row>
    <row r="46" spans="1:17" ht="13.5">
      <c r="A46" s="56" t="s">
        <v>22</v>
      </c>
      <c r="B46" s="57"/>
      <c r="C46" s="21">
        <f>SUM(D46:H46)</f>
        <v>0</v>
      </c>
      <c r="D46" s="20">
        <f>D56+D65+D72</f>
        <v>0</v>
      </c>
      <c r="E46" s="47">
        <f>E56+E65+E72</f>
        <v>0</v>
      </c>
      <c r="F46" s="20">
        <f>F56+F65+F72</f>
        <v>0</v>
      </c>
      <c r="G46" s="20">
        <f>G56+G65+G72</f>
        <v>0</v>
      </c>
      <c r="H46" s="20">
        <f>H56+H65+H72</f>
        <v>0</v>
      </c>
      <c r="I46" s="53"/>
      <c r="J46" s="53"/>
      <c r="K46" s="53"/>
      <c r="L46" s="53"/>
      <c r="M46" s="53"/>
      <c r="N46" s="53"/>
      <c r="O46" s="10"/>
      <c r="P46" s="53"/>
      <c r="Q46" s="53"/>
    </row>
    <row r="47" spans="1:17" ht="13.5">
      <c r="A47" s="56" t="s">
        <v>5</v>
      </c>
      <c r="B47" s="57"/>
      <c r="C47" s="21">
        <f>SUM(D47:H47)</f>
        <v>663.395</v>
      </c>
      <c r="D47" s="20">
        <f>D57+D63</f>
        <v>272.495</v>
      </c>
      <c r="E47" s="47">
        <f>E57+E66</f>
        <v>32</v>
      </c>
      <c r="F47" s="20">
        <f>F57+F66</f>
        <v>0</v>
      </c>
      <c r="G47" s="20">
        <f>G57+G66</f>
        <v>0</v>
      </c>
      <c r="H47" s="20">
        <f>H57+H66</f>
        <v>358.9</v>
      </c>
      <c r="I47" s="53"/>
      <c r="J47" s="53"/>
      <c r="K47" s="53"/>
      <c r="L47" s="53"/>
      <c r="M47" s="53"/>
      <c r="N47" s="53"/>
      <c r="O47" s="10"/>
      <c r="P47" s="53"/>
      <c r="Q47" s="53"/>
    </row>
    <row r="48" spans="1:17" ht="13.5">
      <c r="A48" s="56" t="s">
        <v>23</v>
      </c>
      <c r="B48" s="57"/>
      <c r="C48" s="21">
        <f>SUM(D48:H48)</f>
        <v>0</v>
      </c>
      <c r="D48" s="20">
        <v>0</v>
      </c>
      <c r="E48" s="47">
        <v>0</v>
      </c>
      <c r="F48" s="20">
        <v>0</v>
      </c>
      <c r="G48" s="20">
        <v>0</v>
      </c>
      <c r="H48" s="20">
        <v>0</v>
      </c>
      <c r="I48" s="54"/>
      <c r="J48" s="54"/>
      <c r="K48" s="54"/>
      <c r="L48" s="54"/>
      <c r="M48" s="54"/>
      <c r="N48" s="54"/>
      <c r="O48" s="10"/>
      <c r="P48" s="54"/>
      <c r="Q48" s="54"/>
    </row>
    <row r="49" spans="1:17" ht="27">
      <c r="A49" s="15" t="s">
        <v>41</v>
      </c>
      <c r="B49" s="52" t="s">
        <v>11</v>
      </c>
      <c r="C49" s="20">
        <f>D49+E49+F49</f>
        <v>0</v>
      </c>
      <c r="D49" s="20">
        <f>D50+D51+D52+D53</f>
        <v>0</v>
      </c>
      <c r="E49" s="47">
        <f>E50+E51+E52+E53</f>
        <v>0</v>
      </c>
      <c r="F49" s="20">
        <f>F50+F51+F52+F53</f>
        <v>0</v>
      </c>
      <c r="G49" s="20">
        <f>G50+G51+G52+G53</f>
        <v>0</v>
      </c>
      <c r="H49" s="20">
        <f>H50+H51+H52+H53</f>
        <v>0</v>
      </c>
      <c r="I49" s="52" t="s">
        <v>25</v>
      </c>
      <c r="J49" s="52" t="s">
        <v>9</v>
      </c>
      <c r="K49" s="52">
        <v>50</v>
      </c>
      <c r="L49" s="52">
        <v>50</v>
      </c>
      <c r="M49" s="52">
        <v>50</v>
      </c>
      <c r="N49" s="52">
        <v>50</v>
      </c>
      <c r="P49" s="52">
        <v>50</v>
      </c>
      <c r="Q49" s="52">
        <v>50</v>
      </c>
    </row>
    <row r="50" spans="1:17" ht="13.5">
      <c r="A50" s="12" t="s">
        <v>6</v>
      </c>
      <c r="B50" s="53"/>
      <c r="C50" s="21">
        <f>D50+E50+F50</f>
        <v>0</v>
      </c>
      <c r="D50" s="21">
        <v>0</v>
      </c>
      <c r="E50" s="51">
        <v>0</v>
      </c>
      <c r="F50" s="21">
        <v>0</v>
      </c>
      <c r="G50" s="21">
        <v>0</v>
      </c>
      <c r="H50" s="21">
        <v>0</v>
      </c>
      <c r="I50" s="53"/>
      <c r="J50" s="53"/>
      <c r="K50" s="53"/>
      <c r="L50" s="53"/>
      <c r="M50" s="53"/>
      <c r="N50" s="53"/>
      <c r="P50" s="53"/>
      <c r="Q50" s="53"/>
    </row>
    <row r="51" spans="1:17" ht="13.5">
      <c r="A51" s="12" t="s">
        <v>22</v>
      </c>
      <c r="B51" s="53"/>
      <c r="C51" s="21">
        <f>D51+E51+F51</f>
        <v>0</v>
      </c>
      <c r="D51" s="21">
        <v>0</v>
      </c>
      <c r="E51" s="51">
        <v>0</v>
      </c>
      <c r="F51" s="21">
        <v>0</v>
      </c>
      <c r="G51" s="21">
        <v>0</v>
      </c>
      <c r="H51" s="21">
        <v>0</v>
      </c>
      <c r="I51" s="53"/>
      <c r="J51" s="53"/>
      <c r="K51" s="53"/>
      <c r="L51" s="53"/>
      <c r="M51" s="53"/>
      <c r="N51" s="53"/>
      <c r="P51" s="53"/>
      <c r="Q51" s="53"/>
    </row>
    <row r="52" spans="1:17" ht="13.5">
      <c r="A52" s="12" t="s">
        <v>5</v>
      </c>
      <c r="B52" s="53"/>
      <c r="C52" s="21">
        <f>D52+E52+F52</f>
        <v>0</v>
      </c>
      <c r="D52" s="21">
        <v>0</v>
      </c>
      <c r="E52" s="51">
        <v>0</v>
      </c>
      <c r="F52" s="21">
        <v>0</v>
      </c>
      <c r="G52" s="21">
        <v>0</v>
      </c>
      <c r="H52" s="21">
        <v>0</v>
      </c>
      <c r="I52" s="53"/>
      <c r="J52" s="53"/>
      <c r="K52" s="53"/>
      <c r="L52" s="53"/>
      <c r="M52" s="53"/>
      <c r="N52" s="53"/>
      <c r="P52" s="53"/>
      <c r="Q52" s="53"/>
    </row>
    <row r="53" spans="1:17" ht="17.25" customHeight="1">
      <c r="A53" s="12" t="s">
        <v>23</v>
      </c>
      <c r="B53" s="54"/>
      <c r="C53" s="21">
        <f>D53+E53+F53</f>
        <v>0</v>
      </c>
      <c r="D53" s="21">
        <f>D50+D51+D52</f>
        <v>0</v>
      </c>
      <c r="E53" s="51">
        <f>E50+E51+E52</f>
        <v>0</v>
      </c>
      <c r="F53" s="21">
        <f>F50+F51+F52</f>
        <v>0</v>
      </c>
      <c r="G53" s="21">
        <f>G50+G51+G52</f>
        <v>0</v>
      </c>
      <c r="H53" s="21">
        <f>H50+H51+H52</f>
        <v>0</v>
      </c>
      <c r="I53" s="54"/>
      <c r="J53" s="54"/>
      <c r="K53" s="54"/>
      <c r="L53" s="54"/>
      <c r="M53" s="54"/>
      <c r="N53" s="54"/>
      <c r="P53" s="54"/>
      <c r="Q53" s="54"/>
    </row>
    <row r="54" spans="1:17" ht="75" customHeight="1">
      <c r="A54" s="15" t="s">
        <v>42</v>
      </c>
      <c r="B54" s="12"/>
      <c r="C54" s="20">
        <f>C57</f>
        <v>390.9</v>
      </c>
      <c r="D54" s="20">
        <f>SUM(D55:D62)</f>
        <v>0</v>
      </c>
      <c r="E54" s="47">
        <f>E57</f>
        <v>32</v>
      </c>
      <c r="F54" s="20">
        <f>F57</f>
        <v>0</v>
      </c>
      <c r="G54" s="20">
        <f>G57</f>
        <v>0</v>
      </c>
      <c r="H54" s="20">
        <f>H57</f>
        <v>358.9</v>
      </c>
      <c r="I54" s="52" t="s">
        <v>73</v>
      </c>
      <c r="J54" s="52" t="s">
        <v>9</v>
      </c>
      <c r="K54" s="52">
        <v>14</v>
      </c>
      <c r="L54" s="52">
        <v>0</v>
      </c>
      <c r="M54" s="43">
        <f>SUM(M55:M61)</f>
        <v>2</v>
      </c>
      <c r="N54" s="43">
        <f>SUM(N55:N61)</f>
        <v>0</v>
      </c>
      <c r="O54" s="43">
        <f>SUM(O55:O61)</f>
        <v>0</v>
      </c>
      <c r="P54" s="43">
        <f>SUM(P55:P61)</f>
        <v>0</v>
      </c>
      <c r="Q54" s="43">
        <f>SUM(Q55:Q61)</f>
        <v>21</v>
      </c>
    </row>
    <row r="55" spans="1:17" ht="14.25">
      <c r="A55" s="12" t="s">
        <v>6</v>
      </c>
      <c r="B55" s="12"/>
      <c r="C55" s="21">
        <f aca="true" t="shared" si="5" ref="C55:C61">SUM(D55:H55)</f>
        <v>0</v>
      </c>
      <c r="D55" s="21">
        <v>0</v>
      </c>
      <c r="E55" s="51">
        <v>0</v>
      </c>
      <c r="F55" s="21">
        <v>0</v>
      </c>
      <c r="G55" s="21">
        <v>0</v>
      </c>
      <c r="H55" s="21">
        <v>0</v>
      </c>
      <c r="I55" s="53"/>
      <c r="J55" s="53"/>
      <c r="K55" s="53"/>
      <c r="L55" s="53"/>
      <c r="M55" s="43"/>
      <c r="N55" s="43"/>
      <c r="O55" s="44"/>
      <c r="P55" s="45"/>
      <c r="Q55" s="43"/>
    </row>
    <row r="56" spans="1:17" ht="14.25">
      <c r="A56" s="12" t="s">
        <v>22</v>
      </c>
      <c r="B56" s="12"/>
      <c r="C56" s="21">
        <f t="shared" si="5"/>
        <v>0</v>
      </c>
      <c r="D56" s="21">
        <v>0</v>
      </c>
      <c r="E56" s="51">
        <v>0</v>
      </c>
      <c r="F56" s="21">
        <v>0</v>
      </c>
      <c r="G56" s="21">
        <v>0</v>
      </c>
      <c r="H56" s="21">
        <v>0</v>
      </c>
      <c r="I56" s="53"/>
      <c r="J56" s="53"/>
      <c r="K56" s="53"/>
      <c r="L56" s="53"/>
      <c r="M56" s="43"/>
      <c r="N56" s="43"/>
      <c r="O56" s="44"/>
      <c r="P56" s="45"/>
      <c r="Q56" s="43"/>
    </row>
    <row r="57" spans="1:17" ht="14.25">
      <c r="A57" s="34" t="s">
        <v>95</v>
      </c>
      <c r="B57" s="12"/>
      <c r="C57" s="21">
        <f t="shared" si="5"/>
        <v>390.9</v>
      </c>
      <c r="D57" s="20">
        <v>0</v>
      </c>
      <c r="E57" s="47">
        <f>E58</f>
        <v>32</v>
      </c>
      <c r="F57" s="20">
        <f>F58</f>
        <v>0</v>
      </c>
      <c r="G57" s="20">
        <f>G58</f>
        <v>0</v>
      </c>
      <c r="H57" s="20">
        <f>SUM(H58:H61)</f>
        <v>358.9</v>
      </c>
      <c r="I57" s="53"/>
      <c r="J57" s="53"/>
      <c r="K57" s="53"/>
      <c r="L57" s="53"/>
      <c r="M57" s="43"/>
      <c r="N57" s="43"/>
      <c r="O57" s="44"/>
      <c r="P57" s="45"/>
      <c r="Q57" s="43"/>
    </row>
    <row r="58" spans="1:17" ht="27">
      <c r="A58" s="35"/>
      <c r="B58" s="12" t="s">
        <v>11</v>
      </c>
      <c r="C58" s="21">
        <f t="shared" si="5"/>
        <v>200</v>
      </c>
      <c r="D58" s="20">
        <v>0</v>
      </c>
      <c r="E58" s="47">
        <v>32</v>
      </c>
      <c r="F58" s="20">
        <v>0</v>
      </c>
      <c r="G58" s="20">
        <v>0</v>
      </c>
      <c r="H58" s="20">
        <v>168</v>
      </c>
      <c r="I58" s="53"/>
      <c r="J58" s="53"/>
      <c r="K58" s="53"/>
      <c r="L58" s="53"/>
      <c r="M58" s="43">
        <v>2</v>
      </c>
      <c r="N58" s="43"/>
      <c r="O58" s="44"/>
      <c r="P58" s="45"/>
      <c r="Q58" s="43">
        <v>10</v>
      </c>
    </row>
    <row r="59" spans="1:17" ht="41.25">
      <c r="A59" s="35"/>
      <c r="B59" s="12" t="s">
        <v>96</v>
      </c>
      <c r="C59" s="21">
        <f t="shared" si="5"/>
        <v>36.1</v>
      </c>
      <c r="D59" s="20">
        <v>0</v>
      </c>
      <c r="E59" s="47">
        <v>0</v>
      </c>
      <c r="F59" s="20">
        <v>0</v>
      </c>
      <c r="G59" s="20">
        <v>0</v>
      </c>
      <c r="H59" s="20">
        <v>36.1</v>
      </c>
      <c r="I59" s="53"/>
      <c r="J59" s="53"/>
      <c r="K59" s="53"/>
      <c r="L59" s="53"/>
      <c r="M59" s="43"/>
      <c r="N59" s="43"/>
      <c r="O59" s="44"/>
      <c r="P59" s="45"/>
      <c r="Q59" s="43">
        <v>3</v>
      </c>
    </row>
    <row r="60" spans="1:17" ht="41.25">
      <c r="A60" s="35"/>
      <c r="B60" s="12" t="s">
        <v>97</v>
      </c>
      <c r="C60" s="21">
        <f t="shared" si="5"/>
        <v>70.8</v>
      </c>
      <c r="D60" s="20">
        <v>0</v>
      </c>
      <c r="E60" s="47">
        <v>0</v>
      </c>
      <c r="F60" s="20">
        <v>0</v>
      </c>
      <c r="G60" s="20">
        <v>0</v>
      </c>
      <c r="H60" s="20">
        <v>70.8</v>
      </c>
      <c r="I60" s="53"/>
      <c r="J60" s="53"/>
      <c r="K60" s="53"/>
      <c r="L60" s="53"/>
      <c r="M60" s="43"/>
      <c r="N60" s="43"/>
      <c r="O60" s="44"/>
      <c r="P60" s="45"/>
      <c r="Q60" s="43">
        <v>3</v>
      </c>
    </row>
    <row r="61" spans="1:17" ht="54.75">
      <c r="A61" s="36"/>
      <c r="B61" s="12" t="s">
        <v>98</v>
      </c>
      <c r="C61" s="21">
        <f t="shared" si="5"/>
        <v>84</v>
      </c>
      <c r="D61" s="20">
        <v>0</v>
      </c>
      <c r="E61" s="47">
        <v>0</v>
      </c>
      <c r="F61" s="20">
        <v>0</v>
      </c>
      <c r="G61" s="20">
        <v>0</v>
      </c>
      <c r="H61" s="20">
        <v>84</v>
      </c>
      <c r="I61" s="53"/>
      <c r="J61" s="53"/>
      <c r="K61" s="53"/>
      <c r="L61" s="53"/>
      <c r="M61" s="43"/>
      <c r="N61" s="43"/>
      <c r="O61" s="44"/>
      <c r="P61" s="45"/>
      <c r="Q61" s="43">
        <v>5</v>
      </c>
    </row>
    <row r="62" spans="1:17" ht="15" customHeight="1">
      <c r="A62" s="12" t="s">
        <v>23</v>
      </c>
      <c r="B62" s="33"/>
      <c r="C62" s="21">
        <v>0</v>
      </c>
      <c r="D62" s="21">
        <f>D55+D56+D57</f>
        <v>0</v>
      </c>
      <c r="E62" s="51">
        <v>0</v>
      </c>
      <c r="F62" s="21">
        <v>0</v>
      </c>
      <c r="G62" s="21">
        <v>0</v>
      </c>
      <c r="H62" s="21">
        <v>0</v>
      </c>
      <c r="I62" s="54"/>
      <c r="J62" s="54"/>
      <c r="K62" s="54"/>
      <c r="L62" s="54"/>
      <c r="M62" s="43"/>
      <c r="N62" s="43"/>
      <c r="O62" s="44"/>
      <c r="P62" s="45"/>
      <c r="Q62" s="43"/>
    </row>
    <row r="63" spans="1:17" ht="54.75">
      <c r="A63" s="15" t="s">
        <v>43</v>
      </c>
      <c r="B63" s="91"/>
      <c r="C63" s="20">
        <f>C66+C67+C68</f>
        <v>272.495</v>
      </c>
      <c r="D63" s="20">
        <f>D66+D67+D68</f>
        <v>272.495</v>
      </c>
      <c r="E63" s="47">
        <f>E66</f>
        <v>0</v>
      </c>
      <c r="F63" s="20">
        <f>F66</f>
        <v>0</v>
      </c>
      <c r="G63" s="20">
        <f>G66</f>
        <v>0</v>
      </c>
      <c r="H63" s="20">
        <f>H66</f>
        <v>0</v>
      </c>
      <c r="I63" s="52" t="s">
        <v>74</v>
      </c>
      <c r="J63" s="52" t="s">
        <v>10</v>
      </c>
      <c r="K63" s="52">
        <v>0</v>
      </c>
      <c r="L63" s="52">
        <v>100</v>
      </c>
      <c r="M63" s="52">
        <v>0</v>
      </c>
      <c r="N63" s="52">
        <v>0</v>
      </c>
      <c r="P63" s="52">
        <v>100</v>
      </c>
      <c r="Q63" s="52">
        <v>0</v>
      </c>
    </row>
    <row r="64" spans="1:17" ht="13.5">
      <c r="A64" s="12" t="s">
        <v>6</v>
      </c>
      <c r="B64" s="92"/>
      <c r="C64" s="21">
        <f>D64+E64+F64</f>
        <v>0</v>
      </c>
      <c r="D64" s="21">
        <v>0</v>
      </c>
      <c r="E64" s="51">
        <v>0</v>
      </c>
      <c r="F64" s="21">
        <v>0</v>
      </c>
      <c r="G64" s="21">
        <v>0</v>
      </c>
      <c r="H64" s="21">
        <v>0</v>
      </c>
      <c r="I64" s="53"/>
      <c r="J64" s="53"/>
      <c r="K64" s="53"/>
      <c r="L64" s="53"/>
      <c r="M64" s="53"/>
      <c r="N64" s="53"/>
      <c r="P64" s="53"/>
      <c r="Q64" s="53"/>
    </row>
    <row r="65" spans="1:17" ht="13.5">
      <c r="A65" s="12" t="s">
        <v>22</v>
      </c>
      <c r="B65" s="93"/>
      <c r="C65" s="21">
        <f>D65+E65+F65</f>
        <v>0</v>
      </c>
      <c r="D65" s="21">
        <v>0</v>
      </c>
      <c r="E65" s="51">
        <v>0</v>
      </c>
      <c r="F65" s="21">
        <v>0</v>
      </c>
      <c r="G65" s="21">
        <v>0</v>
      </c>
      <c r="H65" s="21">
        <v>0</v>
      </c>
      <c r="I65" s="53"/>
      <c r="J65" s="53"/>
      <c r="K65" s="53"/>
      <c r="L65" s="53"/>
      <c r="M65" s="53"/>
      <c r="N65" s="53"/>
      <c r="P65" s="53"/>
      <c r="Q65" s="53"/>
    </row>
    <row r="66" spans="1:17" ht="27">
      <c r="A66" s="12" t="s">
        <v>5</v>
      </c>
      <c r="B66" s="41" t="s">
        <v>11</v>
      </c>
      <c r="C66" s="21">
        <f>D66+E66+F66+G66+H66</f>
        <v>259.37</v>
      </c>
      <c r="D66" s="21">
        <v>259.37</v>
      </c>
      <c r="E66" s="51">
        <v>0</v>
      </c>
      <c r="F66" s="21">
        <v>0</v>
      </c>
      <c r="G66" s="21">
        <v>0</v>
      </c>
      <c r="H66" s="21">
        <v>0</v>
      </c>
      <c r="I66" s="53"/>
      <c r="J66" s="53"/>
      <c r="K66" s="53"/>
      <c r="L66" s="53"/>
      <c r="M66" s="53"/>
      <c r="N66" s="53"/>
      <c r="P66" s="53"/>
      <c r="Q66" s="53"/>
    </row>
    <row r="67" spans="1:17" ht="41.25">
      <c r="A67" s="12" t="s">
        <v>5</v>
      </c>
      <c r="B67" s="12" t="s">
        <v>119</v>
      </c>
      <c r="C67" s="21">
        <f>D67+E67+F67+G67+H67</f>
        <v>4.53</v>
      </c>
      <c r="D67" s="21">
        <v>4.53</v>
      </c>
      <c r="E67" s="51">
        <v>0</v>
      </c>
      <c r="F67" s="21">
        <v>0</v>
      </c>
      <c r="G67" s="21">
        <v>0</v>
      </c>
      <c r="H67" s="21">
        <v>0</v>
      </c>
      <c r="I67" s="53"/>
      <c r="J67" s="53"/>
      <c r="K67" s="53"/>
      <c r="L67" s="53"/>
      <c r="M67" s="53"/>
      <c r="N67" s="53"/>
      <c r="P67" s="53"/>
      <c r="Q67" s="53"/>
    </row>
    <row r="68" spans="1:17" ht="41.25">
      <c r="A68" s="12" t="s">
        <v>5</v>
      </c>
      <c r="B68" s="12" t="s">
        <v>120</v>
      </c>
      <c r="C68" s="21">
        <f>D68+E68+F68+G68+H68</f>
        <v>8.595</v>
      </c>
      <c r="D68" s="21">
        <v>8.595</v>
      </c>
      <c r="E68" s="51">
        <v>0</v>
      </c>
      <c r="F68" s="21">
        <v>0</v>
      </c>
      <c r="G68" s="21">
        <v>0</v>
      </c>
      <c r="H68" s="21">
        <v>0</v>
      </c>
      <c r="I68" s="53"/>
      <c r="J68" s="53"/>
      <c r="K68" s="53"/>
      <c r="L68" s="53"/>
      <c r="M68" s="53"/>
      <c r="N68" s="53"/>
      <c r="P68" s="53"/>
      <c r="Q68" s="53"/>
    </row>
    <row r="69" spans="1:17" ht="17.25" customHeight="1">
      <c r="A69" s="12" t="s">
        <v>23</v>
      </c>
      <c r="B69" s="12"/>
      <c r="C69" s="21">
        <v>0</v>
      </c>
      <c r="D69" s="21">
        <v>0</v>
      </c>
      <c r="E69" s="51">
        <v>0</v>
      </c>
      <c r="F69" s="21">
        <v>0</v>
      </c>
      <c r="G69" s="21">
        <v>0</v>
      </c>
      <c r="H69" s="21">
        <v>0</v>
      </c>
      <c r="I69" s="54"/>
      <c r="J69" s="54"/>
      <c r="K69" s="54"/>
      <c r="L69" s="54"/>
      <c r="M69" s="54"/>
      <c r="N69" s="54"/>
      <c r="P69" s="54"/>
      <c r="Q69" s="54"/>
    </row>
    <row r="70" spans="1:17" ht="45" customHeight="1">
      <c r="A70" s="63" t="s">
        <v>44</v>
      </c>
      <c r="B70" s="64"/>
      <c r="C70" s="20">
        <f aca="true" t="shared" si="6" ref="C70:H70">SUM(C71:C74)</f>
        <v>531</v>
      </c>
      <c r="D70" s="20">
        <f t="shared" si="6"/>
        <v>144.5</v>
      </c>
      <c r="E70" s="47">
        <f t="shared" si="6"/>
        <v>151.5</v>
      </c>
      <c r="F70" s="20">
        <f t="shared" si="6"/>
        <v>45</v>
      </c>
      <c r="G70" s="20">
        <f t="shared" si="6"/>
        <v>45</v>
      </c>
      <c r="H70" s="20">
        <f t="shared" si="6"/>
        <v>145</v>
      </c>
      <c r="I70" s="52"/>
      <c r="J70" s="52"/>
      <c r="K70" s="52"/>
      <c r="L70" s="52"/>
      <c r="M70" s="52"/>
      <c r="N70" s="52"/>
      <c r="P70" s="52"/>
      <c r="Q70" s="52"/>
    </row>
    <row r="71" spans="1:17" ht="13.5">
      <c r="A71" s="56" t="s">
        <v>6</v>
      </c>
      <c r="B71" s="57"/>
      <c r="C71" s="21">
        <v>0</v>
      </c>
      <c r="D71" s="20">
        <v>0</v>
      </c>
      <c r="E71" s="47">
        <v>0</v>
      </c>
      <c r="F71" s="20">
        <v>0</v>
      </c>
      <c r="G71" s="20">
        <v>0</v>
      </c>
      <c r="H71" s="20">
        <v>0</v>
      </c>
      <c r="I71" s="53"/>
      <c r="J71" s="53"/>
      <c r="K71" s="53"/>
      <c r="L71" s="53"/>
      <c r="M71" s="53"/>
      <c r="N71" s="53"/>
      <c r="P71" s="53"/>
      <c r="Q71" s="53"/>
    </row>
    <row r="72" spans="1:17" ht="13.5">
      <c r="A72" s="56" t="s">
        <v>22</v>
      </c>
      <c r="B72" s="57"/>
      <c r="C72" s="21">
        <v>0</v>
      </c>
      <c r="D72" s="20">
        <v>0</v>
      </c>
      <c r="E72" s="47">
        <v>0</v>
      </c>
      <c r="F72" s="20">
        <v>0</v>
      </c>
      <c r="G72" s="20">
        <v>0</v>
      </c>
      <c r="H72" s="20">
        <v>0</v>
      </c>
      <c r="I72" s="53"/>
      <c r="J72" s="53"/>
      <c r="K72" s="53"/>
      <c r="L72" s="53"/>
      <c r="M72" s="53"/>
      <c r="N72" s="53"/>
      <c r="P72" s="53"/>
      <c r="Q72" s="53"/>
    </row>
    <row r="73" spans="1:17" ht="13.5">
      <c r="A73" s="56" t="s">
        <v>5</v>
      </c>
      <c r="B73" s="57"/>
      <c r="C73" s="21">
        <f>SUM(D73:H73)</f>
        <v>531</v>
      </c>
      <c r="D73" s="20">
        <f>D78+D83</f>
        <v>144.5</v>
      </c>
      <c r="E73" s="47">
        <f>E78+E83</f>
        <v>151.5</v>
      </c>
      <c r="F73" s="20">
        <f>F78+F83</f>
        <v>45</v>
      </c>
      <c r="G73" s="20">
        <f>G78+G83</f>
        <v>45</v>
      </c>
      <c r="H73" s="20">
        <f>H78+H83</f>
        <v>145</v>
      </c>
      <c r="I73" s="53"/>
      <c r="J73" s="53"/>
      <c r="K73" s="53"/>
      <c r="L73" s="53"/>
      <c r="M73" s="53"/>
      <c r="N73" s="53"/>
      <c r="P73" s="53"/>
      <c r="Q73" s="53"/>
    </row>
    <row r="74" spans="1:17" ht="13.5">
      <c r="A74" s="56" t="s">
        <v>23</v>
      </c>
      <c r="B74" s="57"/>
      <c r="C74" s="21">
        <v>0</v>
      </c>
      <c r="D74" s="20">
        <v>0</v>
      </c>
      <c r="E74" s="47">
        <v>0</v>
      </c>
      <c r="F74" s="20">
        <v>0</v>
      </c>
      <c r="G74" s="20">
        <v>0</v>
      </c>
      <c r="H74" s="20">
        <v>0</v>
      </c>
      <c r="I74" s="54"/>
      <c r="J74" s="54"/>
      <c r="K74" s="54"/>
      <c r="L74" s="54"/>
      <c r="M74" s="54"/>
      <c r="N74" s="54"/>
      <c r="P74" s="54"/>
      <c r="Q74" s="54"/>
    </row>
    <row r="75" spans="1:17" ht="27">
      <c r="A75" s="15" t="s">
        <v>45</v>
      </c>
      <c r="B75" s="52" t="s">
        <v>11</v>
      </c>
      <c r="C75" s="20">
        <f aca="true" t="shared" si="7" ref="C75:H75">SUM(C76:C79)</f>
        <v>231</v>
      </c>
      <c r="D75" s="20">
        <f>SUM(D76:D79)</f>
        <v>44.5</v>
      </c>
      <c r="E75" s="20">
        <f>SUM(E76:E79)</f>
        <v>51.5</v>
      </c>
      <c r="F75" s="20">
        <f t="shared" si="7"/>
        <v>45</v>
      </c>
      <c r="G75" s="20">
        <f t="shared" si="7"/>
        <v>45</v>
      </c>
      <c r="H75" s="20">
        <f t="shared" si="7"/>
        <v>45</v>
      </c>
      <c r="I75" s="52" t="s">
        <v>75</v>
      </c>
      <c r="J75" s="52" t="s">
        <v>14</v>
      </c>
      <c r="K75" s="52">
        <v>2</v>
      </c>
      <c r="L75" s="52">
        <v>2</v>
      </c>
      <c r="M75" s="52">
        <v>2</v>
      </c>
      <c r="N75" s="52">
        <v>2</v>
      </c>
      <c r="P75" s="52">
        <v>2</v>
      </c>
      <c r="Q75" s="52">
        <v>2</v>
      </c>
    </row>
    <row r="76" spans="1:17" ht="13.5">
      <c r="A76" s="12" t="s">
        <v>6</v>
      </c>
      <c r="B76" s="53"/>
      <c r="C76" s="21">
        <f aca="true" t="shared" si="8" ref="C76:C82">D76+E76+F76</f>
        <v>0</v>
      </c>
      <c r="D76" s="21">
        <v>0</v>
      </c>
      <c r="E76" s="51">
        <v>0</v>
      </c>
      <c r="F76" s="21">
        <v>0</v>
      </c>
      <c r="G76" s="21">
        <v>0</v>
      </c>
      <c r="H76" s="21">
        <v>0</v>
      </c>
      <c r="I76" s="53"/>
      <c r="J76" s="53"/>
      <c r="K76" s="53"/>
      <c r="L76" s="53"/>
      <c r="M76" s="53"/>
      <c r="N76" s="53"/>
      <c r="P76" s="53"/>
      <c r="Q76" s="53"/>
    </row>
    <row r="77" spans="1:17" ht="13.5">
      <c r="A77" s="12" t="s">
        <v>22</v>
      </c>
      <c r="B77" s="53"/>
      <c r="C77" s="21">
        <f t="shared" si="8"/>
        <v>0</v>
      </c>
      <c r="D77" s="21">
        <v>0</v>
      </c>
      <c r="E77" s="51">
        <v>0</v>
      </c>
      <c r="F77" s="21">
        <v>0</v>
      </c>
      <c r="G77" s="21">
        <v>0</v>
      </c>
      <c r="H77" s="21">
        <v>0</v>
      </c>
      <c r="I77" s="53"/>
      <c r="J77" s="53"/>
      <c r="K77" s="53"/>
      <c r="L77" s="53"/>
      <c r="M77" s="53"/>
      <c r="N77" s="53"/>
      <c r="P77" s="53"/>
      <c r="Q77" s="53"/>
    </row>
    <row r="78" spans="1:17" ht="13.5">
      <c r="A78" s="12" t="s">
        <v>5</v>
      </c>
      <c r="B78" s="53"/>
      <c r="C78" s="20">
        <f>SUM(D78:H78)</f>
        <v>231</v>
      </c>
      <c r="D78" s="20">
        <v>44.5</v>
      </c>
      <c r="E78" s="47">
        <v>51.5</v>
      </c>
      <c r="F78" s="20">
        <v>45</v>
      </c>
      <c r="G78" s="20">
        <v>45</v>
      </c>
      <c r="H78" s="20">
        <v>45</v>
      </c>
      <c r="I78" s="53"/>
      <c r="J78" s="53"/>
      <c r="K78" s="53"/>
      <c r="L78" s="53"/>
      <c r="M78" s="53"/>
      <c r="N78" s="53"/>
      <c r="P78" s="53"/>
      <c r="Q78" s="53"/>
    </row>
    <row r="79" spans="1:17" ht="17.25" customHeight="1">
      <c r="A79" s="12" t="s">
        <v>23</v>
      </c>
      <c r="B79" s="54"/>
      <c r="C79" s="21">
        <v>0</v>
      </c>
      <c r="D79" s="21">
        <v>0</v>
      </c>
      <c r="E79" s="51">
        <v>0</v>
      </c>
      <c r="F79" s="21">
        <v>0</v>
      </c>
      <c r="G79" s="21">
        <v>0</v>
      </c>
      <c r="H79" s="21">
        <v>0</v>
      </c>
      <c r="I79" s="54"/>
      <c r="J79" s="54"/>
      <c r="K79" s="54"/>
      <c r="L79" s="54"/>
      <c r="M79" s="54"/>
      <c r="N79" s="54"/>
      <c r="P79" s="54"/>
      <c r="Q79" s="54"/>
    </row>
    <row r="80" spans="1:17" ht="27">
      <c r="A80" s="15" t="s">
        <v>92</v>
      </c>
      <c r="B80" s="52" t="s">
        <v>11</v>
      </c>
      <c r="C80" s="20">
        <f>SUM(D80:H80)</f>
        <v>300</v>
      </c>
      <c r="D80" s="20">
        <f>SUM(D81:D84)</f>
        <v>100</v>
      </c>
      <c r="E80" s="47">
        <f>SUM(E81:E84)</f>
        <v>100</v>
      </c>
      <c r="F80" s="20">
        <f>SUM(F81:F84)</f>
        <v>0</v>
      </c>
      <c r="G80" s="20">
        <f>SUM(G81:G84)</f>
        <v>0</v>
      </c>
      <c r="H80" s="20">
        <f>SUM(H81:H84)</f>
        <v>100</v>
      </c>
      <c r="I80" s="52" t="s">
        <v>76</v>
      </c>
      <c r="J80" s="52" t="s">
        <v>77</v>
      </c>
      <c r="K80" s="52">
        <v>5</v>
      </c>
      <c r="L80" s="52">
        <v>5</v>
      </c>
      <c r="M80" s="52">
        <v>5</v>
      </c>
      <c r="N80" s="52">
        <v>5</v>
      </c>
      <c r="P80" s="52">
        <v>5</v>
      </c>
      <c r="Q80" s="52">
        <v>5</v>
      </c>
    </row>
    <row r="81" spans="1:17" ht="13.5">
      <c r="A81" s="12" t="s">
        <v>6</v>
      </c>
      <c r="B81" s="53"/>
      <c r="C81" s="21">
        <f t="shared" si="8"/>
        <v>0</v>
      </c>
      <c r="D81" s="21">
        <v>0</v>
      </c>
      <c r="E81" s="51">
        <v>0</v>
      </c>
      <c r="F81" s="21">
        <v>0</v>
      </c>
      <c r="G81" s="21">
        <v>0</v>
      </c>
      <c r="H81" s="21">
        <v>0</v>
      </c>
      <c r="I81" s="53"/>
      <c r="J81" s="53"/>
      <c r="K81" s="53"/>
      <c r="L81" s="53"/>
      <c r="M81" s="53"/>
      <c r="N81" s="53"/>
      <c r="P81" s="53"/>
      <c r="Q81" s="53"/>
    </row>
    <row r="82" spans="1:17" ht="13.5">
      <c r="A82" s="12" t="s">
        <v>22</v>
      </c>
      <c r="B82" s="53"/>
      <c r="C82" s="21">
        <f t="shared" si="8"/>
        <v>0</v>
      </c>
      <c r="D82" s="21">
        <v>0</v>
      </c>
      <c r="E82" s="51">
        <v>0</v>
      </c>
      <c r="F82" s="21">
        <v>0</v>
      </c>
      <c r="G82" s="21">
        <v>0</v>
      </c>
      <c r="H82" s="21">
        <v>0</v>
      </c>
      <c r="I82" s="53"/>
      <c r="J82" s="53"/>
      <c r="K82" s="53"/>
      <c r="L82" s="53"/>
      <c r="M82" s="53"/>
      <c r="N82" s="53"/>
      <c r="P82" s="53"/>
      <c r="Q82" s="53"/>
    </row>
    <row r="83" spans="1:17" ht="13.5">
      <c r="A83" s="12" t="s">
        <v>5</v>
      </c>
      <c r="B83" s="53"/>
      <c r="C83" s="20">
        <f>SUM(D83:H83)</f>
        <v>300</v>
      </c>
      <c r="D83" s="20">
        <v>100</v>
      </c>
      <c r="E83" s="47">
        <v>100</v>
      </c>
      <c r="F83" s="20">
        <v>0</v>
      </c>
      <c r="G83" s="20">
        <v>0</v>
      </c>
      <c r="H83" s="20">
        <v>100</v>
      </c>
      <c r="I83" s="53"/>
      <c r="J83" s="53"/>
      <c r="K83" s="53"/>
      <c r="L83" s="53"/>
      <c r="M83" s="53"/>
      <c r="N83" s="53"/>
      <c r="P83" s="53"/>
      <c r="Q83" s="53"/>
    </row>
    <row r="84" spans="1:17" ht="15" customHeight="1">
      <c r="A84" s="12" t="s">
        <v>23</v>
      </c>
      <c r="B84" s="54"/>
      <c r="C84" s="21">
        <v>0</v>
      </c>
      <c r="D84" s="21">
        <v>0</v>
      </c>
      <c r="E84" s="51">
        <v>0</v>
      </c>
      <c r="F84" s="21">
        <v>0</v>
      </c>
      <c r="G84" s="21">
        <v>0</v>
      </c>
      <c r="H84" s="21">
        <v>0</v>
      </c>
      <c r="I84" s="54"/>
      <c r="J84" s="54"/>
      <c r="K84" s="54"/>
      <c r="L84" s="54"/>
      <c r="M84" s="54"/>
      <c r="N84" s="54"/>
      <c r="P84" s="54"/>
      <c r="Q84" s="54"/>
    </row>
    <row r="85" spans="1:17" s="26" customFormat="1" ht="51.75" customHeight="1">
      <c r="A85" s="65" t="s">
        <v>46</v>
      </c>
      <c r="B85" s="66"/>
      <c r="C85" s="23">
        <f aca="true" t="shared" si="9" ref="C85:H85">SUM(C86:C89)</f>
        <v>2349.9</v>
      </c>
      <c r="D85" s="23">
        <f t="shared" si="9"/>
        <v>450.7</v>
      </c>
      <c r="E85" s="50">
        <f t="shared" si="9"/>
        <v>544.4</v>
      </c>
      <c r="F85" s="23">
        <f t="shared" si="9"/>
        <v>404.9</v>
      </c>
      <c r="G85" s="23">
        <f t="shared" si="9"/>
        <v>404.9</v>
      </c>
      <c r="H85" s="23">
        <f t="shared" si="9"/>
        <v>545</v>
      </c>
      <c r="I85" s="13"/>
      <c r="J85" s="11"/>
      <c r="K85" s="11"/>
      <c r="L85" s="11"/>
      <c r="M85" s="11"/>
      <c r="N85" s="11"/>
      <c r="O85" s="7"/>
      <c r="P85" s="11"/>
      <c r="Q85" s="11"/>
    </row>
    <row r="86" spans="1:17" ht="15" customHeight="1">
      <c r="A86" s="56" t="s">
        <v>6</v>
      </c>
      <c r="B86" s="57"/>
      <c r="C86" s="21">
        <f>D86+E86+F86</f>
        <v>0</v>
      </c>
      <c r="D86" s="20">
        <f>D91+D111+D126</f>
        <v>0</v>
      </c>
      <c r="E86" s="47">
        <v>0</v>
      </c>
      <c r="F86" s="20">
        <v>0</v>
      </c>
      <c r="G86" s="20">
        <v>0</v>
      </c>
      <c r="H86" s="20">
        <v>0</v>
      </c>
      <c r="I86" s="13"/>
      <c r="J86" s="11"/>
      <c r="K86" s="11"/>
      <c r="L86" s="11"/>
      <c r="M86" s="11"/>
      <c r="N86" s="11"/>
      <c r="P86" s="11"/>
      <c r="Q86" s="11"/>
    </row>
    <row r="87" spans="1:17" ht="15" customHeight="1">
      <c r="A87" s="56" t="s">
        <v>22</v>
      </c>
      <c r="B87" s="57"/>
      <c r="C87" s="21">
        <f>D87+E87+F87</f>
        <v>0</v>
      </c>
      <c r="D87" s="20">
        <f>D92+D112+D127</f>
        <v>0</v>
      </c>
      <c r="E87" s="47">
        <v>0</v>
      </c>
      <c r="F87" s="20">
        <v>0</v>
      </c>
      <c r="G87" s="20">
        <v>0</v>
      </c>
      <c r="H87" s="20">
        <v>0</v>
      </c>
      <c r="I87" s="13"/>
      <c r="J87" s="11"/>
      <c r="K87" s="11"/>
      <c r="L87" s="11"/>
      <c r="M87" s="11"/>
      <c r="N87" s="11"/>
      <c r="P87" s="11"/>
      <c r="Q87" s="11"/>
    </row>
    <row r="88" spans="1:17" ht="15" customHeight="1">
      <c r="A88" s="56" t="s">
        <v>5</v>
      </c>
      <c r="B88" s="57"/>
      <c r="C88" s="20">
        <f>SUM(D88:H88)</f>
        <v>2349.9</v>
      </c>
      <c r="D88" s="20">
        <f>D93+D113+D128</f>
        <v>450.7</v>
      </c>
      <c r="E88" s="20">
        <f>E93+E113+E128</f>
        <v>544.4</v>
      </c>
      <c r="F88" s="20">
        <f>F93+F113+F128</f>
        <v>404.9</v>
      </c>
      <c r="G88" s="20">
        <f>G93+G113+G128</f>
        <v>404.9</v>
      </c>
      <c r="H88" s="20">
        <f>H93+H113+H128</f>
        <v>545</v>
      </c>
      <c r="I88" s="13"/>
      <c r="J88" s="11"/>
      <c r="K88" s="11"/>
      <c r="L88" s="11"/>
      <c r="M88" s="11"/>
      <c r="N88" s="11"/>
      <c r="P88" s="11"/>
      <c r="Q88" s="11"/>
    </row>
    <row r="89" spans="1:17" ht="15" customHeight="1">
      <c r="A89" s="56" t="s">
        <v>23</v>
      </c>
      <c r="B89" s="57"/>
      <c r="C89" s="21">
        <v>0</v>
      </c>
      <c r="D89" s="20">
        <f>D94+D114+D129</f>
        <v>0</v>
      </c>
      <c r="E89" s="47">
        <v>0</v>
      </c>
      <c r="F89" s="20">
        <v>0</v>
      </c>
      <c r="G89" s="20">
        <v>0</v>
      </c>
      <c r="H89" s="20">
        <v>0</v>
      </c>
      <c r="I89" s="13"/>
      <c r="J89" s="11"/>
      <c r="K89" s="11"/>
      <c r="L89" s="11"/>
      <c r="M89" s="11"/>
      <c r="N89" s="11"/>
      <c r="P89" s="11"/>
      <c r="Q89" s="11"/>
    </row>
    <row r="90" spans="1:17" ht="46.5" customHeight="1">
      <c r="A90" s="63" t="s">
        <v>47</v>
      </c>
      <c r="B90" s="64"/>
      <c r="C90" s="20">
        <f aca="true" t="shared" si="10" ref="C90:H90">SUM(C91:C94)</f>
        <v>340.1</v>
      </c>
      <c r="D90" s="20">
        <f t="shared" si="10"/>
        <v>112.7</v>
      </c>
      <c r="E90" s="47">
        <f t="shared" si="10"/>
        <v>113.7</v>
      </c>
      <c r="F90" s="20">
        <f t="shared" si="10"/>
        <v>0</v>
      </c>
      <c r="G90" s="20">
        <f t="shared" si="10"/>
        <v>0</v>
      </c>
      <c r="H90" s="20">
        <f t="shared" si="10"/>
        <v>113.7</v>
      </c>
      <c r="I90" s="52"/>
      <c r="J90" s="52"/>
      <c r="K90" s="52"/>
      <c r="L90" s="52"/>
      <c r="M90" s="52"/>
      <c r="N90" s="52"/>
      <c r="P90" s="52"/>
      <c r="Q90" s="52"/>
    </row>
    <row r="91" spans="1:17" ht="15" customHeight="1">
      <c r="A91" s="56" t="s">
        <v>6</v>
      </c>
      <c r="B91" s="57"/>
      <c r="C91" s="20">
        <f>D91+E91+F91</f>
        <v>0</v>
      </c>
      <c r="D91" s="20">
        <f aca="true" t="shared" si="11" ref="D91:F94">D96+D101+D106</f>
        <v>0</v>
      </c>
      <c r="E91" s="47">
        <f t="shared" si="11"/>
        <v>0</v>
      </c>
      <c r="F91" s="20">
        <f t="shared" si="11"/>
        <v>0</v>
      </c>
      <c r="G91" s="20">
        <f aca="true" t="shared" si="12" ref="G91:H94">G96+G101+G106</f>
        <v>0</v>
      </c>
      <c r="H91" s="20">
        <f t="shared" si="12"/>
        <v>0</v>
      </c>
      <c r="I91" s="53"/>
      <c r="J91" s="53"/>
      <c r="K91" s="53"/>
      <c r="L91" s="53"/>
      <c r="M91" s="53"/>
      <c r="N91" s="53"/>
      <c r="P91" s="53"/>
      <c r="Q91" s="53"/>
    </row>
    <row r="92" spans="1:17" ht="15" customHeight="1">
      <c r="A92" s="56" t="s">
        <v>22</v>
      </c>
      <c r="B92" s="57"/>
      <c r="C92" s="20">
        <f>D92+E92+F92</f>
        <v>0</v>
      </c>
      <c r="D92" s="20">
        <f t="shared" si="11"/>
        <v>0</v>
      </c>
      <c r="E92" s="47">
        <f t="shared" si="11"/>
        <v>0</v>
      </c>
      <c r="F92" s="20">
        <f t="shared" si="11"/>
        <v>0</v>
      </c>
      <c r="G92" s="20">
        <f t="shared" si="12"/>
        <v>0</v>
      </c>
      <c r="H92" s="20">
        <f t="shared" si="12"/>
        <v>0</v>
      </c>
      <c r="I92" s="53"/>
      <c r="J92" s="53"/>
      <c r="K92" s="53"/>
      <c r="L92" s="53"/>
      <c r="M92" s="53"/>
      <c r="N92" s="53"/>
      <c r="P92" s="53"/>
      <c r="Q92" s="53"/>
    </row>
    <row r="93" spans="1:17" ht="15" customHeight="1">
      <c r="A93" s="56" t="s">
        <v>5</v>
      </c>
      <c r="B93" s="57"/>
      <c r="C93" s="20">
        <f>SUM(D93:H93)</f>
        <v>340.1</v>
      </c>
      <c r="D93" s="20">
        <f>D98+D103+D108</f>
        <v>112.7</v>
      </c>
      <c r="E93" s="47">
        <f>E98+E103+E108</f>
        <v>113.7</v>
      </c>
      <c r="F93" s="20">
        <f>F98+F103+F108</f>
        <v>0</v>
      </c>
      <c r="G93" s="20">
        <f t="shared" si="12"/>
        <v>0</v>
      </c>
      <c r="H93" s="20">
        <f t="shared" si="12"/>
        <v>113.7</v>
      </c>
      <c r="I93" s="53"/>
      <c r="J93" s="53"/>
      <c r="K93" s="53"/>
      <c r="L93" s="53"/>
      <c r="M93" s="53"/>
      <c r="N93" s="53"/>
      <c r="P93" s="53"/>
      <c r="Q93" s="53"/>
    </row>
    <row r="94" spans="1:17" ht="15" customHeight="1">
      <c r="A94" s="56" t="s">
        <v>23</v>
      </c>
      <c r="B94" s="57"/>
      <c r="C94" s="20">
        <f>D94+E94+F94</f>
        <v>0</v>
      </c>
      <c r="D94" s="20">
        <f t="shared" si="11"/>
        <v>0</v>
      </c>
      <c r="E94" s="47">
        <f t="shared" si="11"/>
        <v>0</v>
      </c>
      <c r="F94" s="20">
        <f t="shared" si="11"/>
        <v>0</v>
      </c>
      <c r="G94" s="20">
        <f t="shared" si="12"/>
        <v>0</v>
      </c>
      <c r="H94" s="20">
        <f t="shared" si="12"/>
        <v>0</v>
      </c>
      <c r="I94" s="54"/>
      <c r="J94" s="54"/>
      <c r="K94" s="54"/>
      <c r="L94" s="54"/>
      <c r="M94" s="54"/>
      <c r="N94" s="54"/>
      <c r="P94" s="54"/>
      <c r="Q94" s="54"/>
    </row>
    <row r="95" spans="1:17" ht="45" customHeight="1">
      <c r="A95" s="15" t="s">
        <v>48</v>
      </c>
      <c r="B95" s="52" t="s">
        <v>11</v>
      </c>
      <c r="C95" s="20">
        <v>0</v>
      </c>
      <c r="D95" s="20">
        <f>D96+D97+D98+D99</f>
        <v>0</v>
      </c>
      <c r="E95" s="47">
        <v>0</v>
      </c>
      <c r="F95" s="20">
        <f>F96+F97+F98+F99</f>
        <v>0</v>
      </c>
      <c r="G95" s="20">
        <f>G96+G97+G98+G99</f>
        <v>0</v>
      </c>
      <c r="H95" s="20">
        <v>0</v>
      </c>
      <c r="I95" s="52" t="s">
        <v>26</v>
      </c>
      <c r="J95" s="52" t="s">
        <v>9</v>
      </c>
      <c r="K95" s="52">
        <v>0</v>
      </c>
      <c r="L95" s="52">
        <v>10</v>
      </c>
      <c r="M95" s="52">
        <v>15</v>
      </c>
      <c r="N95" s="52">
        <v>20</v>
      </c>
      <c r="P95" s="52">
        <v>25</v>
      </c>
      <c r="Q95" s="52">
        <v>30</v>
      </c>
    </row>
    <row r="96" spans="1:17" ht="15" customHeight="1">
      <c r="A96" s="12" t="s">
        <v>6</v>
      </c>
      <c r="B96" s="53"/>
      <c r="C96" s="21">
        <f>D96+E96+F96</f>
        <v>0</v>
      </c>
      <c r="D96" s="21">
        <v>0</v>
      </c>
      <c r="E96" s="47">
        <v>0</v>
      </c>
      <c r="F96" s="21">
        <v>0</v>
      </c>
      <c r="G96" s="21">
        <v>0</v>
      </c>
      <c r="H96" s="20">
        <v>0</v>
      </c>
      <c r="I96" s="53"/>
      <c r="J96" s="53"/>
      <c r="K96" s="53"/>
      <c r="L96" s="53"/>
      <c r="M96" s="53"/>
      <c r="N96" s="53"/>
      <c r="P96" s="53"/>
      <c r="Q96" s="53"/>
    </row>
    <row r="97" spans="1:17" ht="15" customHeight="1">
      <c r="A97" s="12" t="s">
        <v>22</v>
      </c>
      <c r="B97" s="53"/>
      <c r="C97" s="21">
        <f>D97+E97+F97</f>
        <v>0</v>
      </c>
      <c r="D97" s="21">
        <v>0</v>
      </c>
      <c r="E97" s="51">
        <v>0</v>
      </c>
      <c r="F97" s="21">
        <v>0</v>
      </c>
      <c r="G97" s="21">
        <v>0</v>
      </c>
      <c r="H97" s="21">
        <v>0</v>
      </c>
      <c r="I97" s="53"/>
      <c r="J97" s="53"/>
      <c r="K97" s="53"/>
      <c r="L97" s="53"/>
      <c r="M97" s="53"/>
      <c r="N97" s="53"/>
      <c r="P97" s="53"/>
      <c r="Q97" s="53"/>
    </row>
    <row r="98" spans="1:17" ht="13.5">
      <c r="A98" s="12" t="s">
        <v>5</v>
      </c>
      <c r="B98" s="53"/>
      <c r="C98" s="21">
        <f aca="true" t="shared" si="13" ref="C98:C119">D98+E98+F98</f>
        <v>0</v>
      </c>
      <c r="D98" s="21">
        <v>0</v>
      </c>
      <c r="E98" s="51">
        <v>0</v>
      </c>
      <c r="F98" s="21">
        <v>0</v>
      </c>
      <c r="G98" s="21">
        <v>0</v>
      </c>
      <c r="H98" s="21">
        <v>0</v>
      </c>
      <c r="I98" s="53"/>
      <c r="J98" s="53"/>
      <c r="K98" s="53"/>
      <c r="L98" s="53"/>
      <c r="M98" s="53"/>
      <c r="N98" s="53"/>
      <c r="P98" s="53"/>
      <c r="Q98" s="53"/>
    </row>
    <row r="99" spans="1:17" ht="16.5" customHeight="1">
      <c r="A99" s="12" t="s">
        <v>23</v>
      </c>
      <c r="B99" s="54"/>
      <c r="C99" s="21">
        <f t="shared" si="13"/>
        <v>0</v>
      </c>
      <c r="D99" s="21">
        <v>0</v>
      </c>
      <c r="E99" s="51">
        <v>0</v>
      </c>
      <c r="F99" s="21">
        <v>0</v>
      </c>
      <c r="G99" s="21">
        <v>0</v>
      </c>
      <c r="H99" s="21">
        <v>0</v>
      </c>
      <c r="I99" s="54"/>
      <c r="J99" s="54"/>
      <c r="K99" s="54"/>
      <c r="L99" s="54"/>
      <c r="M99" s="54"/>
      <c r="N99" s="54"/>
      <c r="P99" s="54"/>
      <c r="Q99" s="54"/>
    </row>
    <row r="100" spans="1:17" ht="51.75" customHeight="1">
      <c r="A100" s="15" t="s">
        <v>49</v>
      </c>
      <c r="B100" s="52" t="s">
        <v>50</v>
      </c>
      <c r="C100" s="20">
        <f t="shared" si="13"/>
        <v>0</v>
      </c>
      <c r="D100" s="20">
        <f>D101+D102+D103+D104</f>
        <v>0</v>
      </c>
      <c r="E100" s="47">
        <v>0</v>
      </c>
      <c r="F100" s="20">
        <f>F101+F102+F103+F104</f>
        <v>0</v>
      </c>
      <c r="G100" s="20">
        <f>G101+G102+G103+G104</f>
        <v>0</v>
      </c>
      <c r="H100" s="20">
        <v>0</v>
      </c>
      <c r="I100" s="52" t="s">
        <v>78</v>
      </c>
      <c r="J100" s="52" t="s">
        <v>14</v>
      </c>
      <c r="K100" s="52">
        <v>3</v>
      </c>
      <c r="L100" s="52">
        <v>5</v>
      </c>
      <c r="M100" s="52">
        <v>7</v>
      </c>
      <c r="N100" s="52">
        <v>10</v>
      </c>
      <c r="P100" s="52">
        <v>10</v>
      </c>
      <c r="Q100" s="52">
        <v>10</v>
      </c>
    </row>
    <row r="101" spans="1:17" ht="13.5">
      <c r="A101" s="12" t="s">
        <v>6</v>
      </c>
      <c r="B101" s="53"/>
      <c r="C101" s="21">
        <f t="shared" si="13"/>
        <v>0</v>
      </c>
      <c r="D101" s="21">
        <v>0</v>
      </c>
      <c r="E101" s="47">
        <v>0</v>
      </c>
      <c r="F101" s="21">
        <v>0</v>
      </c>
      <c r="G101" s="21">
        <v>0</v>
      </c>
      <c r="H101" s="20">
        <v>0</v>
      </c>
      <c r="I101" s="53"/>
      <c r="J101" s="53"/>
      <c r="K101" s="53"/>
      <c r="L101" s="53"/>
      <c r="M101" s="53"/>
      <c r="N101" s="53"/>
      <c r="P101" s="53"/>
      <c r="Q101" s="53"/>
    </row>
    <row r="102" spans="1:17" ht="13.5">
      <c r="A102" s="12" t="s">
        <v>22</v>
      </c>
      <c r="B102" s="53"/>
      <c r="C102" s="21">
        <f t="shared" si="13"/>
        <v>0</v>
      </c>
      <c r="D102" s="21">
        <v>0</v>
      </c>
      <c r="E102" s="51">
        <v>0</v>
      </c>
      <c r="F102" s="21">
        <v>0</v>
      </c>
      <c r="G102" s="21">
        <v>0</v>
      </c>
      <c r="H102" s="21">
        <v>0</v>
      </c>
      <c r="I102" s="53"/>
      <c r="J102" s="53"/>
      <c r="K102" s="53"/>
      <c r="L102" s="53"/>
      <c r="M102" s="53"/>
      <c r="N102" s="53"/>
      <c r="P102" s="53"/>
      <c r="Q102" s="53"/>
    </row>
    <row r="103" spans="1:17" ht="13.5">
      <c r="A103" s="12" t="s">
        <v>5</v>
      </c>
      <c r="B103" s="53"/>
      <c r="C103" s="21">
        <f t="shared" si="13"/>
        <v>0</v>
      </c>
      <c r="D103" s="21">
        <v>0</v>
      </c>
      <c r="E103" s="51">
        <v>0</v>
      </c>
      <c r="F103" s="21">
        <v>0</v>
      </c>
      <c r="G103" s="21">
        <v>0</v>
      </c>
      <c r="H103" s="21">
        <v>0</v>
      </c>
      <c r="I103" s="53"/>
      <c r="J103" s="53"/>
      <c r="K103" s="53"/>
      <c r="L103" s="53"/>
      <c r="M103" s="53"/>
      <c r="N103" s="53"/>
      <c r="P103" s="53"/>
      <c r="Q103" s="53"/>
    </row>
    <row r="104" spans="1:19" ht="15" customHeight="1">
      <c r="A104" s="12" t="s">
        <v>23</v>
      </c>
      <c r="B104" s="54"/>
      <c r="C104" s="21">
        <f t="shared" si="13"/>
        <v>0</v>
      </c>
      <c r="D104" s="21">
        <v>0</v>
      </c>
      <c r="E104" s="51">
        <v>0</v>
      </c>
      <c r="F104" s="21">
        <v>0</v>
      </c>
      <c r="G104" s="21">
        <v>0</v>
      </c>
      <c r="H104" s="21">
        <v>0</v>
      </c>
      <c r="I104" s="54"/>
      <c r="J104" s="54"/>
      <c r="K104" s="54"/>
      <c r="L104" s="54"/>
      <c r="M104" s="54"/>
      <c r="N104" s="54"/>
      <c r="P104" s="54"/>
      <c r="Q104" s="54"/>
      <c r="S104" s="14"/>
    </row>
    <row r="105" spans="1:19" ht="105.75" customHeight="1">
      <c r="A105" s="15" t="s">
        <v>51</v>
      </c>
      <c r="B105" s="52" t="s">
        <v>27</v>
      </c>
      <c r="C105" s="20">
        <f aca="true" t="shared" si="14" ref="C105:H105">SUM(C106:C109)</f>
        <v>340.1</v>
      </c>
      <c r="D105" s="20">
        <f t="shared" si="14"/>
        <v>112.7</v>
      </c>
      <c r="E105" s="47">
        <f t="shared" si="14"/>
        <v>113.7</v>
      </c>
      <c r="F105" s="20">
        <f t="shared" si="14"/>
        <v>0</v>
      </c>
      <c r="G105" s="20">
        <f t="shared" si="14"/>
        <v>0</v>
      </c>
      <c r="H105" s="20">
        <f t="shared" si="14"/>
        <v>113.7</v>
      </c>
      <c r="I105" s="52" t="s">
        <v>79</v>
      </c>
      <c r="J105" s="52" t="s">
        <v>14</v>
      </c>
      <c r="K105" s="52">
        <v>148</v>
      </c>
      <c r="L105" s="52">
        <v>150</v>
      </c>
      <c r="M105" s="52">
        <v>150</v>
      </c>
      <c r="N105" s="52">
        <v>150</v>
      </c>
      <c r="P105" s="52">
        <v>150</v>
      </c>
      <c r="Q105" s="52">
        <v>150</v>
      </c>
      <c r="S105" s="14"/>
    </row>
    <row r="106" spans="1:19" ht="13.5">
      <c r="A106" s="12" t="s">
        <v>6</v>
      </c>
      <c r="B106" s="53"/>
      <c r="C106" s="21">
        <f t="shared" si="13"/>
        <v>0</v>
      </c>
      <c r="D106" s="21">
        <v>0</v>
      </c>
      <c r="E106" s="47">
        <v>0</v>
      </c>
      <c r="F106" s="21">
        <v>0</v>
      </c>
      <c r="G106" s="21">
        <v>0</v>
      </c>
      <c r="H106" s="20">
        <v>0</v>
      </c>
      <c r="I106" s="53"/>
      <c r="J106" s="53"/>
      <c r="K106" s="53"/>
      <c r="L106" s="53"/>
      <c r="M106" s="53"/>
      <c r="N106" s="53"/>
      <c r="P106" s="53"/>
      <c r="Q106" s="53"/>
      <c r="S106" s="14"/>
    </row>
    <row r="107" spans="1:19" ht="13.5">
      <c r="A107" s="12" t="s">
        <v>22</v>
      </c>
      <c r="B107" s="53"/>
      <c r="C107" s="21">
        <f t="shared" si="13"/>
        <v>0</v>
      </c>
      <c r="D107" s="21">
        <v>0</v>
      </c>
      <c r="E107" s="51">
        <v>0</v>
      </c>
      <c r="F107" s="21">
        <v>0</v>
      </c>
      <c r="G107" s="21">
        <v>0</v>
      </c>
      <c r="H107" s="21">
        <v>0</v>
      </c>
      <c r="I107" s="53"/>
      <c r="J107" s="53"/>
      <c r="K107" s="53"/>
      <c r="L107" s="53"/>
      <c r="M107" s="53"/>
      <c r="N107" s="53"/>
      <c r="P107" s="53"/>
      <c r="Q107" s="53"/>
      <c r="S107" s="90"/>
    </row>
    <row r="108" spans="1:19" ht="13.5">
      <c r="A108" s="12" t="s">
        <v>5</v>
      </c>
      <c r="B108" s="53"/>
      <c r="C108" s="20">
        <f>SUM(D108:H108)</f>
        <v>340.1</v>
      </c>
      <c r="D108" s="20">
        <v>112.7</v>
      </c>
      <c r="E108" s="47">
        <v>113.7</v>
      </c>
      <c r="F108" s="20">
        <v>0</v>
      </c>
      <c r="G108" s="20">
        <v>0</v>
      </c>
      <c r="H108" s="20">
        <v>113.7</v>
      </c>
      <c r="I108" s="53"/>
      <c r="J108" s="53"/>
      <c r="K108" s="53"/>
      <c r="L108" s="53"/>
      <c r="M108" s="53"/>
      <c r="N108" s="53"/>
      <c r="P108" s="53"/>
      <c r="Q108" s="53"/>
      <c r="S108" s="90"/>
    </row>
    <row r="109" spans="1:19" ht="15" customHeight="1">
      <c r="A109" s="12" t="s">
        <v>23</v>
      </c>
      <c r="B109" s="54"/>
      <c r="C109" s="21">
        <f t="shared" si="13"/>
        <v>0</v>
      </c>
      <c r="D109" s="21">
        <v>0</v>
      </c>
      <c r="E109" s="51">
        <v>0</v>
      </c>
      <c r="F109" s="21">
        <v>0</v>
      </c>
      <c r="G109" s="21">
        <v>0</v>
      </c>
      <c r="H109" s="21">
        <v>0</v>
      </c>
      <c r="I109" s="54"/>
      <c r="J109" s="54"/>
      <c r="K109" s="54"/>
      <c r="L109" s="54"/>
      <c r="M109" s="54"/>
      <c r="N109" s="54"/>
      <c r="P109" s="54"/>
      <c r="Q109" s="54"/>
      <c r="S109" s="90"/>
    </row>
    <row r="110" spans="1:19" ht="46.5" customHeight="1">
      <c r="A110" s="63" t="s">
        <v>52</v>
      </c>
      <c r="B110" s="64"/>
      <c r="C110" s="20">
        <f aca="true" t="shared" si="15" ref="C110:H110">SUM(C111:C114)</f>
        <v>1931.8000000000002</v>
      </c>
      <c r="D110" s="20">
        <f t="shared" si="15"/>
        <v>312.2</v>
      </c>
      <c r="E110" s="47">
        <f t="shared" si="15"/>
        <v>404.9</v>
      </c>
      <c r="F110" s="20">
        <f t="shared" si="15"/>
        <v>404.9</v>
      </c>
      <c r="G110" s="20">
        <f t="shared" si="15"/>
        <v>404.9</v>
      </c>
      <c r="H110" s="20">
        <f t="shared" si="15"/>
        <v>404.9</v>
      </c>
      <c r="I110" s="52"/>
      <c r="J110" s="52"/>
      <c r="K110" s="52"/>
      <c r="L110" s="52"/>
      <c r="M110" s="52"/>
      <c r="N110" s="52"/>
      <c r="P110" s="52"/>
      <c r="Q110" s="52"/>
      <c r="S110" s="90"/>
    </row>
    <row r="111" spans="1:19" ht="13.5">
      <c r="A111" s="56" t="s">
        <v>6</v>
      </c>
      <c r="B111" s="57"/>
      <c r="C111" s="20">
        <v>0</v>
      </c>
      <c r="D111" s="20">
        <v>0</v>
      </c>
      <c r="E111" s="47">
        <v>0</v>
      </c>
      <c r="F111" s="20">
        <v>0</v>
      </c>
      <c r="G111" s="20">
        <v>0</v>
      </c>
      <c r="H111" s="20">
        <v>0</v>
      </c>
      <c r="I111" s="53"/>
      <c r="J111" s="53"/>
      <c r="K111" s="53"/>
      <c r="L111" s="53"/>
      <c r="M111" s="53"/>
      <c r="N111" s="53"/>
      <c r="P111" s="53"/>
      <c r="Q111" s="53"/>
      <c r="S111" s="90"/>
    </row>
    <row r="112" spans="1:19" ht="13.5">
      <c r="A112" s="56" t="s">
        <v>22</v>
      </c>
      <c r="B112" s="57"/>
      <c r="C112" s="20">
        <v>0</v>
      </c>
      <c r="D112" s="20">
        <v>0</v>
      </c>
      <c r="E112" s="47">
        <v>0</v>
      </c>
      <c r="F112" s="20">
        <v>0</v>
      </c>
      <c r="G112" s="20">
        <v>0</v>
      </c>
      <c r="H112" s="20">
        <v>0</v>
      </c>
      <c r="I112" s="53"/>
      <c r="J112" s="53"/>
      <c r="K112" s="53"/>
      <c r="L112" s="53"/>
      <c r="M112" s="53"/>
      <c r="N112" s="53"/>
      <c r="P112" s="53"/>
      <c r="Q112" s="53"/>
      <c r="S112" s="90"/>
    </row>
    <row r="113" spans="1:19" ht="13.5">
      <c r="A113" s="56" t="s">
        <v>5</v>
      </c>
      <c r="B113" s="57"/>
      <c r="C113" s="20">
        <f>SUM(D113:H113)</f>
        <v>1931.8000000000002</v>
      </c>
      <c r="D113" s="20">
        <f>D118+D123</f>
        <v>312.2</v>
      </c>
      <c r="E113" s="47">
        <f>E118+E123</f>
        <v>404.9</v>
      </c>
      <c r="F113" s="20">
        <f>F118+F123</f>
        <v>404.9</v>
      </c>
      <c r="G113" s="20">
        <f>G118+G123</f>
        <v>404.9</v>
      </c>
      <c r="H113" s="20">
        <f>H118+H123</f>
        <v>404.9</v>
      </c>
      <c r="I113" s="53"/>
      <c r="J113" s="53"/>
      <c r="K113" s="53"/>
      <c r="L113" s="53"/>
      <c r="M113" s="53"/>
      <c r="N113" s="53"/>
      <c r="P113" s="53"/>
      <c r="Q113" s="53"/>
      <c r="S113" s="14"/>
    </row>
    <row r="114" spans="1:19" ht="13.5">
      <c r="A114" s="58" t="s">
        <v>23</v>
      </c>
      <c r="B114" s="59"/>
      <c r="C114" s="20">
        <v>0</v>
      </c>
      <c r="D114" s="20">
        <v>0</v>
      </c>
      <c r="E114" s="47">
        <v>0</v>
      </c>
      <c r="F114" s="20">
        <v>0</v>
      </c>
      <c r="G114" s="20">
        <v>0</v>
      </c>
      <c r="H114" s="20">
        <v>0</v>
      </c>
      <c r="I114" s="54"/>
      <c r="J114" s="54"/>
      <c r="K114" s="54"/>
      <c r="L114" s="54"/>
      <c r="M114" s="54"/>
      <c r="N114" s="54"/>
      <c r="P114" s="54"/>
      <c r="Q114" s="54"/>
      <c r="S114" s="14"/>
    </row>
    <row r="115" spans="1:17" s="17" customFormat="1" ht="72" customHeight="1">
      <c r="A115" s="15" t="s">
        <v>53</v>
      </c>
      <c r="B115" s="55" t="s">
        <v>27</v>
      </c>
      <c r="C115" s="20">
        <v>0</v>
      </c>
      <c r="D115" s="20">
        <v>0</v>
      </c>
      <c r="E115" s="47">
        <v>0</v>
      </c>
      <c r="F115" s="20">
        <v>0</v>
      </c>
      <c r="G115" s="20">
        <v>0</v>
      </c>
      <c r="H115" s="20">
        <v>0</v>
      </c>
      <c r="I115" s="52" t="s">
        <v>80</v>
      </c>
      <c r="J115" s="52" t="s">
        <v>14</v>
      </c>
      <c r="K115" s="52">
        <v>35</v>
      </c>
      <c r="L115" s="52">
        <v>50</v>
      </c>
      <c r="M115" s="52">
        <v>50</v>
      </c>
      <c r="N115" s="52">
        <v>50</v>
      </c>
      <c r="P115" s="52">
        <v>50</v>
      </c>
      <c r="Q115" s="52">
        <v>50</v>
      </c>
    </row>
    <row r="116" spans="1:17" s="17" customFormat="1" ht="13.5">
      <c r="A116" s="12" t="s">
        <v>6</v>
      </c>
      <c r="B116" s="55"/>
      <c r="C116" s="20">
        <f t="shared" si="13"/>
        <v>0</v>
      </c>
      <c r="D116" s="20">
        <v>0</v>
      </c>
      <c r="E116" s="47">
        <v>0</v>
      </c>
      <c r="F116" s="20">
        <v>0</v>
      </c>
      <c r="G116" s="20">
        <v>0</v>
      </c>
      <c r="H116" s="20">
        <v>0</v>
      </c>
      <c r="I116" s="53"/>
      <c r="J116" s="53"/>
      <c r="K116" s="53"/>
      <c r="L116" s="53"/>
      <c r="M116" s="53"/>
      <c r="N116" s="53"/>
      <c r="P116" s="53"/>
      <c r="Q116" s="53"/>
    </row>
    <row r="117" spans="1:17" s="17" customFormat="1" ht="13.5">
      <c r="A117" s="12" t="s">
        <v>22</v>
      </c>
      <c r="B117" s="55"/>
      <c r="C117" s="20">
        <f t="shared" si="13"/>
        <v>0</v>
      </c>
      <c r="D117" s="20">
        <v>0</v>
      </c>
      <c r="E117" s="47">
        <v>0</v>
      </c>
      <c r="F117" s="20">
        <v>0</v>
      </c>
      <c r="G117" s="20">
        <v>0</v>
      </c>
      <c r="H117" s="20">
        <v>0</v>
      </c>
      <c r="I117" s="53"/>
      <c r="J117" s="53"/>
      <c r="K117" s="53"/>
      <c r="L117" s="53"/>
      <c r="M117" s="53"/>
      <c r="N117" s="53"/>
      <c r="P117" s="53"/>
      <c r="Q117" s="53"/>
    </row>
    <row r="118" spans="1:17" s="17" customFormat="1" ht="13.5">
      <c r="A118" s="12" t="s">
        <v>5</v>
      </c>
      <c r="B118" s="55"/>
      <c r="C118" s="20">
        <v>0</v>
      </c>
      <c r="D118" s="20">
        <v>0</v>
      </c>
      <c r="E118" s="47">
        <v>0</v>
      </c>
      <c r="F118" s="20">
        <v>0</v>
      </c>
      <c r="G118" s="20">
        <v>0</v>
      </c>
      <c r="H118" s="20">
        <v>0</v>
      </c>
      <c r="I118" s="53"/>
      <c r="J118" s="53"/>
      <c r="K118" s="53"/>
      <c r="L118" s="53"/>
      <c r="M118" s="53"/>
      <c r="N118" s="53"/>
      <c r="P118" s="53"/>
      <c r="Q118" s="53"/>
    </row>
    <row r="119" spans="1:17" s="17" customFormat="1" ht="13.5">
      <c r="A119" s="12" t="s">
        <v>23</v>
      </c>
      <c r="B119" s="55"/>
      <c r="C119" s="20">
        <f t="shared" si="13"/>
        <v>0</v>
      </c>
      <c r="D119" s="20">
        <v>0</v>
      </c>
      <c r="E119" s="47">
        <v>0</v>
      </c>
      <c r="F119" s="20">
        <v>0</v>
      </c>
      <c r="G119" s="20">
        <v>0</v>
      </c>
      <c r="H119" s="20">
        <v>0</v>
      </c>
      <c r="I119" s="54"/>
      <c r="J119" s="54"/>
      <c r="K119" s="54"/>
      <c r="L119" s="54"/>
      <c r="M119" s="54"/>
      <c r="N119" s="54"/>
      <c r="P119" s="54"/>
      <c r="Q119" s="54"/>
    </row>
    <row r="120" spans="1:17" ht="95.25" customHeight="1">
      <c r="A120" s="42" t="s">
        <v>114</v>
      </c>
      <c r="B120" s="55" t="s">
        <v>11</v>
      </c>
      <c r="C120" s="20">
        <f aca="true" t="shared" si="16" ref="C120:H120">C123</f>
        <v>1931.8000000000002</v>
      </c>
      <c r="D120" s="20">
        <f t="shared" si="16"/>
        <v>312.2</v>
      </c>
      <c r="E120" s="47">
        <f t="shared" si="16"/>
        <v>404.9</v>
      </c>
      <c r="F120" s="20">
        <f t="shared" si="16"/>
        <v>404.9</v>
      </c>
      <c r="G120" s="20">
        <f t="shared" si="16"/>
        <v>404.9</v>
      </c>
      <c r="H120" s="20">
        <f t="shared" si="16"/>
        <v>404.9</v>
      </c>
      <c r="I120" s="52" t="s">
        <v>82</v>
      </c>
      <c r="J120" s="52" t="s">
        <v>81</v>
      </c>
      <c r="K120" s="52">
        <v>10000</v>
      </c>
      <c r="L120" s="52">
        <v>10000</v>
      </c>
      <c r="M120" s="52">
        <v>88020</v>
      </c>
      <c r="N120" s="52">
        <v>80000</v>
      </c>
      <c r="P120" s="52">
        <v>80000</v>
      </c>
      <c r="Q120" s="52">
        <v>80000</v>
      </c>
    </row>
    <row r="121" spans="1:17" ht="13.5">
      <c r="A121" s="12" t="s">
        <v>6</v>
      </c>
      <c r="B121" s="55"/>
      <c r="C121" s="20">
        <f>D121+E121+F121</f>
        <v>0</v>
      </c>
      <c r="D121" s="21">
        <v>0</v>
      </c>
      <c r="E121" s="51">
        <v>0</v>
      </c>
      <c r="F121" s="21">
        <v>0</v>
      </c>
      <c r="G121" s="21">
        <v>0</v>
      </c>
      <c r="H121" s="21">
        <v>0</v>
      </c>
      <c r="I121" s="53"/>
      <c r="J121" s="53"/>
      <c r="K121" s="53"/>
      <c r="L121" s="53"/>
      <c r="M121" s="53"/>
      <c r="N121" s="53"/>
      <c r="P121" s="53"/>
      <c r="Q121" s="53"/>
    </row>
    <row r="122" spans="1:17" ht="13.5">
      <c r="A122" s="12" t="s">
        <v>22</v>
      </c>
      <c r="B122" s="55"/>
      <c r="C122" s="20">
        <f>D122+E122+F122</f>
        <v>0</v>
      </c>
      <c r="D122" s="21">
        <v>0</v>
      </c>
      <c r="E122" s="51">
        <v>0</v>
      </c>
      <c r="F122" s="21">
        <v>0</v>
      </c>
      <c r="G122" s="21">
        <v>0</v>
      </c>
      <c r="H122" s="21">
        <v>0</v>
      </c>
      <c r="I122" s="53"/>
      <c r="J122" s="53"/>
      <c r="K122" s="53"/>
      <c r="L122" s="53"/>
      <c r="M122" s="53"/>
      <c r="N122" s="53"/>
      <c r="P122" s="53"/>
      <c r="Q122" s="53"/>
    </row>
    <row r="123" spans="1:17" ht="13.5">
      <c r="A123" s="12" t="s">
        <v>5</v>
      </c>
      <c r="B123" s="55"/>
      <c r="C123" s="20">
        <f>D123+E123+F123+G123+H123</f>
        <v>1931.8000000000002</v>
      </c>
      <c r="D123" s="20">
        <v>312.2</v>
      </c>
      <c r="E123" s="47">
        <v>404.9</v>
      </c>
      <c r="F123" s="20">
        <v>404.9</v>
      </c>
      <c r="G123" s="20">
        <v>404.9</v>
      </c>
      <c r="H123" s="20">
        <v>404.9</v>
      </c>
      <c r="I123" s="53"/>
      <c r="J123" s="53"/>
      <c r="K123" s="53"/>
      <c r="L123" s="53"/>
      <c r="M123" s="53"/>
      <c r="N123" s="53"/>
      <c r="P123" s="53"/>
      <c r="Q123" s="53"/>
    </row>
    <row r="124" spans="1:17" ht="15" customHeight="1">
      <c r="A124" s="12" t="s">
        <v>23</v>
      </c>
      <c r="B124" s="55"/>
      <c r="C124" s="20">
        <f>D124+E124+F124</f>
        <v>0</v>
      </c>
      <c r="D124" s="21">
        <v>0</v>
      </c>
      <c r="E124" s="51">
        <v>0</v>
      </c>
      <c r="F124" s="21">
        <v>0</v>
      </c>
      <c r="G124" s="21">
        <v>0</v>
      </c>
      <c r="H124" s="21">
        <v>0</v>
      </c>
      <c r="I124" s="54"/>
      <c r="J124" s="54"/>
      <c r="K124" s="54"/>
      <c r="L124" s="54"/>
      <c r="M124" s="54"/>
      <c r="N124" s="54"/>
      <c r="P124" s="54"/>
      <c r="Q124" s="54"/>
    </row>
    <row r="125" spans="1:17" ht="46.5" customHeight="1">
      <c r="A125" s="63" t="s">
        <v>54</v>
      </c>
      <c r="B125" s="64"/>
      <c r="C125" s="20">
        <f aca="true" t="shared" si="17" ref="C125:H125">SUM(C126:C129)</f>
        <v>78</v>
      </c>
      <c r="D125" s="20">
        <f t="shared" si="17"/>
        <v>25.8</v>
      </c>
      <c r="E125" s="47">
        <f t="shared" si="17"/>
        <v>25.8</v>
      </c>
      <c r="F125" s="20">
        <f t="shared" si="17"/>
        <v>0</v>
      </c>
      <c r="G125" s="20">
        <f t="shared" si="17"/>
        <v>0</v>
      </c>
      <c r="H125" s="20">
        <f t="shared" si="17"/>
        <v>26.4</v>
      </c>
      <c r="I125" s="52"/>
      <c r="J125" s="52"/>
      <c r="K125" s="52"/>
      <c r="L125" s="52"/>
      <c r="M125" s="52"/>
      <c r="N125" s="52"/>
      <c r="P125" s="52"/>
      <c r="Q125" s="52"/>
    </row>
    <row r="126" spans="1:17" ht="13.5">
      <c r="A126" s="56" t="s">
        <v>6</v>
      </c>
      <c r="B126" s="57"/>
      <c r="C126" s="20">
        <v>0</v>
      </c>
      <c r="D126" s="20">
        <f>D131+D136</f>
        <v>0</v>
      </c>
      <c r="E126" s="47">
        <v>0</v>
      </c>
      <c r="F126" s="20">
        <v>0</v>
      </c>
      <c r="G126" s="20">
        <v>0</v>
      </c>
      <c r="H126" s="20">
        <v>0</v>
      </c>
      <c r="I126" s="53"/>
      <c r="J126" s="53"/>
      <c r="K126" s="53"/>
      <c r="L126" s="53"/>
      <c r="M126" s="53"/>
      <c r="N126" s="53"/>
      <c r="P126" s="53"/>
      <c r="Q126" s="53"/>
    </row>
    <row r="127" spans="1:17" ht="13.5">
      <c r="A127" s="56" t="s">
        <v>22</v>
      </c>
      <c r="B127" s="57"/>
      <c r="C127" s="20">
        <v>0</v>
      </c>
      <c r="D127" s="20">
        <f>D132+D137</f>
        <v>0</v>
      </c>
      <c r="E127" s="47">
        <v>0</v>
      </c>
      <c r="F127" s="20">
        <v>0</v>
      </c>
      <c r="G127" s="20">
        <v>0</v>
      </c>
      <c r="H127" s="20">
        <v>0</v>
      </c>
      <c r="I127" s="53"/>
      <c r="J127" s="53"/>
      <c r="K127" s="53"/>
      <c r="L127" s="53"/>
      <c r="M127" s="53"/>
      <c r="N127" s="53"/>
      <c r="P127" s="53"/>
      <c r="Q127" s="53"/>
    </row>
    <row r="128" spans="1:19" ht="13.5">
      <c r="A128" s="56" t="s">
        <v>5</v>
      </c>
      <c r="B128" s="57"/>
      <c r="C128" s="20">
        <f>D128+E128+F128+G128+H128</f>
        <v>78</v>
      </c>
      <c r="D128" s="20">
        <f>D133+D138</f>
        <v>25.8</v>
      </c>
      <c r="E128" s="47">
        <f>E133+E138</f>
        <v>25.8</v>
      </c>
      <c r="F128" s="20">
        <f>F133+F138</f>
        <v>0</v>
      </c>
      <c r="G128" s="20">
        <f>G133+G138</f>
        <v>0</v>
      </c>
      <c r="H128" s="20">
        <f>H133+H138</f>
        <v>26.4</v>
      </c>
      <c r="I128" s="53"/>
      <c r="J128" s="53"/>
      <c r="K128" s="53"/>
      <c r="L128" s="53"/>
      <c r="M128" s="53"/>
      <c r="N128" s="53"/>
      <c r="P128" s="53"/>
      <c r="Q128" s="53"/>
      <c r="S128" s="14"/>
    </row>
    <row r="129" spans="1:19" ht="13.5">
      <c r="A129" s="58" t="s">
        <v>23</v>
      </c>
      <c r="B129" s="59"/>
      <c r="C129" s="20">
        <v>0</v>
      </c>
      <c r="D129" s="20">
        <f>D134+D139</f>
        <v>0</v>
      </c>
      <c r="E129" s="47">
        <v>0</v>
      </c>
      <c r="F129" s="20">
        <v>0</v>
      </c>
      <c r="G129" s="20">
        <v>0</v>
      </c>
      <c r="H129" s="20">
        <v>0</v>
      </c>
      <c r="I129" s="54"/>
      <c r="J129" s="54"/>
      <c r="K129" s="54"/>
      <c r="L129" s="54"/>
      <c r="M129" s="54"/>
      <c r="N129" s="54"/>
      <c r="P129" s="54"/>
      <c r="Q129" s="54"/>
      <c r="S129" s="14"/>
    </row>
    <row r="130" spans="1:17" s="17" customFormat="1" ht="42" customHeight="1">
      <c r="A130" s="15" t="s">
        <v>55</v>
      </c>
      <c r="B130" s="55" t="s">
        <v>27</v>
      </c>
      <c r="C130" s="20">
        <f aca="true" t="shared" si="18" ref="C130:H130">C133</f>
        <v>78</v>
      </c>
      <c r="D130" s="20">
        <f t="shared" si="18"/>
        <v>25.8</v>
      </c>
      <c r="E130" s="47">
        <f t="shared" si="18"/>
        <v>25.8</v>
      </c>
      <c r="F130" s="20">
        <f t="shared" si="18"/>
        <v>0</v>
      </c>
      <c r="G130" s="20">
        <f t="shared" si="18"/>
        <v>0</v>
      </c>
      <c r="H130" s="20">
        <f t="shared" si="18"/>
        <v>26.4</v>
      </c>
      <c r="I130" s="52" t="s">
        <v>83</v>
      </c>
      <c r="J130" s="52" t="s">
        <v>24</v>
      </c>
      <c r="K130" s="52">
        <v>1</v>
      </c>
      <c r="L130" s="52">
        <v>1</v>
      </c>
      <c r="M130" s="52">
        <v>1</v>
      </c>
      <c r="N130" s="52">
        <v>1</v>
      </c>
      <c r="P130" s="52">
        <v>1</v>
      </c>
      <c r="Q130" s="52">
        <v>1</v>
      </c>
    </row>
    <row r="131" spans="1:17" s="17" customFormat="1" ht="13.5">
      <c r="A131" s="12" t="s">
        <v>6</v>
      </c>
      <c r="B131" s="55"/>
      <c r="C131" s="20">
        <f>D131+E131+F131</f>
        <v>0</v>
      </c>
      <c r="D131" s="20">
        <v>0</v>
      </c>
      <c r="E131" s="47">
        <v>0</v>
      </c>
      <c r="F131" s="20">
        <v>0</v>
      </c>
      <c r="G131" s="20">
        <v>0</v>
      </c>
      <c r="H131" s="20">
        <v>0</v>
      </c>
      <c r="I131" s="53"/>
      <c r="J131" s="53"/>
      <c r="K131" s="53"/>
      <c r="L131" s="53"/>
      <c r="M131" s="53"/>
      <c r="N131" s="53"/>
      <c r="P131" s="53"/>
      <c r="Q131" s="53"/>
    </row>
    <row r="132" spans="1:17" s="17" customFormat="1" ht="13.5">
      <c r="A132" s="12" t="s">
        <v>22</v>
      </c>
      <c r="B132" s="55"/>
      <c r="C132" s="20">
        <f>D132+E132+F132</f>
        <v>0</v>
      </c>
      <c r="D132" s="20">
        <v>0</v>
      </c>
      <c r="E132" s="47">
        <v>0</v>
      </c>
      <c r="F132" s="20">
        <v>0</v>
      </c>
      <c r="G132" s="20">
        <v>0</v>
      </c>
      <c r="H132" s="20">
        <v>0</v>
      </c>
      <c r="I132" s="53"/>
      <c r="J132" s="53"/>
      <c r="K132" s="53"/>
      <c r="L132" s="53"/>
      <c r="M132" s="53"/>
      <c r="N132" s="53"/>
      <c r="P132" s="53"/>
      <c r="Q132" s="53"/>
    </row>
    <row r="133" spans="1:17" s="17" customFormat="1" ht="13.5">
      <c r="A133" s="12" t="s">
        <v>5</v>
      </c>
      <c r="B133" s="55"/>
      <c r="C133" s="20">
        <f>SUM(D133:H133)</f>
        <v>78</v>
      </c>
      <c r="D133" s="20">
        <v>25.8</v>
      </c>
      <c r="E133" s="47">
        <v>25.8</v>
      </c>
      <c r="F133" s="20">
        <v>0</v>
      </c>
      <c r="G133" s="20">
        <v>0</v>
      </c>
      <c r="H133" s="20">
        <v>26.4</v>
      </c>
      <c r="I133" s="53"/>
      <c r="J133" s="53"/>
      <c r="K133" s="53"/>
      <c r="L133" s="53"/>
      <c r="M133" s="53"/>
      <c r="N133" s="53"/>
      <c r="P133" s="53"/>
      <c r="Q133" s="53"/>
    </row>
    <row r="134" spans="1:17" s="17" customFormat="1" ht="13.5">
      <c r="A134" s="12" t="s">
        <v>23</v>
      </c>
      <c r="B134" s="55"/>
      <c r="C134" s="20">
        <f>D134+E134+F134</f>
        <v>0</v>
      </c>
      <c r="D134" s="20">
        <v>0</v>
      </c>
      <c r="E134" s="47">
        <v>0</v>
      </c>
      <c r="F134" s="20">
        <v>0</v>
      </c>
      <c r="G134" s="20">
        <v>0</v>
      </c>
      <c r="H134" s="20">
        <v>0</v>
      </c>
      <c r="I134" s="54"/>
      <c r="J134" s="54"/>
      <c r="K134" s="54"/>
      <c r="L134" s="54"/>
      <c r="M134" s="54"/>
      <c r="N134" s="54"/>
      <c r="P134" s="54"/>
      <c r="Q134" s="54"/>
    </row>
    <row r="135" spans="1:17" s="17" customFormat="1" ht="82.5">
      <c r="A135" s="15" t="s">
        <v>56</v>
      </c>
      <c r="B135" s="55" t="s">
        <v>94</v>
      </c>
      <c r="C135" s="20">
        <v>0</v>
      </c>
      <c r="D135" s="20">
        <v>0</v>
      </c>
      <c r="E135" s="47">
        <v>0</v>
      </c>
      <c r="F135" s="20">
        <v>0</v>
      </c>
      <c r="G135" s="20">
        <v>0</v>
      </c>
      <c r="H135" s="20">
        <v>0</v>
      </c>
      <c r="I135" s="52" t="s">
        <v>84</v>
      </c>
      <c r="J135" s="52" t="s">
        <v>14</v>
      </c>
      <c r="K135" s="52">
        <v>250</v>
      </c>
      <c r="L135" s="52">
        <v>250</v>
      </c>
      <c r="M135" s="52">
        <v>270</v>
      </c>
      <c r="N135" s="52">
        <v>300</v>
      </c>
      <c r="P135" s="52">
        <v>320</v>
      </c>
      <c r="Q135" s="52">
        <v>350</v>
      </c>
    </row>
    <row r="136" spans="1:17" s="17" customFormat="1" ht="13.5">
      <c r="A136" s="12" t="s">
        <v>6</v>
      </c>
      <c r="B136" s="55"/>
      <c r="C136" s="20">
        <f>D136+E136+F136</f>
        <v>0</v>
      </c>
      <c r="D136" s="20">
        <v>0</v>
      </c>
      <c r="E136" s="47">
        <v>0</v>
      </c>
      <c r="F136" s="20">
        <v>0</v>
      </c>
      <c r="G136" s="20">
        <v>0</v>
      </c>
      <c r="H136" s="20">
        <v>0</v>
      </c>
      <c r="I136" s="53"/>
      <c r="J136" s="53"/>
      <c r="K136" s="53"/>
      <c r="L136" s="53"/>
      <c r="M136" s="53"/>
      <c r="N136" s="53"/>
      <c r="P136" s="53"/>
      <c r="Q136" s="53"/>
    </row>
    <row r="137" spans="1:17" s="17" customFormat="1" ht="13.5">
      <c r="A137" s="12" t="s">
        <v>22</v>
      </c>
      <c r="B137" s="55"/>
      <c r="C137" s="20">
        <f>D137+E137+F137</f>
        <v>0</v>
      </c>
      <c r="D137" s="20">
        <v>0</v>
      </c>
      <c r="E137" s="47">
        <v>0</v>
      </c>
      <c r="F137" s="20">
        <v>0</v>
      </c>
      <c r="G137" s="20">
        <v>0</v>
      </c>
      <c r="H137" s="20">
        <v>0</v>
      </c>
      <c r="I137" s="53"/>
      <c r="J137" s="53"/>
      <c r="K137" s="53"/>
      <c r="L137" s="53"/>
      <c r="M137" s="53"/>
      <c r="N137" s="53"/>
      <c r="P137" s="53"/>
      <c r="Q137" s="53"/>
    </row>
    <row r="138" spans="1:17" s="17" customFormat="1" ht="13.5">
      <c r="A138" s="12" t="s">
        <v>5</v>
      </c>
      <c r="B138" s="55"/>
      <c r="C138" s="20">
        <v>0</v>
      </c>
      <c r="D138" s="20">
        <v>0</v>
      </c>
      <c r="E138" s="47">
        <v>0</v>
      </c>
      <c r="F138" s="20">
        <v>0</v>
      </c>
      <c r="G138" s="20">
        <v>0</v>
      </c>
      <c r="H138" s="20">
        <v>0</v>
      </c>
      <c r="I138" s="53"/>
      <c r="J138" s="53"/>
      <c r="K138" s="53"/>
      <c r="L138" s="53"/>
      <c r="M138" s="53"/>
      <c r="N138" s="53"/>
      <c r="P138" s="53"/>
      <c r="Q138" s="53"/>
    </row>
    <row r="139" spans="1:17" s="17" customFormat="1" ht="36.75" customHeight="1">
      <c r="A139" s="12" t="s">
        <v>23</v>
      </c>
      <c r="B139" s="55"/>
      <c r="C139" s="20">
        <f>D139+E139+F139</f>
        <v>0</v>
      </c>
      <c r="D139" s="20">
        <v>0</v>
      </c>
      <c r="E139" s="47">
        <v>0</v>
      </c>
      <c r="F139" s="20">
        <v>0</v>
      </c>
      <c r="G139" s="20">
        <v>0</v>
      </c>
      <c r="H139" s="20">
        <v>0</v>
      </c>
      <c r="I139" s="54"/>
      <c r="J139" s="54"/>
      <c r="K139" s="54"/>
      <c r="L139" s="54"/>
      <c r="M139" s="54"/>
      <c r="N139" s="54"/>
      <c r="P139" s="54"/>
      <c r="Q139" s="54"/>
    </row>
    <row r="140" spans="1:17" s="26" customFormat="1" ht="34.5" customHeight="1">
      <c r="A140" s="65" t="s">
        <v>57</v>
      </c>
      <c r="B140" s="66"/>
      <c r="C140" s="23">
        <f aca="true" t="shared" si="19" ref="C140:H140">SUM(C141:C144)</f>
        <v>127365.4</v>
      </c>
      <c r="D140" s="23">
        <f>SUM(D141:D144)</f>
        <v>26478.9</v>
      </c>
      <c r="E140" s="50">
        <f>SUM(E141:E144)</f>
        <v>25167.7</v>
      </c>
      <c r="F140" s="23">
        <f t="shared" si="19"/>
        <v>25239</v>
      </c>
      <c r="G140" s="23">
        <f t="shared" si="19"/>
        <v>25239.899999999998</v>
      </c>
      <c r="H140" s="23">
        <f t="shared" si="19"/>
        <v>25239.899999999998</v>
      </c>
      <c r="I140" s="13"/>
      <c r="J140" s="11"/>
      <c r="K140" s="11"/>
      <c r="L140" s="11"/>
      <c r="M140" s="11"/>
      <c r="N140" s="11"/>
      <c r="O140" s="7"/>
      <c r="P140" s="11"/>
      <c r="Q140" s="11"/>
    </row>
    <row r="141" spans="1:17" ht="15" customHeight="1">
      <c r="A141" s="56" t="s">
        <v>6</v>
      </c>
      <c r="B141" s="57"/>
      <c r="C141" s="20">
        <f>SUM(D141:H141)</f>
        <v>10460.599999999999</v>
      </c>
      <c r="D141" s="20">
        <f aca="true" t="shared" si="20" ref="D141:H142">D174</f>
        <v>2077</v>
      </c>
      <c r="E141" s="47">
        <f t="shared" si="20"/>
        <v>2095.9</v>
      </c>
      <c r="F141" s="20">
        <f t="shared" si="20"/>
        <v>2095.9</v>
      </c>
      <c r="G141" s="20">
        <f t="shared" si="20"/>
        <v>2095.9</v>
      </c>
      <c r="H141" s="20">
        <f t="shared" si="20"/>
        <v>2095.9</v>
      </c>
      <c r="I141" s="13"/>
      <c r="J141" s="11"/>
      <c r="K141" s="11"/>
      <c r="L141" s="11"/>
      <c r="M141" s="11"/>
      <c r="N141" s="11"/>
      <c r="P141" s="11"/>
      <c r="Q141" s="11"/>
    </row>
    <row r="142" spans="1:17" ht="15" customHeight="1">
      <c r="A142" s="56" t="s">
        <v>22</v>
      </c>
      <c r="B142" s="57"/>
      <c r="C142" s="20">
        <f>SUM(D142:H142)</f>
        <v>15172.999999999998</v>
      </c>
      <c r="D142" s="20">
        <f t="shared" si="20"/>
        <v>3226.7</v>
      </c>
      <c r="E142" s="47">
        <f t="shared" si="20"/>
        <v>2936.1000000000004</v>
      </c>
      <c r="F142" s="20">
        <f t="shared" si="20"/>
        <v>3002.7999999999997</v>
      </c>
      <c r="G142" s="20">
        <f t="shared" si="20"/>
        <v>3003.6999999999994</v>
      </c>
      <c r="H142" s="20">
        <f t="shared" si="20"/>
        <v>3003.6999999999994</v>
      </c>
      <c r="I142" s="13"/>
      <c r="J142" s="11"/>
      <c r="K142" s="11"/>
      <c r="L142" s="11"/>
      <c r="M142" s="11"/>
      <c r="N142" s="11"/>
      <c r="P142" s="11"/>
      <c r="Q142" s="11"/>
    </row>
    <row r="143" spans="1:17" ht="15" customHeight="1">
      <c r="A143" s="56" t="s">
        <v>5</v>
      </c>
      <c r="B143" s="57"/>
      <c r="C143" s="20">
        <f>SUM(D143:H143)</f>
        <v>101731.8</v>
      </c>
      <c r="D143" s="20">
        <f>D148</f>
        <v>21175.2</v>
      </c>
      <c r="E143" s="47">
        <f>E148</f>
        <v>20135.7</v>
      </c>
      <c r="F143" s="20">
        <f>F148</f>
        <v>20140.3</v>
      </c>
      <c r="G143" s="20">
        <f>G148</f>
        <v>20140.3</v>
      </c>
      <c r="H143" s="20">
        <f>H148</f>
        <v>20140.3</v>
      </c>
      <c r="I143" s="13"/>
      <c r="J143" s="11"/>
      <c r="K143" s="11"/>
      <c r="L143" s="11"/>
      <c r="M143" s="11"/>
      <c r="N143" s="11"/>
      <c r="P143" s="11"/>
      <c r="Q143" s="11"/>
    </row>
    <row r="144" spans="1:17" ht="15" customHeight="1">
      <c r="A144" s="56" t="s">
        <v>23</v>
      </c>
      <c r="B144" s="57"/>
      <c r="C144" s="20">
        <f>SUM(D144:H144)</f>
        <v>0</v>
      </c>
      <c r="D144" s="20">
        <v>0</v>
      </c>
      <c r="E144" s="47">
        <v>0</v>
      </c>
      <c r="F144" s="20">
        <v>0</v>
      </c>
      <c r="G144" s="20">
        <v>0</v>
      </c>
      <c r="H144" s="20">
        <v>0</v>
      </c>
      <c r="I144" s="13"/>
      <c r="J144" s="11"/>
      <c r="K144" s="11"/>
      <c r="L144" s="11"/>
      <c r="M144" s="11"/>
      <c r="N144" s="11"/>
      <c r="P144" s="11"/>
      <c r="Q144" s="11"/>
    </row>
    <row r="145" spans="1:17" ht="46.5" customHeight="1">
      <c r="A145" s="63" t="s">
        <v>58</v>
      </c>
      <c r="B145" s="64"/>
      <c r="C145" s="20">
        <f>SUM(C146:C149)</f>
        <v>101731.8</v>
      </c>
      <c r="D145" s="20">
        <f>D146+D147+D148+D149</f>
        <v>21175.2</v>
      </c>
      <c r="E145" s="47">
        <f>E146+E147+E148+E149</f>
        <v>20135.7</v>
      </c>
      <c r="F145" s="20">
        <f>F146+F147+F148+F149</f>
        <v>20140.3</v>
      </c>
      <c r="G145" s="20">
        <f>G146+G147+G148+G149</f>
        <v>20140.3</v>
      </c>
      <c r="H145" s="20">
        <f>H146+H147+H148+H149</f>
        <v>20140.3</v>
      </c>
      <c r="I145" s="52"/>
      <c r="J145" s="52"/>
      <c r="K145" s="52"/>
      <c r="L145" s="52"/>
      <c r="M145" s="52"/>
      <c r="N145" s="52"/>
      <c r="P145" s="52"/>
      <c r="Q145" s="52"/>
    </row>
    <row r="146" spans="1:17" ht="15" customHeight="1">
      <c r="A146" s="56" t="s">
        <v>6</v>
      </c>
      <c r="B146" s="57"/>
      <c r="C146" s="20">
        <f>SUM(D146:H146)</f>
        <v>0</v>
      </c>
      <c r="D146" s="20">
        <v>0</v>
      </c>
      <c r="E146" s="47">
        <v>0</v>
      </c>
      <c r="F146" s="20">
        <v>0</v>
      </c>
      <c r="G146" s="20">
        <v>0</v>
      </c>
      <c r="H146" s="20">
        <v>0</v>
      </c>
      <c r="I146" s="53"/>
      <c r="J146" s="53"/>
      <c r="K146" s="53"/>
      <c r="L146" s="53"/>
      <c r="M146" s="53"/>
      <c r="N146" s="53"/>
      <c r="P146" s="53"/>
      <c r="Q146" s="53"/>
    </row>
    <row r="147" spans="1:17" ht="15" customHeight="1">
      <c r="A147" s="56" t="s">
        <v>22</v>
      </c>
      <c r="B147" s="57"/>
      <c r="C147" s="20">
        <f>SUM(D147:H147)</f>
        <v>0</v>
      </c>
      <c r="D147" s="20">
        <v>0</v>
      </c>
      <c r="E147" s="47">
        <v>0</v>
      </c>
      <c r="F147" s="20">
        <v>0</v>
      </c>
      <c r="G147" s="20">
        <v>0</v>
      </c>
      <c r="H147" s="20">
        <v>0</v>
      </c>
      <c r="I147" s="53"/>
      <c r="J147" s="53"/>
      <c r="K147" s="53"/>
      <c r="L147" s="53"/>
      <c r="M147" s="53"/>
      <c r="N147" s="53"/>
      <c r="P147" s="53"/>
      <c r="Q147" s="53"/>
    </row>
    <row r="148" spans="1:17" ht="15" customHeight="1">
      <c r="A148" s="56" t="s">
        <v>5</v>
      </c>
      <c r="B148" s="57"/>
      <c r="C148" s="20">
        <f>SUM(D148:H148)</f>
        <v>101731.8</v>
      </c>
      <c r="D148" s="20">
        <f>D153+D158</f>
        <v>21175.2</v>
      </c>
      <c r="E148" s="47">
        <f>E153+E158+E171</f>
        <v>20135.7</v>
      </c>
      <c r="F148" s="20">
        <f>F153+F158+F171</f>
        <v>20140.3</v>
      </c>
      <c r="G148" s="20">
        <f>G153+G158+G171</f>
        <v>20140.3</v>
      </c>
      <c r="H148" s="20">
        <f>H153+H158+H171</f>
        <v>20140.3</v>
      </c>
      <c r="I148" s="53"/>
      <c r="J148" s="53"/>
      <c r="K148" s="53"/>
      <c r="L148" s="53"/>
      <c r="M148" s="53"/>
      <c r="N148" s="53"/>
      <c r="P148" s="53"/>
      <c r="Q148" s="53"/>
    </row>
    <row r="149" spans="1:17" ht="15" customHeight="1">
      <c r="A149" s="56" t="s">
        <v>23</v>
      </c>
      <c r="B149" s="57"/>
      <c r="C149" s="20">
        <f>SUM(D149:H149)</f>
        <v>0</v>
      </c>
      <c r="D149" s="20">
        <v>0</v>
      </c>
      <c r="E149" s="47">
        <v>0</v>
      </c>
      <c r="F149" s="20">
        <v>0</v>
      </c>
      <c r="G149" s="20">
        <v>0</v>
      </c>
      <c r="H149" s="20">
        <v>0</v>
      </c>
      <c r="I149" s="54"/>
      <c r="J149" s="54"/>
      <c r="K149" s="54"/>
      <c r="L149" s="54"/>
      <c r="M149" s="54"/>
      <c r="N149" s="54"/>
      <c r="P149" s="54"/>
      <c r="Q149" s="54"/>
    </row>
    <row r="150" spans="1:17" ht="45" customHeight="1">
      <c r="A150" s="15" t="s">
        <v>59</v>
      </c>
      <c r="B150" s="52" t="s">
        <v>11</v>
      </c>
      <c r="C150" s="20">
        <f aca="true" t="shared" si="21" ref="C150:H150">C153</f>
        <v>8401.7</v>
      </c>
      <c r="D150" s="20">
        <f t="shared" si="21"/>
        <v>2193.7</v>
      </c>
      <c r="E150" s="47">
        <f t="shared" si="21"/>
        <v>1552</v>
      </c>
      <c r="F150" s="20">
        <f t="shared" si="21"/>
        <v>1552</v>
      </c>
      <c r="G150" s="20">
        <f t="shared" si="21"/>
        <v>1552</v>
      </c>
      <c r="H150" s="20">
        <f t="shared" si="21"/>
        <v>1552</v>
      </c>
      <c r="I150" s="52" t="s">
        <v>86</v>
      </c>
      <c r="J150" s="52" t="s">
        <v>14</v>
      </c>
      <c r="K150" s="52">
        <v>1</v>
      </c>
      <c r="L150" s="52">
        <v>1</v>
      </c>
      <c r="M150" s="52">
        <v>1</v>
      </c>
      <c r="N150" s="52">
        <v>1</v>
      </c>
      <c r="P150" s="52">
        <v>1</v>
      </c>
      <c r="Q150" s="52">
        <v>1</v>
      </c>
    </row>
    <row r="151" spans="1:17" ht="15" customHeight="1">
      <c r="A151" s="12" t="s">
        <v>6</v>
      </c>
      <c r="B151" s="53"/>
      <c r="C151" s="21">
        <f aca="true" t="shared" si="22" ref="C151:C163">D151+E151+F151</f>
        <v>0</v>
      </c>
      <c r="D151" s="21">
        <v>0</v>
      </c>
      <c r="E151" s="47">
        <v>0</v>
      </c>
      <c r="F151" s="21">
        <v>0</v>
      </c>
      <c r="G151" s="21">
        <v>0</v>
      </c>
      <c r="H151" s="20">
        <v>0</v>
      </c>
      <c r="I151" s="53"/>
      <c r="J151" s="53"/>
      <c r="K151" s="53"/>
      <c r="L151" s="53"/>
      <c r="M151" s="53"/>
      <c r="N151" s="53"/>
      <c r="P151" s="53"/>
      <c r="Q151" s="53"/>
    </row>
    <row r="152" spans="1:17" ht="15" customHeight="1">
      <c r="A152" s="12" t="s">
        <v>22</v>
      </c>
      <c r="B152" s="53"/>
      <c r="C152" s="21">
        <f t="shared" si="22"/>
        <v>0</v>
      </c>
      <c r="D152" s="21">
        <v>0</v>
      </c>
      <c r="E152" s="51">
        <v>0</v>
      </c>
      <c r="F152" s="21">
        <v>0</v>
      </c>
      <c r="G152" s="21">
        <v>0</v>
      </c>
      <c r="H152" s="21">
        <v>0</v>
      </c>
      <c r="I152" s="53"/>
      <c r="J152" s="53"/>
      <c r="K152" s="53"/>
      <c r="L152" s="53"/>
      <c r="M152" s="53"/>
      <c r="N152" s="53"/>
      <c r="P152" s="53"/>
      <c r="Q152" s="53"/>
    </row>
    <row r="153" spans="1:17" ht="13.5">
      <c r="A153" s="12" t="s">
        <v>5</v>
      </c>
      <c r="B153" s="53"/>
      <c r="C153" s="21">
        <f>D153+E153+F153+G153+H153</f>
        <v>8401.7</v>
      </c>
      <c r="D153" s="21">
        <v>2193.7</v>
      </c>
      <c r="E153" s="51">
        <v>1552</v>
      </c>
      <c r="F153" s="21">
        <v>1552</v>
      </c>
      <c r="G153" s="21">
        <v>1552</v>
      </c>
      <c r="H153" s="21">
        <v>1552</v>
      </c>
      <c r="I153" s="53"/>
      <c r="J153" s="53"/>
      <c r="K153" s="53"/>
      <c r="L153" s="53"/>
      <c r="M153" s="53"/>
      <c r="N153" s="53"/>
      <c r="P153" s="53"/>
      <c r="Q153" s="53"/>
    </row>
    <row r="154" spans="1:17" ht="16.5" customHeight="1">
      <c r="A154" s="12" t="s">
        <v>23</v>
      </c>
      <c r="B154" s="54"/>
      <c r="C154" s="21">
        <f t="shared" si="22"/>
        <v>0</v>
      </c>
      <c r="D154" s="21">
        <v>0</v>
      </c>
      <c r="E154" s="51">
        <v>0</v>
      </c>
      <c r="F154" s="21">
        <v>0</v>
      </c>
      <c r="G154" s="21">
        <v>0</v>
      </c>
      <c r="H154" s="21">
        <v>0</v>
      </c>
      <c r="I154" s="54"/>
      <c r="J154" s="54"/>
      <c r="K154" s="54"/>
      <c r="L154" s="54"/>
      <c r="M154" s="54"/>
      <c r="N154" s="54"/>
      <c r="P154" s="54"/>
      <c r="Q154" s="54"/>
    </row>
    <row r="155" spans="1:17" ht="51.75" customHeight="1">
      <c r="A155" s="15" t="s">
        <v>68</v>
      </c>
      <c r="B155" s="52" t="s">
        <v>50</v>
      </c>
      <c r="C155" s="20">
        <f aca="true" t="shared" si="23" ref="C155:H155">C158</f>
        <v>92959.29999999999</v>
      </c>
      <c r="D155" s="20">
        <f t="shared" si="23"/>
        <v>18981.5</v>
      </c>
      <c r="E155" s="47">
        <f t="shared" si="23"/>
        <v>18491</v>
      </c>
      <c r="F155" s="20">
        <f t="shared" si="23"/>
        <v>18495.6</v>
      </c>
      <c r="G155" s="20">
        <f t="shared" si="23"/>
        <v>18495.6</v>
      </c>
      <c r="H155" s="20">
        <f t="shared" si="23"/>
        <v>18495.6</v>
      </c>
      <c r="I155" s="52" t="s">
        <v>87</v>
      </c>
      <c r="J155" s="52" t="s">
        <v>24</v>
      </c>
      <c r="K155" s="52">
        <v>0</v>
      </c>
      <c r="L155" s="52">
        <v>0</v>
      </c>
      <c r="M155" s="52">
        <v>0</v>
      </c>
      <c r="N155" s="52">
        <v>0</v>
      </c>
      <c r="P155" s="52">
        <v>0</v>
      </c>
      <c r="Q155" s="52">
        <v>0</v>
      </c>
    </row>
    <row r="156" spans="1:17" ht="13.5">
      <c r="A156" s="12" t="s">
        <v>6</v>
      </c>
      <c r="B156" s="53"/>
      <c r="C156" s="21">
        <f t="shared" si="22"/>
        <v>0</v>
      </c>
      <c r="D156" s="21">
        <v>0</v>
      </c>
      <c r="E156" s="47">
        <v>0</v>
      </c>
      <c r="F156" s="21">
        <v>0</v>
      </c>
      <c r="G156" s="21">
        <v>0</v>
      </c>
      <c r="H156" s="20">
        <v>0</v>
      </c>
      <c r="I156" s="53"/>
      <c r="J156" s="53"/>
      <c r="K156" s="53"/>
      <c r="L156" s="53"/>
      <c r="M156" s="53"/>
      <c r="N156" s="53"/>
      <c r="P156" s="53"/>
      <c r="Q156" s="53"/>
    </row>
    <row r="157" spans="1:17" ht="13.5">
      <c r="A157" s="12" t="s">
        <v>22</v>
      </c>
      <c r="B157" s="53"/>
      <c r="C157" s="21">
        <f t="shared" si="22"/>
        <v>0</v>
      </c>
      <c r="D157" s="21">
        <v>0</v>
      </c>
      <c r="E157" s="51">
        <v>0</v>
      </c>
      <c r="F157" s="21">
        <v>0</v>
      </c>
      <c r="G157" s="21">
        <v>0</v>
      </c>
      <c r="H157" s="21">
        <v>0</v>
      </c>
      <c r="I157" s="53"/>
      <c r="J157" s="53"/>
      <c r="K157" s="53"/>
      <c r="L157" s="53"/>
      <c r="M157" s="53"/>
      <c r="N157" s="53"/>
      <c r="P157" s="53"/>
      <c r="Q157" s="53"/>
    </row>
    <row r="158" spans="1:17" ht="13.5">
      <c r="A158" s="12" t="s">
        <v>5</v>
      </c>
      <c r="B158" s="53"/>
      <c r="C158" s="21">
        <f>D158+E158+F158+G158+H158</f>
        <v>92959.29999999999</v>
      </c>
      <c r="D158" s="21">
        <v>18981.5</v>
      </c>
      <c r="E158" s="51">
        <v>18491</v>
      </c>
      <c r="F158" s="21">
        <v>18495.6</v>
      </c>
      <c r="G158" s="21">
        <v>18495.6</v>
      </c>
      <c r="H158" s="21">
        <v>18495.6</v>
      </c>
      <c r="I158" s="53"/>
      <c r="J158" s="53"/>
      <c r="K158" s="53"/>
      <c r="L158" s="53"/>
      <c r="M158" s="53"/>
      <c r="N158" s="53"/>
      <c r="P158" s="53"/>
      <c r="Q158" s="53"/>
    </row>
    <row r="159" spans="1:19" ht="15" customHeight="1">
      <c r="A159" s="12" t="s">
        <v>23</v>
      </c>
      <c r="B159" s="54"/>
      <c r="C159" s="21">
        <f t="shared" si="22"/>
        <v>0</v>
      </c>
      <c r="D159" s="21">
        <v>0</v>
      </c>
      <c r="E159" s="51">
        <v>0</v>
      </c>
      <c r="F159" s="21">
        <v>0</v>
      </c>
      <c r="G159" s="21">
        <v>0</v>
      </c>
      <c r="H159" s="21">
        <v>0</v>
      </c>
      <c r="I159" s="54"/>
      <c r="J159" s="54"/>
      <c r="K159" s="54"/>
      <c r="L159" s="54"/>
      <c r="M159" s="54"/>
      <c r="N159" s="54"/>
      <c r="P159" s="54"/>
      <c r="Q159" s="54"/>
      <c r="S159" s="14"/>
    </row>
    <row r="160" spans="1:17" ht="51.75" customHeight="1">
      <c r="A160" s="15" t="s">
        <v>99</v>
      </c>
      <c r="B160" s="52" t="s">
        <v>50</v>
      </c>
      <c r="C160" s="21">
        <f t="shared" si="22"/>
        <v>0</v>
      </c>
      <c r="D160" s="21">
        <v>0</v>
      </c>
      <c r="E160" s="51">
        <v>0</v>
      </c>
      <c r="F160" s="21">
        <v>0</v>
      </c>
      <c r="G160" s="21">
        <v>0</v>
      </c>
      <c r="H160" s="21">
        <v>0</v>
      </c>
      <c r="I160" s="52" t="s">
        <v>105</v>
      </c>
      <c r="J160" s="52" t="s">
        <v>10</v>
      </c>
      <c r="K160" s="52">
        <v>20</v>
      </c>
      <c r="L160" s="52">
        <v>30</v>
      </c>
      <c r="M160" s="52">
        <v>40</v>
      </c>
      <c r="N160" s="52">
        <v>50</v>
      </c>
      <c r="P160" s="52">
        <v>60</v>
      </c>
      <c r="Q160" s="52">
        <v>70</v>
      </c>
    </row>
    <row r="161" spans="1:17" ht="13.5">
      <c r="A161" s="12" t="s">
        <v>6</v>
      </c>
      <c r="B161" s="53"/>
      <c r="C161" s="21">
        <f t="shared" si="22"/>
        <v>0</v>
      </c>
      <c r="D161" s="21">
        <v>0</v>
      </c>
      <c r="E161" s="51">
        <v>0</v>
      </c>
      <c r="F161" s="21">
        <v>0</v>
      </c>
      <c r="G161" s="21">
        <v>0</v>
      </c>
      <c r="H161" s="21">
        <v>0</v>
      </c>
      <c r="I161" s="53"/>
      <c r="J161" s="53"/>
      <c r="K161" s="53"/>
      <c r="L161" s="53"/>
      <c r="M161" s="53"/>
      <c r="N161" s="53"/>
      <c r="P161" s="53"/>
      <c r="Q161" s="53"/>
    </row>
    <row r="162" spans="1:17" ht="13.5">
      <c r="A162" s="12" t="s">
        <v>22</v>
      </c>
      <c r="B162" s="53"/>
      <c r="C162" s="21">
        <f t="shared" si="22"/>
        <v>0</v>
      </c>
      <c r="D162" s="21">
        <v>0</v>
      </c>
      <c r="E162" s="51">
        <v>0</v>
      </c>
      <c r="F162" s="21">
        <v>0</v>
      </c>
      <c r="G162" s="21">
        <v>0</v>
      </c>
      <c r="H162" s="21">
        <v>0</v>
      </c>
      <c r="I162" s="53"/>
      <c r="J162" s="53"/>
      <c r="K162" s="53"/>
      <c r="L162" s="53"/>
      <c r="M162" s="53"/>
      <c r="N162" s="53"/>
      <c r="P162" s="53"/>
      <c r="Q162" s="53"/>
    </row>
    <row r="163" spans="1:17" ht="13.5">
      <c r="A163" s="12" t="s">
        <v>5</v>
      </c>
      <c r="B163" s="53"/>
      <c r="C163" s="21">
        <f t="shared" si="22"/>
        <v>0</v>
      </c>
      <c r="D163" s="21">
        <v>0</v>
      </c>
      <c r="E163" s="51">
        <v>0</v>
      </c>
      <c r="F163" s="21">
        <v>0</v>
      </c>
      <c r="G163" s="21">
        <v>0</v>
      </c>
      <c r="H163" s="21">
        <v>0</v>
      </c>
      <c r="I163" s="53"/>
      <c r="J163" s="53"/>
      <c r="K163" s="53"/>
      <c r="L163" s="53"/>
      <c r="M163" s="53"/>
      <c r="N163" s="53"/>
      <c r="P163" s="53"/>
      <c r="Q163" s="53"/>
    </row>
    <row r="164" spans="1:19" ht="15" customHeight="1">
      <c r="A164" s="12" t="s">
        <v>23</v>
      </c>
      <c r="B164" s="54"/>
      <c r="C164" s="21">
        <f>D164+E164+F164</f>
        <v>0</v>
      </c>
      <c r="D164" s="21">
        <v>0</v>
      </c>
      <c r="E164" s="51">
        <v>0</v>
      </c>
      <c r="F164" s="21">
        <v>0</v>
      </c>
      <c r="G164" s="21">
        <v>0</v>
      </c>
      <c r="H164" s="21">
        <v>0</v>
      </c>
      <c r="I164" s="54"/>
      <c r="J164" s="54"/>
      <c r="K164" s="54"/>
      <c r="L164" s="54"/>
      <c r="M164" s="54"/>
      <c r="N164" s="54"/>
      <c r="P164" s="54"/>
      <c r="Q164" s="54"/>
      <c r="S164" s="14"/>
    </row>
    <row r="165" spans="1:19" ht="255" customHeight="1">
      <c r="A165" s="12"/>
      <c r="B165" s="37"/>
      <c r="C165" s="21"/>
      <c r="D165" s="21"/>
      <c r="E165" s="51"/>
      <c r="F165" s="21"/>
      <c r="G165" s="21"/>
      <c r="H165" s="21"/>
      <c r="I165" s="38" t="s">
        <v>106</v>
      </c>
      <c r="J165" s="32" t="s">
        <v>10</v>
      </c>
      <c r="K165" s="32">
        <v>100</v>
      </c>
      <c r="L165" s="32">
        <v>100</v>
      </c>
      <c r="M165" s="32">
        <v>100</v>
      </c>
      <c r="N165" s="32">
        <v>100</v>
      </c>
      <c r="O165" s="32">
        <v>100</v>
      </c>
      <c r="P165" s="32">
        <v>100</v>
      </c>
      <c r="Q165" s="32">
        <v>100</v>
      </c>
      <c r="S165" s="14"/>
    </row>
    <row r="166" spans="1:19" ht="261.75" customHeight="1">
      <c r="A166" s="12"/>
      <c r="B166" s="37"/>
      <c r="C166" s="21"/>
      <c r="D166" s="21"/>
      <c r="E166" s="51"/>
      <c r="F166" s="21"/>
      <c r="G166" s="21"/>
      <c r="H166" s="21"/>
      <c r="I166" s="38" t="s">
        <v>107</v>
      </c>
      <c r="J166" s="32" t="s">
        <v>14</v>
      </c>
      <c r="K166" s="32">
        <v>1</v>
      </c>
      <c r="L166" s="32" t="s">
        <v>100</v>
      </c>
      <c r="M166" s="32" t="s">
        <v>100</v>
      </c>
      <c r="N166" s="32" t="s">
        <v>100</v>
      </c>
      <c r="O166" s="32" t="s">
        <v>101</v>
      </c>
      <c r="P166" s="32" t="s">
        <v>100</v>
      </c>
      <c r="Q166" s="32" t="s">
        <v>100</v>
      </c>
      <c r="S166" s="14"/>
    </row>
    <row r="167" spans="1:19" ht="174.75" customHeight="1">
      <c r="A167" s="12"/>
      <c r="B167" s="37"/>
      <c r="C167" s="21"/>
      <c r="D167" s="21"/>
      <c r="E167" s="51"/>
      <c r="F167" s="21"/>
      <c r="G167" s="21"/>
      <c r="H167" s="21"/>
      <c r="I167" s="38" t="s">
        <v>108</v>
      </c>
      <c r="J167" s="32" t="s">
        <v>102</v>
      </c>
      <c r="K167" s="32">
        <v>15</v>
      </c>
      <c r="L167" s="32" t="s">
        <v>103</v>
      </c>
      <c r="M167" s="32" t="s">
        <v>103</v>
      </c>
      <c r="N167" s="32" t="s">
        <v>103</v>
      </c>
      <c r="O167" s="32" t="s">
        <v>104</v>
      </c>
      <c r="P167" s="32" t="s">
        <v>103</v>
      </c>
      <c r="Q167" s="32" t="s">
        <v>103</v>
      </c>
      <c r="S167" s="14"/>
    </row>
    <row r="168" spans="1:17" ht="41.25">
      <c r="A168" s="12" t="s">
        <v>112</v>
      </c>
      <c r="B168" s="52" t="s">
        <v>11</v>
      </c>
      <c r="C168" s="20">
        <f>SUM(D168:H168)</f>
        <v>370.8</v>
      </c>
      <c r="D168" s="20">
        <v>0</v>
      </c>
      <c r="E168" s="47">
        <f>E171</f>
        <v>92.7</v>
      </c>
      <c r="F168" s="20">
        <f>F169++F170+F171+F172</f>
        <v>92.7</v>
      </c>
      <c r="G168" s="20">
        <f>G169++G170+G171+G172</f>
        <v>92.7</v>
      </c>
      <c r="H168" s="20">
        <f>H169++H170+H171+H172</f>
        <v>92.7</v>
      </c>
      <c r="I168" s="52" t="s">
        <v>115</v>
      </c>
      <c r="J168" s="52" t="s">
        <v>10</v>
      </c>
      <c r="K168" s="52">
        <v>100</v>
      </c>
      <c r="L168" s="52">
        <v>100</v>
      </c>
      <c r="M168" s="52">
        <v>100</v>
      </c>
      <c r="N168" s="52">
        <v>100</v>
      </c>
      <c r="P168" s="52">
        <v>100</v>
      </c>
      <c r="Q168" s="52">
        <v>100</v>
      </c>
    </row>
    <row r="169" spans="1:17" ht="13.5">
      <c r="A169" s="12" t="s">
        <v>6</v>
      </c>
      <c r="B169" s="53"/>
      <c r="C169" s="20">
        <f>SUM(D169:G169)</f>
        <v>0</v>
      </c>
      <c r="D169" s="20">
        <v>0</v>
      </c>
      <c r="E169" s="47">
        <v>0</v>
      </c>
      <c r="F169" s="20">
        <v>0</v>
      </c>
      <c r="G169" s="20">
        <v>0</v>
      </c>
      <c r="H169" s="20">
        <v>0</v>
      </c>
      <c r="I169" s="53"/>
      <c r="J169" s="53"/>
      <c r="K169" s="53"/>
      <c r="L169" s="53"/>
      <c r="M169" s="53"/>
      <c r="N169" s="53"/>
      <c r="P169" s="53"/>
      <c r="Q169" s="53"/>
    </row>
    <row r="170" spans="1:17" ht="13.5">
      <c r="A170" s="12" t="s">
        <v>22</v>
      </c>
      <c r="B170" s="53"/>
      <c r="C170" s="20">
        <f>SUM(D170:G170)</f>
        <v>0</v>
      </c>
      <c r="D170" s="20">
        <v>0</v>
      </c>
      <c r="E170" s="47">
        <v>0</v>
      </c>
      <c r="F170" s="20">
        <v>0</v>
      </c>
      <c r="G170" s="20">
        <v>0</v>
      </c>
      <c r="H170" s="20">
        <v>0</v>
      </c>
      <c r="I170" s="53"/>
      <c r="J170" s="53"/>
      <c r="K170" s="53"/>
      <c r="L170" s="53"/>
      <c r="M170" s="53"/>
      <c r="N170" s="53"/>
      <c r="P170" s="53"/>
      <c r="Q170" s="53"/>
    </row>
    <row r="171" spans="1:17" ht="13.5">
      <c r="A171" s="12" t="s">
        <v>5</v>
      </c>
      <c r="B171" s="53"/>
      <c r="C171" s="20">
        <f>SUM(D171:H171)</f>
        <v>370.8</v>
      </c>
      <c r="D171" s="20">
        <v>0</v>
      </c>
      <c r="E171" s="47">
        <v>92.7</v>
      </c>
      <c r="F171" s="20">
        <v>92.7</v>
      </c>
      <c r="G171" s="20">
        <v>92.7</v>
      </c>
      <c r="H171" s="20">
        <v>92.7</v>
      </c>
      <c r="I171" s="53"/>
      <c r="J171" s="53"/>
      <c r="K171" s="53"/>
      <c r="L171" s="53"/>
      <c r="M171" s="53"/>
      <c r="N171" s="53"/>
      <c r="P171" s="53"/>
      <c r="Q171" s="53"/>
    </row>
    <row r="172" spans="1:17" ht="22.5" customHeight="1">
      <c r="A172" s="12" t="s">
        <v>23</v>
      </c>
      <c r="B172" s="54"/>
      <c r="C172" s="20">
        <f>D172+E172+F172</f>
        <v>0</v>
      </c>
      <c r="D172" s="20">
        <v>0</v>
      </c>
      <c r="E172" s="47">
        <v>0</v>
      </c>
      <c r="F172" s="20">
        <v>0</v>
      </c>
      <c r="G172" s="20">
        <v>0</v>
      </c>
      <c r="H172" s="20">
        <v>0</v>
      </c>
      <c r="I172" s="54"/>
      <c r="J172" s="54"/>
      <c r="K172" s="54"/>
      <c r="L172" s="54"/>
      <c r="M172" s="54"/>
      <c r="N172" s="54"/>
      <c r="P172" s="54"/>
      <c r="Q172" s="54"/>
    </row>
    <row r="173" spans="1:19" ht="46.5" customHeight="1">
      <c r="A173" s="63" t="s">
        <v>66</v>
      </c>
      <c r="B173" s="64"/>
      <c r="C173" s="20">
        <f aca="true" t="shared" si="24" ref="C173:H173">SUM(C174:C177)</f>
        <v>25633.6</v>
      </c>
      <c r="D173" s="20">
        <f t="shared" si="24"/>
        <v>5303.7</v>
      </c>
      <c r="E173" s="47">
        <f t="shared" si="24"/>
        <v>5032</v>
      </c>
      <c r="F173" s="20">
        <f t="shared" si="24"/>
        <v>5098.7</v>
      </c>
      <c r="G173" s="20">
        <f t="shared" si="24"/>
        <v>5099.599999999999</v>
      </c>
      <c r="H173" s="20">
        <f t="shared" si="24"/>
        <v>5099.599999999999</v>
      </c>
      <c r="I173" s="27"/>
      <c r="J173" s="27"/>
      <c r="K173" s="27"/>
      <c r="L173" s="28"/>
      <c r="M173" s="28"/>
      <c r="N173" s="28"/>
      <c r="O173" s="26"/>
      <c r="P173" s="28"/>
      <c r="Q173" s="28"/>
      <c r="S173" s="14"/>
    </row>
    <row r="174" spans="1:19" ht="13.5">
      <c r="A174" s="56" t="s">
        <v>6</v>
      </c>
      <c r="B174" s="57"/>
      <c r="C174" s="20">
        <f>SUM(D174:H174)</f>
        <v>10460.599999999999</v>
      </c>
      <c r="D174" s="20">
        <f>D194+D209</f>
        <v>2077</v>
      </c>
      <c r="E174" s="47">
        <f>E194+E209</f>
        <v>2095.9</v>
      </c>
      <c r="F174" s="20">
        <f>F194+F209</f>
        <v>2095.9</v>
      </c>
      <c r="G174" s="20">
        <f>G194+G209</f>
        <v>2095.9</v>
      </c>
      <c r="H174" s="20">
        <f>H194+H209</f>
        <v>2095.9</v>
      </c>
      <c r="I174" s="9"/>
      <c r="J174" s="9"/>
      <c r="K174" s="9"/>
      <c r="L174" s="16"/>
      <c r="M174" s="16"/>
      <c r="N174" s="16"/>
      <c r="P174" s="16"/>
      <c r="Q174" s="16"/>
      <c r="S174" s="14"/>
    </row>
    <row r="175" spans="1:19" ht="13.5">
      <c r="A175" s="56" t="s">
        <v>22</v>
      </c>
      <c r="B175" s="57"/>
      <c r="C175" s="20">
        <f>SUM(D175:H175)</f>
        <v>15172.999999999998</v>
      </c>
      <c r="D175" s="20">
        <f>D180+D185+D190+D200+D205+D210+D215+D220</f>
        <v>3226.7</v>
      </c>
      <c r="E175" s="47">
        <f>E180+E185+E190+E200+E205+E210+E215+E220</f>
        <v>2936.1000000000004</v>
      </c>
      <c r="F175" s="20">
        <f>F180+F185+F190+F200+F205+F210+F215+F220</f>
        <v>3002.7999999999997</v>
      </c>
      <c r="G175" s="20">
        <f>G180+G185+G190+G200+G205+G210+G215+G220</f>
        <v>3003.6999999999994</v>
      </c>
      <c r="H175" s="20">
        <f>H180+H185+H190+H200+H205+H210+H215+H220</f>
        <v>3003.6999999999994</v>
      </c>
      <c r="I175" s="9"/>
      <c r="J175" s="9"/>
      <c r="K175" s="9"/>
      <c r="L175" s="16"/>
      <c r="M175" s="16"/>
      <c r="N175" s="16"/>
      <c r="P175" s="16"/>
      <c r="Q175" s="16"/>
      <c r="S175" s="14"/>
    </row>
    <row r="176" spans="1:19" ht="13.5">
      <c r="A176" s="56" t="s">
        <v>5</v>
      </c>
      <c r="B176" s="57"/>
      <c r="C176" s="20">
        <f>SUM(D176:H176)</f>
        <v>0</v>
      </c>
      <c r="D176" s="20">
        <f>D181+D186+D191+D201+D206</f>
        <v>0</v>
      </c>
      <c r="E176" s="47">
        <v>0</v>
      </c>
      <c r="F176" s="20">
        <v>0</v>
      </c>
      <c r="G176" s="20">
        <v>0</v>
      </c>
      <c r="H176" s="20">
        <v>0</v>
      </c>
      <c r="I176" s="9"/>
      <c r="J176" s="9"/>
      <c r="K176" s="9"/>
      <c r="L176" s="16"/>
      <c r="M176" s="16"/>
      <c r="N176" s="16"/>
      <c r="P176" s="16"/>
      <c r="Q176" s="16"/>
      <c r="S176" s="14"/>
    </row>
    <row r="177" spans="1:19" ht="13.5">
      <c r="A177" s="58" t="s">
        <v>23</v>
      </c>
      <c r="B177" s="59"/>
      <c r="C177" s="20">
        <f>SUM(D177:H177)</f>
        <v>0</v>
      </c>
      <c r="D177" s="20">
        <v>0</v>
      </c>
      <c r="E177" s="47">
        <v>0</v>
      </c>
      <c r="F177" s="20">
        <v>0</v>
      </c>
      <c r="G177" s="20">
        <v>0</v>
      </c>
      <c r="H177" s="20">
        <v>0</v>
      </c>
      <c r="I177" s="9"/>
      <c r="J177" s="9"/>
      <c r="K177" s="9"/>
      <c r="L177" s="16"/>
      <c r="M177" s="16"/>
      <c r="N177" s="16"/>
      <c r="P177" s="16"/>
      <c r="Q177" s="16"/>
      <c r="S177" s="14"/>
    </row>
    <row r="178" spans="1:17" s="17" customFormat="1" ht="72" customHeight="1">
      <c r="A178" s="15" t="s">
        <v>60</v>
      </c>
      <c r="B178" s="52" t="s">
        <v>27</v>
      </c>
      <c r="C178" s="20">
        <f aca="true" t="shared" si="25" ref="C178:H178">C180</f>
        <v>9257.4</v>
      </c>
      <c r="D178" s="20">
        <f t="shared" si="25"/>
        <v>1784.6</v>
      </c>
      <c r="E178" s="47">
        <f t="shared" si="25"/>
        <v>1835.5</v>
      </c>
      <c r="F178" s="20">
        <f t="shared" si="25"/>
        <v>1879.1</v>
      </c>
      <c r="G178" s="20">
        <f t="shared" si="25"/>
        <v>1879.1</v>
      </c>
      <c r="H178" s="20">
        <f t="shared" si="25"/>
        <v>1879.1</v>
      </c>
      <c r="I178" s="52" t="s">
        <v>89</v>
      </c>
      <c r="J178" s="52" t="s">
        <v>14</v>
      </c>
      <c r="K178" s="52">
        <v>0</v>
      </c>
      <c r="L178" s="52">
        <v>0</v>
      </c>
      <c r="M178" s="52">
        <v>0</v>
      </c>
      <c r="N178" s="52">
        <v>0</v>
      </c>
      <c r="O178" s="7"/>
      <c r="P178" s="52">
        <v>0</v>
      </c>
      <c r="Q178" s="52">
        <v>0</v>
      </c>
    </row>
    <row r="179" spans="1:17" s="17" customFormat="1" ht="13.5">
      <c r="A179" s="12" t="s">
        <v>6</v>
      </c>
      <c r="B179" s="53"/>
      <c r="C179" s="21">
        <f aca="true" t="shared" si="26" ref="C179:C192">D179+E179+F179</f>
        <v>0</v>
      </c>
      <c r="D179" s="20">
        <v>0</v>
      </c>
      <c r="E179" s="47">
        <v>0</v>
      </c>
      <c r="F179" s="20">
        <v>0</v>
      </c>
      <c r="G179" s="20">
        <v>0</v>
      </c>
      <c r="H179" s="20">
        <v>0</v>
      </c>
      <c r="I179" s="53"/>
      <c r="J179" s="53"/>
      <c r="K179" s="53"/>
      <c r="L179" s="53"/>
      <c r="M179" s="53"/>
      <c r="N179" s="53"/>
      <c r="O179" s="7"/>
      <c r="P179" s="53"/>
      <c r="Q179" s="53"/>
    </row>
    <row r="180" spans="1:17" s="17" customFormat="1" ht="13.5">
      <c r="A180" s="12" t="s">
        <v>22</v>
      </c>
      <c r="B180" s="53"/>
      <c r="C180" s="21">
        <f>D180+E180+F180+G180+H180</f>
        <v>9257.4</v>
      </c>
      <c r="D180" s="20">
        <v>1784.6</v>
      </c>
      <c r="E180" s="47">
        <v>1835.5</v>
      </c>
      <c r="F180" s="20">
        <v>1879.1</v>
      </c>
      <c r="G180" s="20">
        <v>1879.1</v>
      </c>
      <c r="H180" s="20">
        <v>1879.1</v>
      </c>
      <c r="I180" s="53"/>
      <c r="J180" s="53"/>
      <c r="K180" s="53"/>
      <c r="L180" s="53"/>
      <c r="M180" s="53"/>
      <c r="N180" s="53"/>
      <c r="O180" s="7"/>
      <c r="P180" s="53"/>
      <c r="Q180" s="53"/>
    </row>
    <row r="181" spans="1:17" s="17" customFormat="1" ht="13.5">
      <c r="A181" s="12" t="s">
        <v>5</v>
      </c>
      <c r="B181" s="53"/>
      <c r="C181" s="21">
        <f t="shared" si="26"/>
        <v>0</v>
      </c>
      <c r="D181" s="20">
        <v>0</v>
      </c>
      <c r="E181" s="47">
        <v>0</v>
      </c>
      <c r="F181" s="20">
        <v>0</v>
      </c>
      <c r="G181" s="20">
        <v>0</v>
      </c>
      <c r="H181" s="20">
        <v>0</v>
      </c>
      <c r="I181" s="53"/>
      <c r="J181" s="53"/>
      <c r="K181" s="53"/>
      <c r="L181" s="53"/>
      <c r="M181" s="53"/>
      <c r="N181" s="53"/>
      <c r="O181" s="7"/>
      <c r="P181" s="53"/>
      <c r="Q181" s="53"/>
    </row>
    <row r="182" spans="1:17" s="17" customFormat="1" ht="13.5">
      <c r="A182" s="12" t="s">
        <v>23</v>
      </c>
      <c r="B182" s="54"/>
      <c r="C182" s="21">
        <f t="shared" si="26"/>
        <v>0</v>
      </c>
      <c r="D182" s="20">
        <v>0</v>
      </c>
      <c r="E182" s="47">
        <v>0</v>
      </c>
      <c r="F182" s="20">
        <v>0</v>
      </c>
      <c r="G182" s="20">
        <v>0</v>
      </c>
      <c r="H182" s="20">
        <v>0</v>
      </c>
      <c r="I182" s="54"/>
      <c r="J182" s="54"/>
      <c r="K182" s="54"/>
      <c r="L182" s="54"/>
      <c r="M182" s="54"/>
      <c r="N182" s="54"/>
      <c r="O182" s="7"/>
      <c r="P182" s="54"/>
      <c r="Q182" s="54"/>
    </row>
    <row r="183" spans="1:27" ht="45" customHeight="1">
      <c r="A183" s="15" t="s">
        <v>61</v>
      </c>
      <c r="B183" s="52" t="s">
        <v>11</v>
      </c>
      <c r="C183" s="20">
        <f aca="true" t="shared" si="27" ref="C183:H183">C185</f>
        <v>1853.3000000000002</v>
      </c>
      <c r="D183" s="20">
        <f t="shared" si="27"/>
        <v>325.5</v>
      </c>
      <c r="E183" s="47">
        <f t="shared" si="27"/>
        <v>377.6</v>
      </c>
      <c r="F183" s="20">
        <f t="shared" si="27"/>
        <v>382.8</v>
      </c>
      <c r="G183" s="20">
        <f t="shared" si="27"/>
        <v>383.7</v>
      </c>
      <c r="H183" s="20">
        <f t="shared" si="27"/>
        <v>383.7</v>
      </c>
      <c r="I183" s="52" t="s">
        <v>90</v>
      </c>
      <c r="J183" s="52" t="s">
        <v>14</v>
      </c>
      <c r="K183" s="52">
        <v>0</v>
      </c>
      <c r="L183" s="52">
        <v>0</v>
      </c>
      <c r="M183" s="52">
        <v>0</v>
      </c>
      <c r="N183" s="52">
        <v>0</v>
      </c>
      <c r="P183" s="52">
        <v>0</v>
      </c>
      <c r="Q183" s="55">
        <v>0</v>
      </c>
      <c r="R183" s="39"/>
      <c r="S183" s="39"/>
      <c r="T183" s="39"/>
      <c r="U183" s="40"/>
      <c r="V183" s="40"/>
      <c r="W183" s="40"/>
      <c r="X183" s="14"/>
      <c r="Y183" s="40"/>
      <c r="Z183" s="40"/>
      <c r="AA183" s="14"/>
    </row>
    <row r="184" spans="1:27" ht="13.5">
      <c r="A184" s="12" t="s">
        <v>6</v>
      </c>
      <c r="B184" s="53"/>
      <c r="C184" s="21">
        <f t="shared" si="26"/>
        <v>0</v>
      </c>
      <c r="D184" s="21">
        <v>0</v>
      </c>
      <c r="E184" s="51">
        <v>0</v>
      </c>
      <c r="F184" s="21">
        <v>0</v>
      </c>
      <c r="G184" s="21">
        <v>0</v>
      </c>
      <c r="H184" s="21">
        <v>0</v>
      </c>
      <c r="I184" s="53"/>
      <c r="J184" s="53"/>
      <c r="K184" s="53"/>
      <c r="L184" s="53"/>
      <c r="M184" s="53"/>
      <c r="N184" s="53"/>
      <c r="P184" s="53"/>
      <c r="Q184" s="55"/>
      <c r="R184" s="39"/>
      <c r="S184" s="39"/>
      <c r="T184" s="39"/>
      <c r="U184" s="40"/>
      <c r="V184" s="40"/>
      <c r="W184" s="40"/>
      <c r="X184" s="14"/>
      <c r="Y184" s="40"/>
      <c r="Z184" s="40"/>
      <c r="AA184" s="14"/>
    </row>
    <row r="185" spans="1:27" ht="13.5">
      <c r="A185" s="12" t="s">
        <v>22</v>
      </c>
      <c r="B185" s="53"/>
      <c r="C185" s="21">
        <f>D185+E185+F185+G185+H185</f>
        <v>1853.3000000000002</v>
      </c>
      <c r="D185" s="21">
        <v>325.5</v>
      </c>
      <c r="E185" s="51">
        <v>377.6</v>
      </c>
      <c r="F185" s="21">
        <v>382.8</v>
      </c>
      <c r="G185" s="21">
        <v>383.7</v>
      </c>
      <c r="H185" s="21">
        <v>383.7</v>
      </c>
      <c r="I185" s="53"/>
      <c r="J185" s="53"/>
      <c r="K185" s="53"/>
      <c r="L185" s="53"/>
      <c r="M185" s="53"/>
      <c r="N185" s="53"/>
      <c r="P185" s="53"/>
      <c r="Q185" s="55"/>
      <c r="R185" s="39"/>
      <c r="S185" s="39"/>
      <c r="T185" s="39"/>
      <c r="U185" s="40"/>
      <c r="V185" s="40"/>
      <c r="W185" s="40"/>
      <c r="X185" s="14"/>
      <c r="Y185" s="40"/>
      <c r="Z185" s="40"/>
      <c r="AA185" s="14"/>
    </row>
    <row r="186" spans="1:27" ht="13.5">
      <c r="A186" s="12" t="s">
        <v>5</v>
      </c>
      <c r="B186" s="53"/>
      <c r="C186" s="21">
        <f t="shared" si="26"/>
        <v>0</v>
      </c>
      <c r="D186" s="21">
        <v>0</v>
      </c>
      <c r="E186" s="51">
        <v>0</v>
      </c>
      <c r="F186" s="21">
        <v>0</v>
      </c>
      <c r="G186" s="21">
        <v>0</v>
      </c>
      <c r="H186" s="21">
        <v>0</v>
      </c>
      <c r="I186" s="53"/>
      <c r="J186" s="53"/>
      <c r="K186" s="53"/>
      <c r="L186" s="53"/>
      <c r="M186" s="53"/>
      <c r="N186" s="53"/>
      <c r="P186" s="53"/>
      <c r="Q186" s="55"/>
      <c r="R186" s="39"/>
      <c r="S186" s="39"/>
      <c r="T186" s="39"/>
      <c r="U186" s="40"/>
      <c r="V186" s="40"/>
      <c r="W186" s="40"/>
      <c r="X186" s="14"/>
      <c r="Y186" s="40"/>
      <c r="Z186" s="40"/>
      <c r="AA186" s="14"/>
    </row>
    <row r="187" spans="1:27" ht="15" customHeight="1">
      <c r="A187" s="12" t="s">
        <v>23</v>
      </c>
      <c r="B187" s="54"/>
      <c r="C187" s="21">
        <f t="shared" si="26"/>
        <v>0</v>
      </c>
      <c r="D187" s="21">
        <v>0</v>
      </c>
      <c r="E187" s="51">
        <v>0</v>
      </c>
      <c r="F187" s="21">
        <v>0</v>
      </c>
      <c r="G187" s="21">
        <v>0</v>
      </c>
      <c r="H187" s="21">
        <v>0</v>
      </c>
      <c r="I187" s="54"/>
      <c r="J187" s="54"/>
      <c r="K187" s="54"/>
      <c r="L187" s="54"/>
      <c r="M187" s="54"/>
      <c r="N187" s="54"/>
      <c r="P187" s="54"/>
      <c r="Q187" s="55"/>
      <c r="R187" s="39"/>
      <c r="S187" s="39"/>
      <c r="T187" s="39"/>
      <c r="U187" s="40"/>
      <c r="V187" s="40"/>
      <c r="W187" s="40"/>
      <c r="X187" s="14"/>
      <c r="Y187" s="40"/>
      <c r="Z187" s="40"/>
      <c r="AA187" s="14"/>
    </row>
    <row r="188" spans="1:17" ht="83.25" customHeight="1">
      <c r="A188" s="15" t="s">
        <v>62</v>
      </c>
      <c r="B188" s="55" t="s">
        <v>11</v>
      </c>
      <c r="C188" s="20">
        <f aca="true" t="shared" si="28" ref="C188:H188">C190</f>
        <v>70.3</v>
      </c>
      <c r="D188" s="20">
        <f t="shared" si="28"/>
        <v>17.9</v>
      </c>
      <c r="E188" s="47">
        <f t="shared" si="28"/>
        <v>12.8</v>
      </c>
      <c r="F188" s="20">
        <f t="shared" si="28"/>
        <v>13.2</v>
      </c>
      <c r="G188" s="20">
        <f t="shared" si="28"/>
        <v>13.2</v>
      </c>
      <c r="H188" s="20">
        <f t="shared" si="28"/>
        <v>13.2</v>
      </c>
      <c r="I188" s="52" t="s">
        <v>91</v>
      </c>
      <c r="J188" s="52" t="s">
        <v>10</v>
      </c>
      <c r="K188" s="52">
        <v>100</v>
      </c>
      <c r="L188" s="52">
        <v>100</v>
      </c>
      <c r="M188" s="52">
        <v>100</v>
      </c>
      <c r="N188" s="52">
        <v>100</v>
      </c>
      <c r="P188" s="52">
        <v>100</v>
      </c>
      <c r="Q188" s="52">
        <v>100</v>
      </c>
    </row>
    <row r="189" spans="1:17" ht="13.5">
      <c r="A189" s="12" t="s">
        <v>6</v>
      </c>
      <c r="B189" s="55"/>
      <c r="C189" s="21">
        <f t="shared" si="26"/>
        <v>0</v>
      </c>
      <c r="D189" s="21">
        <v>0</v>
      </c>
      <c r="E189" s="51">
        <v>0</v>
      </c>
      <c r="F189" s="21">
        <v>0</v>
      </c>
      <c r="G189" s="21">
        <v>0</v>
      </c>
      <c r="H189" s="21">
        <v>0</v>
      </c>
      <c r="I189" s="53"/>
      <c r="J189" s="53"/>
      <c r="K189" s="53"/>
      <c r="L189" s="53"/>
      <c r="M189" s="53"/>
      <c r="N189" s="53"/>
      <c r="P189" s="53"/>
      <c r="Q189" s="53"/>
    </row>
    <row r="190" spans="1:17" ht="13.5">
      <c r="A190" s="12" t="s">
        <v>22</v>
      </c>
      <c r="B190" s="55"/>
      <c r="C190" s="21">
        <f>D190+E190+F190+G190+H190</f>
        <v>70.3</v>
      </c>
      <c r="D190" s="21">
        <v>17.9</v>
      </c>
      <c r="E190" s="51">
        <v>12.8</v>
      </c>
      <c r="F190" s="21">
        <v>13.2</v>
      </c>
      <c r="G190" s="21">
        <v>13.2</v>
      </c>
      <c r="H190" s="21">
        <v>13.2</v>
      </c>
      <c r="I190" s="53"/>
      <c r="J190" s="53"/>
      <c r="K190" s="53"/>
      <c r="L190" s="53"/>
      <c r="M190" s="53"/>
      <c r="N190" s="53"/>
      <c r="P190" s="53"/>
      <c r="Q190" s="53"/>
    </row>
    <row r="191" spans="1:17" ht="13.5">
      <c r="A191" s="12" t="s">
        <v>5</v>
      </c>
      <c r="B191" s="55"/>
      <c r="C191" s="21">
        <f t="shared" si="26"/>
        <v>0</v>
      </c>
      <c r="D191" s="21">
        <v>0</v>
      </c>
      <c r="E191" s="51">
        <v>0</v>
      </c>
      <c r="F191" s="21">
        <v>0</v>
      </c>
      <c r="G191" s="21">
        <v>0</v>
      </c>
      <c r="H191" s="21">
        <v>0</v>
      </c>
      <c r="I191" s="53"/>
      <c r="J191" s="53"/>
      <c r="K191" s="53"/>
      <c r="L191" s="53"/>
      <c r="M191" s="53"/>
      <c r="N191" s="53"/>
      <c r="P191" s="53"/>
      <c r="Q191" s="53"/>
    </row>
    <row r="192" spans="1:17" ht="15" customHeight="1">
      <c r="A192" s="12" t="s">
        <v>23</v>
      </c>
      <c r="B192" s="55"/>
      <c r="C192" s="21">
        <f t="shared" si="26"/>
        <v>0</v>
      </c>
      <c r="D192" s="21">
        <v>0</v>
      </c>
      <c r="E192" s="51">
        <v>0</v>
      </c>
      <c r="F192" s="21">
        <v>0</v>
      </c>
      <c r="G192" s="21">
        <v>0</v>
      </c>
      <c r="H192" s="21">
        <v>0</v>
      </c>
      <c r="I192" s="54"/>
      <c r="J192" s="54"/>
      <c r="K192" s="54"/>
      <c r="L192" s="54"/>
      <c r="M192" s="54"/>
      <c r="N192" s="54"/>
      <c r="P192" s="54"/>
      <c r="Q192" s="54"/>
    </row>
    <row r="193" spans="1:17" s="17" customFormat="1" ht="43.5" customHeight="1">
      <c r="A193" s="15" t="s">
        <v>63</v>
      </c>
      <c r="B193" s="55" t="s">
        <v>27</v>
      </c>
      <c r="C193" s="20">
        <f aca="true" t="shared" si="29" ref="C193:H193">C194</f>
        <v>10452.199999999999</v>
      </c>
      <c r="D193" s="20">
        <f t="shared" si="29"/>
        <v>2068.6</v>
      </c>
      <c r="E193" s="47">
        <f t="shared" si="29"/>
        <v>2095.9</v>
      </c>
      <c r="F193" s="20">
        <f t="shared" si="29"/>
        <v>2095.9</v>
      </c>
      <c r="G193" s="20">
        <f t="shared" si="29"/>
        <v>2095.9</v>
      </c>
      <c r="H193" s="20">
        <f t="shared" si="29"/>
        <v>2095.9</v>
      </c>
      <c r="I193" s="52" t="s">
        <v>118</v>
      </c>
      <c r="J193" s="52" t="s">
        <v>14</v>
      </c>
      <c r="K193" s="52">
        <v>0</v>
      </c>
      <c r="L193" s="52">
        <v>0</v>
      </c>
      <c r="M193" s="52">
        <v>0</v>
      </c>
      <c r="N193" s="52">
        <v>0</v>
      </c>
      <c r="O193" s="7"/>
      <c r="P193" s="52">
        <v>0</v>
      </c>
      <c r="Q193" s="52">
        <v>0</v>
      </c>
    </row>
    <row r="194" spans="1:17" s="17" customFormat="1" ht="13.5">
      <c r="A194" s="12" t="s">
        <v>6</v>
      </c>
      <c r="B194" s="55"/>
      <c r="C194" s="21">
        <f>D194+E194+F194+G194+H194</f>
        <v>10452.199999999999</v>
      </c>
      <c r="D194" s="20">
        <v>2068.6</v>
      </c>
      <c r="E194" s="47">
        <v>2095.9</v>
      </c>
      <c r="F194" s="20">
        <v>2095.9</v>
      </c>
      <c r="G194" s="20">
        <v>2095.9</v>
      </c>
      <c r="H194" s="20">
        <v>2095.9</v>
      </c>
      <c r="I194" s="53"/>
      <c r="J194" s="53"/>
      <c r="K194" s="53"/>
      <c r="L194" s="53"/>
      <c r="M194" s="53"/>
      <c r="N194" s="53"/>
      <c r="O194" s="7"/>
      <c r="P194" s="53"/>
      <c r="Q194" s="53"/>
    </row>
    <row r="195" spans="1:17" s="17" customFormat="1" ht="13.5">
      <c r="A195" s="12" t="s">
        <v>22</v>
      </c>
      <c r="B195" s="55"/>
      <c r="C195" s="20">
        <f>D195+E195+F195</f>
        <v>0</v>
      </c>
      <c r="D195" s="20">
        <v>0</v>
      </c>
      <c r="E195" s="47">
        <v>0</v>
      </c>
      <c r="F195" s="20">
        <v>0</v>
      </c>
      <c r="G195" s="20">
        <v>0</v>
      </c>
      <c r="H195" s="20">
        <v>0</v>
      </c>
      <c r="I195" s="53"/>
      <c r="J195" s="53"/>
      <c r="K195" s="53"/>
      <c r="L195" s="53"/>
      <c r="M195" s="53"/>
      <c r="N195" s="53"/>
      <c r="O195" s="7"/>
      <c r="P195" s="53"/>
      <c r="Q195" s="53"/>
    </row>
    <row r="196" spans="1:17" s="17" customFormat="1" ht="13.5">
      <c r="A196" s="12" t="s">
        <v>5</v>
      </c>
      <c r="B196" s="55"/>
      <c r="C196" s="20">
        <v>0</v>
      </c>
      <c r="D196" s="20">
        <v>0</v>
      </c>
      <c r="E196" s="47">
        <v>0</v>
      </c>
      <c r="F196" s="20">
        <v>0</v>
      </c>
      <c r="G196" s="20">
        <v>0</v>
      </c>
      <c r="H196" s="20">
        <v>0</v>
      </c>
      <c r="I196" s="53"/>
      <c r="J196" s="53"/>
      <c r="K196" s="53"/>
      <c r="L196" s="53"/>
      <c r="M196" s="53"/>
      <c r="N196" s="53"/>
      <c r="O196" s="7"/>
      <c r="P196" s="53"/>
      <c r="Q196" s="53"/>
    </row>
    <row r="197" spans="1:17" s="17" customFormat="1" ht="13.5">
      <c r="A197" s="12" t="s">
        <v>23</v>
      </c>
      <c r="B197" s="55"/>
      <c r="C197" s="20">
        <f>D197+E197+F197</f>
        <v>0</v>
      </c>
      <c r="D197" s="20">
        <v>0</v>
      </c>
      <c r="E197" s="47">
        <v>0</v>
      </c>
      <c r="F197" s="20">
        <v>0</v>
      </c>
      <c r="G197" s="20">
        <v>0</v>
      </c>
      <c r="H197" s="20">
        <v>0</v>
      </c>
      <c r="I197" s="54"/>
      <c r="J197" s="54"/>
      <c r="K197" s="54"/>
      <c r="L197" s="54"/>
      <c r="M197" s="54"/>
      <c r="N197" s="54"/>
      <c r="O197" s="7"/>
      <c r="P197" s="54"/>
      <c r="Q197" s="54"/>
    </row>
    <row r="198" spans="1:17" ht="45" customHeight="1">
      <c r="A198" s="15" t="s">
        <v>64</v>
      </c>
      <c r="B198" s="55" t="s">
        <v>11</v>
      </c>
      <c r="C198" s="20">
        <f aca="true" t="shared" si="30" ref="C198:H198">C200</f>
        <v>3363</v>
      </c>
      <c r="D198" s="20">
        <f t="shared" si="30"/>
        <v>701.3</v>
      </c>
      <c r="E198" s="47">
        <f t="shared" si="30"/>
        <v>653.2</v>
      </c>
      <c r="F198" s="20">
        <f t="shared" si="30"/>
        <v>669.5</v>
      </c>
      <c r="G198" s="20">
        <f t="shared" si="30"/>
        <v>669.5</v>
      </c>
      <c r="H198" s="20">
        <f t="shared" si="30"/>
        <v>669.5</v>
      </c>
      <c r="I198" s="52" t="s">
        <v>117</v>
      </c>
      <c r="J198" s="52" t="s">
        <v>14</v>
      </c>
      <c r="K198" s="52">
        <v>0</v>
      </c>
      <c r="L198" s="52">
        <v>0</v>
      </c>
      <c r="M198" s="52">
        <v>0</v>
      </c>
      <c r="N198" s="52">
        <v>0</v>
      </c>
      <c r="P198" s="52">
        <v>0</v>
      </c>
      <c r="Q198" s="52">
        <v>0</v>
      </c>
    </row>
    <row r="199" spans="1:17" ht="13.5">
      <c r="A199" s="12" t="s">
        <v>6</v>
      </c>
      <c r="B199" s="55"/>
      <c r="C199" s="21">
        <f aca="true" t="shared" si="31" ref="C199:C207">D199+E199+F199</f>
        <v>0</v>
      </c>
      <c r="D199" s="21">
        <v>0</v>
      </c>
      <c r="E199" s="51">
        <v>0</v>
      </c>
      <c r="F199" s="21">
        <v>0</v>
      </c>
      <c r="G199" s="21">
        <v>0</v>
      </c>
      <c r="H199" s="21">
        <v>0</v>
      </c>
      <c r="I199" s="53"/>
      <c r="J199" s="53"/>
      <c r="K199" s="53"/>
      <c r="L199" s="53"/>
      <c r="M199" s="53"/>
      <c r="N199" s="53"/>
      <c r="P199" s="53"/>
      <c r="Q199" s="53"/>
    </row>
    <row r="200" spans="1:17" ht="13.5">
      <c r="A200" s="12" t="s">
        <v>22</v>
      </c>
      <c r="B200" s="55"/>
      <c r="C200" s="21">
        <f>D200+E200+F200+G200+H200</f>
        <v>3363</v>
      </c>
      <c r="D200" s="21">
        <v>701.3</v>
      </c>
      <c r="E200" s="51">
        <v>653.2</v>
      </c>
      <c r="F200" s="21">
        <v>669.5</v>
      </c>
      <c r="G200" s="21">
        <v>669.5</v>
      </c>
      <c r="H200" s="21">
        <v>669.5</v>
      </c>
      <c r="I200" s="53"/>
      <c r="J200" s="53"/>
      <c r="K200" s="53"/>
      <c r="L200" s="53"/>
      <c r="M200" s="53"/>
      <c r="N200" s="53"/>
      <c r="P200" s="53"/>
      <c r="Q200" s="53"/>
    </row>
    <row r="201" spans="1:17" ht="13.5">
      <c r="A201" s="12" t="s">
        <v>5</v>
      </c>
      <c r="B201" s="55"/>
      <c r="C201" s="21">
        <f t="shared" si="31"/>
        <v>0</v>
      </c>
      <c r="D201" s="21">
        <v>0</v>
      </c>
      <c r="E201" s="51">
        <v>0</v>
      </c>
      <c r="F201" s="21">
        <v>0</v>
      </c>
      <c r="G201" s="21">
        <v>0</v>
      </c>
      <c r="H201" s="21">
        <v>0</v>
      </c>
      <c r="I201" s="53"/>
      <c r="J201" s="53"/>
      <c r="K201" s="53"/>
      <c r="L201" s="53"/>
      <c r="M201" s="53"/>
      <c r="N201" s="53"/>
      <c r="P201" s="53"/>
      <c r="Q201" s="53"/>
    </row>
    <row r="202" spans="1:17" ht="15" customHeight="1">
      <c r="A202" s="12" t="s">
        <v>23</v>
      </c>
      <c r="B202" s="55"/>
      <c r="C202" s="21">
        <f t="shared" si="31"/>
        <v>0</v>
      </c>
      <c r="D202" s="21">
        <v>0</v>
      </c>
      <c r="E202" s="51">
        <v>0</v>
      </c>
      <c r="F202" s="21">
        <v>0</v>
      </c>
      <c r="G202" s="21">
        <v>0</v>
      </c>
      <c r="H202" s="21">
        <v>0</v>
      </c>
      <c r="I202" s="54"/>
      <c r="J202" s="54"/>
      <c r="K202" s="54"/>
      <c r="L202" s="54"/>
      <c r="M202" s="54"/>
      <c r="N202" s="54"/>
      <c r="P202" s="54"/>
      <c r="Q202" s="54"/>
    </row>
    <row r="203" spans="1:17" ht="39.75" customHeight="1">
      <c r="A203" s="15" t="s">
        <v>65</v>
      </c>
      <c r="B203" s="55" t="s">
        <v>11</v>
      </c>
      <c r="C203" s="20">
        <f aca="true" t="shared" si="32" ref="C203:H203">C205</f>
        <v>41</v>
      </c>
      <c r="D203" s="20">
        <f t="shared" si="32"/>
        <v>8.2</v>
      </c>
      <c r="E203" s="47">
        <f t="shared" si="32"/>
        <v>8.2</v>
      </c>
      <c r="F203" s="20">
        <f t="shared" si="32"/>
        <v>8.2</v>
      </c>
      <c r="G203" s="20">
        <f t="shared" si="32"/>
        <v>8.2</v>
      </c>
      <c r="H203" s="20">
        <f t="shared" si="32"/>
        <v>8.2</v>
      </c>
      <c r="I203" s="52" t="s">
        <v>85</v>
      </c>
      <c r="J203" s="52" t="s">
        <v>14</v>
      </c>
      <c r="K203" s="52">
        <v>2</v>
      </c>
      <c r="L203" s="52">
        <v>5</v>
      </c>
      <c r="M203" s="52">
        <v>1</v>
      </c>
      <c r="N203" s="52">
        <v>2</v>
      </c>
      <c r="P203" s="52">
        <v>2</v>
      </c>
      <c r="Q203" s="52">
        <v>2</v>
      </c>
    </row>
    <row r="204" spans="1:17" ht="13.5">
      <c r="A204" s="12" t="s">
        <v>6</v>
      </c>
      <c r="B204" s="55"/>
      <c r="C204" s="21">
        <f t="shared" si="31"/>
        <v>0</v>
      </c>
      <c r="D204" s="21">
        <v>0</v>
      </c>
      <c r="E204" s="51">
        <v>0</v>
      </c>
      <c r="F204" s="21">
        <v>0</v>
      </c>
      <c r="G204" s="21">
        <v>0</v>
      </c>
      <c r="H204" s="21">
        <v>0</v>
      </c>
      <c r="I204" s="53"/>
      <c r="J204" s="53"/>
      <c r="K204" s="53"/>
      <c r="L204" s="53"/>
      <c r="M204" s="53"/>
      <c r="N204" s="53"/>
      <c r="P204" s="53"/>
      <c r="Q204" s="53"/>
    </row>
    <row r="205" spans="1:17" ht="13.5">
      <c r="A205" s="12" t="s">
        <v>22</v>
      </c>
      <c r="B205" s="55"/>
      <c r="C205" s="21">
        <f>D205+E205+F205+G205+H205</f>
        <v>41</v>
      </c>
      <c r="D205" s="21">
        <v>8.2</v>
      </c>
      <c r="E205" s="51">
        <v>8.2</v>
      </c>
      <c r="F205" s="21">
        <v>8.2</v>
      </c>
      <c r="G205" s="21">
        <v>8.2</v>
      </c>
      <c r="H205" s="21">
        <v>8.2</v>
      </c>
      <c r="I205" s="53"/>
      <c r="J205" s="53"/>
      <c r="K205" s="53"/>
      <c r="L205" s="53"/>
      <c r="M205" s="53"/>
      <c r="N205" s="53"/>
      <c r="P205" s="53"/>
      <c r="Q205" s="53"/>
    </row>
    <row r="206" spans="1:17" ht="13.5">
      <c r="A206" s="12" t="s">
        <v>5</v>
      </c>
      <c r="B206" s="55"/>
      <c r="C206" s="21">
        <f t="shared" si="31"/>
        <v>0</v>
      </c>
      <c r="D206" s="21">
        <v>0</v>
      </c>
      <c r="E206" s="51">
        <v>0</v>
      </c>
      <c r="F206" s="21">
        <v>0</v>
      </c>
      <c r="G206" s="21">
        <v>0</v>
      </c>
      <c r="H206" s="21">
        <v>0</v>
      </c>
      <c r="I206" s="53"/>
      <c r="J206" s="53"/>
      <c r="K206" s="53"/>
      <c r="L206" s="53"/>
      <c r="M206" s="53"/>
      <c r="N206" s="53"/>
      <c r="P206" s="53"/>
      <c r="Q206" s="53"/>
    </row>
    <row r="207" spans="1:17" ht="15" customHeight="1">
      <c r="A207" s="12" t="s">
        <v>23</v>
      </c>
      <c r="B207" s="55"/>
      <c r="C207" s="21">
        <f t="shared" si="31"/>
        <v>0</v>
      </c>
      <c r="D207" s="21">
        <v>0</v>
      </c>
      <c r="E207" s="51">
        <v>0</v>
      </c>
      <c r="F207" s="21">
        <v>0</v>
      </c>
      <c r="G207" s="21">
        <v>0</v>
      </c>
      <c r="H207" s="21">
        <v>0</v>
      </c>
      <c r="I207" s="54"/>
      <c r="J207" s="54"/>
      <c r="K207" s="54"/>
      <c r="L207" s="54"/>
      <c r="M207" s="54"/>
      <c r="N207" s="54"/>
      <c r="P207" s="54"/>
      <c r="Q207" s="54"/>
    </row>
    <row r="208" spans="1:17" ht="60.75" customHeight="1">
      <c r="A208" s="15" t="s">
        <v>67</v>
      </c>
      <c r="B208" s="55" t="s">
        <v>11</v>
      </c>
      <c r="C208" s="20">
        <f>C209</f>
        <v>8.4</v>
      </c>
      <c r="D208" s="20">
        <f>D209</f>
        <v>8.4</v>
      </c>
      <c r="E208" s="47">
        <f>E210</f>
        <v>0</v>
      </c>
      <c r="F208" s="20">
        <f>F210</f>
        <v>0</v>
      </c>
      <c r="G208" s="20">
        <f>G210</f>
        <v>0</v>
      </c>
      <c r="H208" s="20">
        <f>H210</f>
        <v>0</v>
      </c>
      <c r="I208" s="52" t="s">
        <v>88</v>
      </c>
      <c r="J208" s="52" t="s">
        <v>14</v>
      </c>
      <c r="K208" s="52">
        <v>1</v>
      </c>
      <c r="L208" s="52">
        <v>1</v>
      </c>
      <c r="M208" s="52">
        <v>1</v>
      </c>
      <c r="N208" s="52">
        <v>1</v>
      </c>
      <c r="P208" s="52">
        <v>1</v>
      </c>
      <c r="Q208" s="52">
        <v>1</v>
      </c>
    </row>
    <row r="209" spans="1:17" ht="13.5">
      <c r="A209" s="12" t="s">
        <v>6</v>
      </c>
      <c r="B209" s="55"/>
      <c r="C209" s="21">
        <f>D209+E209+F209</f>
        <v>8.4</v>
      </c>
      <c r="D209" s="21">
        <v>8.4</v>
      </c>
      <c r="E209" s="51">
        <v>0</v>
      </c>
      <c r="F209" s="21">
        <v>0</v>
      </c>
      <c r="G209" s="21">
        <v>0</v>
      </c>
      <c r="H209" s="21">
        <v>0</v>
      </c>
      <c r="I209" s="53"/>
      <c r="J209" s="53"/>
      <c r="K209" s="53"/>
      <c r="L209" s="53"/>
      <c r="M209" s="53"/>
      <c r="N209" s="53"/>
      <c r="P209" s="53"/>
      <c r="Q209" s="53"/>
    </row>
    <row r="210" spans="1:17" ht="13.5">
      <c r="A210" s="12" t="s">
        <v>22</v>
      </c>
      <c r="B210" s="55"/>
      <c r="C210" s="21">
        <f>D210+E210+F210+G210+H210</f>
        <v>0</v>
      </c>
      <c r="D210" s="21">
        <v>0</v>
      </c>
      <c r="E210" s="51">
        <v>0</v>
      </c>
      <c r="F210" s="21">
        <v>0</v>
      </c>
      <c r="G210" s="21">
        <v>0</v>
      </c>
      <c r="H210" s="21">
        <v>0</v>
      </c>
      <c r="I210" s="53"/>
      <c r="J210" s="53"/>
      <c r="K210" s="53"/>
      <c r="L210" s="53"/>
      <c r="M210" s="53"/>
      <c r="N210" s="53"/>
      <c r="P210" s="53"/>
      <c r="Q210" s="53"/>
    </row>
    <row r="211" spans="1:17" ht="13.5">
      <c r="A211" s="12" t="s">
        <v>5</v>
      </c>
      <c r="B211" s="55"/>
      <c r="C211" s="21">
        <f>D211+E211+F211</f>
        <v>0</v>
      </c>
      <c r="D211" s="21">
        <v>0</v>
      </c>
      <c r="E211" s="51">
        <v>0</v>
      </c>
      <c r="F211" s="21">
        <v>0</v>
      </c>
      <c r="G211" s="21">
        <v>0</v>
      </c>
      <c r="H211" s="21">
        <v>0</v>
      </c>
      <c r="I211" s="53"/>
      <c r="J211" s="53"/>
      <c r="K211" s="53"/>
      <c r="L211" s="53"/>
      <c r="M211" s="53"/>
      <c r="N211" s="53"/>
      <c r="P211" s="53"/>
      <c r="Q211" s="53"/>
    </row>
    <row r="212" spans="1:17" ht="15" customHeight="1">
      <c r="A212" s="12" t="s">
        <v>23</v>
      </c>
      <c r="B212" s="55"/>
      <c r="C212" s="21">
        <f>D212+E212+F212</f>
        <v>0</v>
      </c>
      <c r="D212" s="21">
        <v>0</v>
      </c>
      <c r="E212" s="51">
        <v>0</v>
      </c>
      <c r="F212" s="21">
        <v>0</v>
      </c>
      <c r="G212" s="21">
        <v>0</v>
      </c>
      <c r="H212" s="21">
        <v>0</v>
      </c>
      <c r="I212" s="54"/>
      <c r="J212" s="54"/>
      <c r="K212" s="54"/>
      <c r="L212" s="54"/>
      <c r="M212" s="54"/>
      <c r="N212" s="54"/>
      <c r="P212" s="54"/>
      <c r="Q212" s="54"/>
    </row>
    <row r="213" spans="1:17" ht="60.75" customHeight="1">
      <c r="A213" s="15" t="s">
        <v>110</v>
      </c>
      <c r="B213" s="55" t="s">
        <v>11</v>
      </c>
      <c r="C213" s="20">
        <f aca="true" t="shared" si="33" ref="C213:H213">SUM(C214:C217)</f>
        <v>246.3</v>
      </c>
      <c r="D213" s="20">
        <f t="shared" si="33"/>
        <v>47.5</v>
      </c>
      <c r="E213" s="47">
        <f t="shared" si="33"/>
        <v>48.8</v>
      </c>
      <c r="F213" s="20">
        <f t="shared" si="33"/>
        <v>50</v>
      </c>
      <c r="G213" s="20">
        <f t="shared" si="33"/>
        <v>50</v>
      </c>
      <c r="H213" s="20">
        <f t="shared" si="33"/>
        <v>50</v>
      </c>
      <c r="I213" s="52" t="s">
        <v>111</v>
      </c>
      <c r="J213" s="52" t="s">
        <v>14</v>
      </c>
      <c r="K213" s="52">
        <v>1</v>
      </c>
      <c r="L213" s="52">
        <v>1</v>
      </c>
      <c r="M213" s="52">
        <v>5</v>
      </c>
      <c r="N213" s="52">
        <v>5</v>
      </c>
      <c r="P213" s="52">
        <v>5</v>
      </c>
      <c r="Q213" s="52">
        <v>5</v>
      </c>
    </row>
    <row r="214" spans="1:17" ht="13.5">
      <c r="A214" s="12" t="s">
        <v>6</v>
      </c>
      <c r="B214" s="55"/>
      <c r="C214" s="21">
        <f>D214+E214+F214</f>
        <v>0</v>
      </c>
      <c r="D214" s="21">
        <v>0</v>
      </c>
      <c r="E214" s="51">
        <v>0</v>
      </c>
      <c r="F214" s="21">
        <v>0</v>
      </c>
      <c r="G214" s="21">
        <v>0</v>
      </c>
      <c r="H214" s="21">
        <v>0</v>
      </c>
      <c r="I214" s="53"/>
      <c r="J214" s="53"/>
      <c r="K214" s="53"/>
      <c r="L214" s="53"/>
      <c r="M214" s="53"/>
      <c r="N214" s="53"/>
      <c r="P214" s="53"/>
      <c r="Q214" s="53"/>
    </row>
    <row r="215" spans="1:17" ht="13.5">
      <c r="A215" s="12" t="s">
        <v>22</v>
      </c>
      <c r="B215" s="55"/>
      <c r="C215" s="21">
        <f>D215+E215+F215+G215+H215</f>
        <v>246.3</v>
      </c>
      <c r="D215" s="21">
        <v>47.5</v>
      </c>
      <c r="E215" s="51">
        <v>48.8</v>
      </c>
      <c r="F215" s="21">
        <v>50</v>
      </c>
      <c r="G215" s="21">
        <v>50</v>
      </c>
      <c r="H215" s="21">
        <v>50</v>
      </c>
      <c r="I215" s="53"/>
      <c r="J215" s="53"/>
      <c r="K215" s="53"/>
      <c r="L215" s="53"/>
      <c r="M215" s="53"/>
      <c r="N215" s="53"/>
      <c r="P215" s="53"/>
      <c r="Q215" s="53"/>
    </row>
    <row r="216" spans="1:17" ht="13.5">
      <c r="A216" s="12" t="s">
        <v>5</v>
      </c>
      <c r="B216" s="55"/>
      <c r="C216" s="21">
        <f>D216+E216+F216</f>
        <v>0</v>
      </c>
      <c r="D216" s="21">
        <v>0</v>
      </c>
      <c r="E216" s="51">
        <v>0</v>
      </c>
      <c r="F216" s="21">
        <v>0</v>
      </c>
      <c r="G216" s="21">
        <v>0</v>
      </c>
      <c r="H216" s="21">
        <v>0</v>
      </c>
      <c r="I216" s="53"/>
      <c r="J216" s="53"/>
      <c r="K216" s="53"/>
      <c r="L216" s="53"/>
      <c r="M216" s="53"/>
      <c r="N216" s="53"/>
      <c r="P216" s="53"/>
      <c r="Q216" s="53"/>
    </row>
    <row r="217" spans="1:17" ht="15" customHeight="1">
      <c r="A217" s="12" t="s">
        <v>23</v>
      </c>
      <c r="B217" s="55"/>
      <c r="C217" s="21">
        <f>D217+E217+F217</f>
        <v>0</v>
      </c>
      <c r="D217" s="21">
        <v>0</v>
      </c>
      <c r="E217" s="51">
        <v>0</v>
      </c>
      <c r="F217" s="21">
        <v>0</v>
      </c>
      <c r="G217" s="21">
        <v>0</v>
      </c>
      <c r="H217" s="21">
        <v>0</v>
      </c>
      <c r="I217" s="54"/>
      <c r="J217" s="54"/>
      <c r="K217" s="54"/>
      <c r="L217" s="54"/>
      <c r="M217" s="54"/>
      <c r="N217" s="54"/>
      <c r="P217" s="54"/>
      <c r="Q217" s="54"/>
    </row>
    <row r="218" spans="1:17" ht="100.5" customHeight="1">
      <c r="A218" s="15" t="s">
        <v>113</v>
      </c>
      <c r="B218" s="55" t="s">
        <v>11</v>
      </c>
      <c r="C218" s="20">
        <f aca="true" t="shared" si="34" ref="C218:H218">SUM(C219:C222)</f>
        <v>341.7</v>
      </c>
      <c r="D218" s="20">
        <f t="shared" si="34"/>
        <v>341.7</v>
      </c>
      <c r="E218" s="47">
        <f t="shared" si="34"/>
        <v>0</v>
      </c>
      <c r="F218" s="20">
        <f t="shared" si="34"/>
        <v>0</v>
      </c>
      <c r="G218" s="20">
        <f t="shared" si="34"/>
        <v>0</v>
      </c>
      <c r="H218" s="20">
        <f t="shared" si="34"/>
        <v>0</v>
      </c>
      <c r="I218" s="60" t="s">
        <v>116</v>
      </c>
      <c r="J218" s="52" t="s">
        <v>14</v>
      </c>
      <c r="K218" s="52">
        <v>1</v>
      </c>
      <c r="L218" s="52">
        <v>1</v>
      </c>
      <c r="M218" s="52">
        <v>1</v>
      </c>
      <c r="N218" s="52">
        <v>1</v>
      </c>
      <c r="P218" s="52">
        <v>1</v>
      </c>
      <c r="Q218" s="52">
        <v>1</v>
      </c>
    </row>
    <row r="219" spans="1:17" ht="13.5">
      <c r="A219" s="12" t="s">
        <v>6</v>
      </c>
      <c r="B219" s="55"/>
      <c r="C219" s="21">
        <f>D219+E219+F219</f>
        <v>0</v>
      </c>
      <c r="D219" s="21">
        <v>0</v>
      </c>
      <c r="E219" s="51">
        <v>0</v>
      </c>
      <c r="F219" s="21">
        <v>0</v>
      </c>
      <c r="G219" s="21">
        <v>0</v>
      </c>
      <c r="H219" s="21">
        <v>0</v>
      </c>
      <c r="I219" s="61"/>
      <c r="J219" s="53"/>
      <c r="K219" s="53"/>
      <c r="L219" s="53"/>
      <c r="M219" s="53"/>
      <c r="N219" s="53"/>
      <c r="P219" s="53"/>
      <c r="Q219" s="53"/>
    </row>
    <row r="220" spans="1:17" ht="13.5">
      <c r="A220" s="12" t="s">
        <v>22</v>
      </c>
      <c r="B220" s="55"/>
      <c r="C220" s="21">
        <f>D220+E220+F220+G220+H220</f>
        <v>341.7</v>
      </c>
      <c r="D220" s="21">
        <v>341.7</v>
      </c>
      <c r="E220" s="51">
        <v>0</v>
      </c>
      <c r="F220" s="21">
        <v>0</v>
      </c>
      <c r="G220" s="21">
        <v>0</v>
      </c>
      <c r="H220" s="21">
        <v>0</v>
      </c>
      <c r="I220" s="61"/>
      <c r="J220" s="53"/>
      <c r="K220" s="53"/>
      <c r="L220" s="53"/>
      <c r="M220" s="53"/>
      <c r="N220" s="53"/>
      <c r="P220" s="53"/>
      <c r="Q220" s="53"/>
    </row>
    <row r="221" spans="1:17" ht="13.5">
      <c r="A221" s="12" t="s">
        <v>5</v>
      </c>
      <c r="B221" s="55"/>
      <c r="C221" s="21">
        <f>D221+E221+F221</f>
        <v>0</v>
      </c>
      <c r="D221" s="21">
        <v>0</v>
      </c>
      <c r="E221" s="51">
        <v>0</v>
      </c>
      <c r="F221" s="21">
        <v>0</v>
      </c>
      <c r="G221" s="21">
        <v>0</v>
      </c>
      <c r="H221" s="21">
        <v>0</v>
      </c>
      <c r="I221" s="61"/>
      <c r="J221" s="53"/>
      <c r="K221" s="53"/>
      <c r="L221" s="53"/>
      <c r="M221" s="53"/>
      <c r="N221" s="53"/>
      <c r="P221" s="53"/>
      <c r="Q221" s="53"/>
    </row>
    <row r="222" spans="1:17" ht="15" customHeight="1">
      <c r="A222" s="12" t="s">
        <v>23</v>
      </c>
      <c r="B222" s="55"/>
      <c r="C222" s="21">
        <f>D222+E222+F222</f>
        <v>0</v>
      </c>
      <c r="D222" s="21">
        <v>0</v>
      </c>
      <c r="E222" s="51">
        <v>0</v>
      </c>
      <c r="F222" s="21">
        <v>0</v>
      </c>
      <c r="G222" s="21">
        <v>0</v>
      </c>
      <c r="H222" s="21">
        <v>0</v>
      </c>
      <c r="I222" s="62"/>
      <c r="J222" s="54"/>
      <c r="K222" s="54"/>
      <c r="L222" s="54"/>
      <c r="M222" s="54"/>
      <c r="N222" s="54"/>
      <c r="P222" s="54"/>
      <c r="Q222" s="54"/>
    </row>
  </sheetData>
  <sheetProtection/>
  <mergeCells count="370">
    <mergeCell ref="N168:N172"/>
    <mergeCell ref="P168:P172"/>
    <mergeCell ref="Q168:Q172"/>
    <mergeCell ref="P188:P192"/>
    <mergeCell ref="Q188:Q192"/>
    <mergeCell ref="P193:P197"/>
    <mergeCell ref="Q193:Q197"/>
    <mergeCell ref="Q183:Q187"/>
    <mergeCell ref="Q178:Q182"/>
    <mergeCell ref="N183:N187"/>
    <mergeCell ref="N160:N164"/>
    <mergeCell ref="P160:P164"/>
    <mergeCell ref="I155:I159"/>
    <mergeCell ref="J155:J159"/>
    <mergeCell ref="K155:K159"/>
    <mergeCell ref="N155:N159"/>
    <mergeCell ref="P155:P159"/>
    <mergeCell ref="J120:J124"/>
    <mergeCell ref="K120:K124"/>
    <mergeCell ref="J135:J139"/>
    <mergeCell ref="K130:K134"/>
    <mergeCell ref="L130:L134"/>
    <mergeCell ref="M130:M134"/>
    <mergeCell ref="K135:K139"/>
    <mergeCell ref="L120:L124"/>
    <mergeCell ref="P130:P134"/>
    <mergeCell ref="M120:M124"/>
    <mergeCell ref="N120:N124"/>
    <mergeCell ref="N125:N129"/>
    <mergeCell ref="Q130:Q134"/>
    <mergeCell ref="M145:M149"/>
    <mergeCell ref="N145:N149"/>
    <mergeCell ref="I105:I109"/>
    <mergeCell ref="J105:J109"/>
    <mergeCell ref="Q155:Q159"/>
    <mergeCell ref="N130:N134"/>
    <mergeCell ref="L155:L159"/>
    <mergeCell ref="M155:M159"/>
    <mergeCell ref="M150:M154"/>
    <mergeCell ref="N135:N139"/>
    <mergeCell ref="N150:N154"/>
    <mergeCell ref="Q150:Q154"/>
    <mergeCell ref="P95:P99"/>
    <mergeCell ref="K90:K94"/>
    <mergeCell ref="L90:L94"/>
    <mergeCell ref="P90:P94"/>
    <mergeCell ref="M90:M94"/>
    <mergeCell ref="N115:N119"/>
    <mergeCell ref="M110:M114"/>
    <mergeCell ref="K44:K48"/>
    <mergeCell ref="L39:L43"/>
    <mergeCell ref="P39:P43"/>
    <mergeCell ref="N39:N43"/>
    <mergeCell ref="L49:L53"/>
    <mergeCell ref="M49:M53"/>
    <mergeCell ref="M39:M43"/>
    <mergeCell ref="A21:B21"/>
    <mergeCell ref="A22:B22"/>
    <mergeCell ref="I29:I33"/>
    <mergeCell ref="J29:J33"/>
    <mergeCell ref="K29:K33"/>
    <mergeCell ref="Q39:Q43"/>
    <mergeCell ref="J34:J38"/>
    <mergeCell ref="K39:K43"/>
    <mergeCell ref="P34:P38"/>
    <mergeCell ref="Q34:Q38"/>
    <mergeCell ref="B63:B65"/>
    <mergeCell ref="A20:B20"/>
    <mergeCell ref="A24:B24"/>
    <mergeCell ref="A25:B25"/>
    <mergeCell ref="N29:N33"/>
    <mergeCell ref="B49:B53"/>
    <mergeCell ref="A48:B48"/>
    <mergeCell ref="N44:N48"/>
    <mergeCell ref="M29:M33"/>
    <mergeCell ref="A27:B27"/>
    <mergeCell ref="A70:B70"/>
    <mergeCell ref="A89:B89"/>
    <mergeCell ref="A45:B45"/>
    <mergeCell ref="A46:B46"/>
    <mergeCell ref="A47:B47"/>
    <mergeCell ref="I39:I43"/>
    <mergeCell ref="B75:B79"/>
    <mergeCell ref="A71:B71"/>
    <mergeCell ref="A72:B72"/>
    <mergeCell ref="A44:B44"/>
    <mergeCell ref="M34:M38"/>
    <mergeCell ref="N34:N38"/>
    <mergeCell ref="B34:B38"/>
    <mergeCell ref="P29:P33"/>
    <mergeCell ref="A112:B112"/>
    <mergeCell ref="B115:B119"/>
    <mergeCell ref="I75:I79"/>
    <mergeCell ref="B80:B84"/>
    <mergeCell ref="A85:B85"/>
    <mergeCell ref="A86:B86"/>
    <mergeCell ref="K208:K212"/>
    <mergeCell ref="L208:L212"/>
    <mergeCell ref="A87:B87"/>
    <mergeCell ref="A88:B88"/>
    <mergeCell ref="I115:I119"/>
    <mergeCell ref="I49:I53"/>
    <mergeCell ref="K110:K114"/>
    <mergeCell ref="J49:J53"/>
    <mergeCell ref="K49:K53"/>
    <mergeCell ref="I95:I99"/>
    <mergeCell ref="I70:I74"/>
    <mergeCell ref="J54:J62"/>
    <mergeCell ref="K54:K62"/>
    <mergeCell ref="K95:K99"/>
    <mergeCell ref="P100:P104"/>
    <mergeCell ref="M105:M109"/>
    <mergeCell ref="L54:L62"/>
    <mergeCell ref="L95:L99"/>
    <mergeCell ref="M95:M99"/>
    <mergeCell ref="N95:N99"/>
    <mergeCell ref="M208:M212"/>
    <mergeCell ref="J115:J119"/>
    <mergeCell ref="K115:K119"/>
    <mergeCell ref="L115:L119"/>
    <mergeCell ref="M115:M119"/>
    <mergeCell ref="B100:B104"/>
    <mergeCell ref="M188:M192"/>
    <mergeCell ref="L110:L114"/>
    <mergeCell ref="I120:I124"/>
    <mergeCell ref="A114:B114"/>
    <mergeCell ref="S107:S112"/>
    <mergeCell ref="B105:B109"/>
    <mergeCell ref="A94:B94"/>
    <mergeCell ref="A111:B111"/>
    <mergeCell ref="Q95:Q99"/>
    <mergeCell ref="N90:N94"/>
    <mergeCell ref="M100:M104"/>
    <mergeCell ref="A90:B90"/>
    <mergeCell ref="A91:B91"/>
    <mergeCell ref="A92:B92"/>
    <mergeCell ref="A93:B93"/>
    <mergeCell ref="N208:N212"/>
    <mergeCell ref="A110:B110"/>
    <mergeCell ref="B95:B99"/>
    <mergeCell ref="I188:I192"/>
    <mergeCell ref="J188:J192"/>
    <mergeCell ref="K125:K129"/>
    <mergeCell ref="A113:B113"/>
    <mergeCell ref="B120:B124"/>
    <mergeCell ref="L125:L129"/>
    <mergeCell ref="J44:J48"/>
    <mergeCell ref="I34:I38"/>
    <mergeCell ref="J39:J43"/>
    <mergeCell ref="K105:K109"/>
    <mergeCell ref="I63:I69"/>
    <mergeCell ref="J63:J69"/>
    <mergeCell ref="I90:I94"/>
    <mergeCell ref="I54:I62"/>
    <mergeCell ref="I44:I48"/>
    <mergeCell ref="K100:K104"/>
    <mergeCell ref="A73:B73"/>
    <mergeCell ref="A74:B74"/>
    <mergeCell ref="J95:J99"/>
    <mergeCell ref="L100:L104"/>
    <mergeCell ref="A16:B16"/>
    <mergeCell ref="A17:B17"/>
    <mergeCell ref="A18:B18"/>
    <mergeCell ref="K34:K38"/>
    <mergeCell ref="L34:L38"/>
    <mergeCell ref="L44:L48"/>
    <mergeCell ref="L11:Q11"/>
    <mergeCell ref="Q29:Q33"/>
    <mergeCell ref="A23:B23"/>
    <mergeCell ref="B29:B33"/>
    <mergeCell ref="A26:B26"/>
    <mergeCell ref="K1:N1"/>
    <mergeCell ref="K11:K12"/>
    <mergeCell ref="K3:N4"/>
    <mergeCell ref="A7:N7"/>
    <mergeCell ref="A8:N8"/>
    <mergeCell ref="C11:C12"/>
    <mergeCell ref="I11:I12"/>
    <mergeCell ref="J11:J12"/>
    <mergeCell ref="B10:B12"/>
    <mergeCell ref="P70:P74"/>
    <mergeCell ref="Q70:Q74"/>
    <mergeCell ref="A19:B19"/>
    <mergeCell ref="L29:L33"/>
    <mergeCell ref="M44:M48"/>
    <mergeCell ref="M63:M69"/>
    <mergeCell ref="L70:L74"/>
    <mergeCell ref="M70:M74"/>
    <mergeCell ref="N70:N74"/>
    <mergeCell ref="K70:K74"/>
    <mergeCell ref="A10:A12"/>
    <mergeCell ref="D11:H11"/>
    <mergeCell ref="C10:H10"/>
    <mergeCell ref="A14:B14"/>
    <mergeCell ref="A15:B15"/>
    <mergeCell ref="I10:Q10"/>
    <mergeCell ref="Q49:Q53"/>
    <mergeCell ref="P44:P48"/>
    <mergeCell ref="Q44:Q48"/>
    <mergeCell ref="P49:P53"/>
    <mergeCell ref="N63:N69"/>
    <mergeCell ref="Q63:Q69"/>
    <mergeCell ref="N49:N53"/>
    <mergeCell ref="A28:B28"/>
    <mergeCell ref="N80:N84"/>
    <mergeCell ref="B39:B43"/>
    <mergeCell ref="I80:I84"/>
    <mergeCell ref="J80:J84"/>
    <mergeCell ref="P105:P109"/>
    <mergeCell ref="K63:K69"/>
    <mergeCell ref="L63:L69"/>
    <mergeCell ref="J70:J74"/>
    <mergeCell ref="J75:J79"/>
    <mergeCell ref="Q105:Q109"/>
    <mergeCell ref="P63:P69"/>
    <mergeCell ref="Q100:Q104"/>
    <mergeCell ref="N75:N79"/>
    <mergeCell ref="Q75:Q79"/>
    <mergeCell ref="P80:P84"/>
    <mergeCell ref="Q80:Q84"/>
    <mergeCell ref="N105:N109"/>
    <mergeCell ref="P75:P79"/>
    <mergeCell ref="Q90:Q94"/>
    <mergeCell ref="Q110:Q114"/>
    <mergeCell ref="P135:P139"/>
    <mergeCell ref="Q125:Q129"/>
    <mergeCell ref="P115:P119"/>
    <mergeCell ref="P120:P124"/>
    <mergeCell ref="Q120:Q124"/>
    <mergeCell ref="P125:P129"/>
    <mergeCell ref="Q135:Q139"/>
    <mergeCell ref="P110:P114"/>
    <mergeCell ref="Q115:Q119"/>
    <mergeCell ref="P208:P212"/>
    <mergeCell ref="I145:I149"/>
    <mergeCell ref="J145:J149"/>
    <mergeCell ref="Q208:Q212"/>
    <mergeCell ref="P145:P149"/>
    <mergeCell ref="Q145:Q149"/>
    <mergeCell ref="K145:K149"/>
    <mergeCell ref="L145:L149"/>
    <mergeCell ref="P150:P154"/>
    <mergeCell ref="I150:I154"/>
    <mergeCell ref="M80:M84"/>
    <mergeCell ref="K80:K84"/>
    <mergeCell ref="J90:J94"/>
    <mergeCell ref="K75:K79"/>
    <mergeCell ref="L80:L84"/>
    <mergeCell ref="L75:L79"/>
    <mergeCell ref="M75:M79"/>
    <mergeCell ref="L105:L109"/>
    <mergeCell ref="J100:J104"/>
    <mergeCell ref="I100:I104"/>
    <mergeCell ref="B135:B139"/>
    <mergeCell ref="A140:B140"/>
    <mergeCell ref="A141:B141"/>
    <mergeCell ref="I125:I129"/>
    <mergeCell ref="I110:I114"/>
    <mergeCell ref="J110:J114"/>
    <mergeCell ref="A129:B129"/>
    <mergeCell ref="J130:J134"/>
    <mergeCell ref="B130:B134"/>
    <mergeCell ref="A142:B142"/>
    <mergeCell ref="M125:M129"/>
    <mergeCell ref="J125:J129"/>
    <mergeCell ref="I135:I139"/>
    <mergeCell ref="M135:M139"/>
    <mergeCell ref="A127:B127"/>
    <mergeCell ref="A128:B128"/>
    <mergeCell ref="L135:L139"/>
    <mergeCell ref="B160:B164"/>
    <mergeCell ref="B168:B172"/>
    <mergeCell ref="I168:I172"/>
    <mergeCell ref="J168:J172"/>
    <mergeCell ref="N100:N104"/>
    <mergeCell ref="N110:N114"/>
    <mergeCell ref="A148:B148"/>
    <mergeCell ref="A125:B125"/>
    <mergeCell ref="A126:B126"/>
    <mergeCell ref="I130:I134"/>
    <mergeCell ref="A143:B143"/>
    <mergeCell ref="A144:B144"/>
    <mergeCell ref="A145:B145"/>
    <mergeCell ref="B155:B159"/>
    <mergeCell ref="M183:M187"/>
    <mergeCell ref="I160:I164"/>
    <mergeCell ref="J160:J164"/>
    <mergeCell ref="K160:K164"/>
    <mergeCell ref="L160:L164"/>
    <mergeCell ref="K183:K187"/>
    <mergeCell ref="P198:P202"/>
    <mergeCell ref="P183:P187"/>
    <mergeCell ref="A173:B173"/>
    <mergeCell ref="A174:B174"/>
    <mergeCell ref="A175:B175"/>
    <mergeCell ref="L198:L202"/>
    <mergeCell ref="J193:J197"/>
    <mergeCell ref="K193:K197"/>
    <mergeCell ref="N188:N192"/>
    <mergeCell ref="L188:L192"/>
    <mergeCell ref="L183:L187"/>
    <mergeCell ref="A146:B146"/>
    <mergeCell ref="A147:B147"/>
    <mergeCell ref="L150:L154"/>
    <mergeCell ref="B150:B154"/>
    <mergeCell ref="J150:J154"/>
    <mergeCell ref="K150:K154"/>
    <mergeCell ref="A149:B149"/>
    <mergeCell ref="J178:J182"/>
    <mergeCell ref="I178:I182"/>
    <mergeCell ref="Q160:Q164"/>
    <mergeCell ref="K168:K172"/>
    <mergeCell ref="L168:L172"/>
    <mergeCell ref="M168:M172"/>
    <mergeCell ref="P178:P182"/>
    <mergeCell ref="N178:N182"/>
    <mergeCell ref="M178:M182"/>
    <mergeCell ref="L178:L182"/>
    <mergeCell ref="M160:M164"/>
    <mergeCell ref="K178:K182"/>
    <mergeCell ref="Q203:Q207"/>
    <mergeCell ref="P203:P207"/>
    <mergeCell ref="N193:N197"/>
    <mergeCell ref="Q198:Q202"/>
    <mergeCell ref="J198:J202"/>
    <mergeCell ref="K198:K202"/>
    <mergeCell ref="M198:M202"/>
    <mergeCell ref="M193:M197"/>
    <mergeCell ref="M203:M207"/>
    <mergeCell ref="N203:N207"/>
    <mergeCell ref="A176:B176"/>
    <mergeCell ref="A177:B177"/>
    <mergeCell ref="I183:I187"/>
    <mergeCell ref="B183:B187"/>
    <mergeCell ref="B188:B192"/>
    <mergeCell ref="B218:B222"/>
    <mergeCell ref="I218:I222"/>
    <mergeCell ref="I193:I197"/>
    <mergeCell ref="B193:B197"/>
    <mergeCell ref="B178:B182"/>
    <mergeCell ref="J218:J222"/>
    <mergeCell ref="J183:J187"/>
    <mergeCell ref="K218:K222"/>
    <mergeCell ref="B198:B202"/>
    <mergeCell ref="I198:I202"/>
    <mergeCell ref="J203:J207"/>
    <mergeCell ref="K203:K207"/>
    <mergeCell ref="K188:K192"/>
    <mergeCell ref="I208:I212"/>
    <mergeCell ref="J208:J212"/>
    <mergeCell ref="L193:L197"/>
    <mergeCell ref="B203:B207"/>
    <mergeCell ref="B208:B212"/>
    <mergeCell ref="N198:N202"/>
    <mergeCell ref="I203:I207"/>
    <mergeCell ref="B213:B217"/>
    <mergeCell ref="I213:I217"/>
    <mergeCell ref="J213:J217"/>
    <mergeCell ref="K213:K217"/>
    <mergeCell ref="L213:L217"/>
    <mergeCell ref="Q213:Q217"/>
    <mergeCell ref="N218:N222"/>
    <mergeCell ref="P218:P222"/>
    <mergeCell ref="Q218:Q222"/>
    <mergeCell ref="L203:L207"/>
    <mergeCell ref="M213:M217"/>
    <mergeCell ref="L218:L222"/>
    <mergeCell ref="M218:M222"/>
    <mergeCell ref="N213:N217"/>
    <mergeCell ref="P213:P217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50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94" t="s">
        <v>13</v>
      </c>
      <c r="B1" s="95"/>
      <c r="C1" s="95"/>
      <c r="D1" s="95"/>
      <c r="E1" s="96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27.75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2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27.75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55.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2017-02-28T09:16:32Z</cp:lastPrinted>
  <dcterms:created xsi:type="dcterms:W3CDTF">2014-10-03T07:10:09Z</dcterms:created>
  <dcterms:modified xsi:type="dcterms:W3CDTF">2018-01-15T06:01:21Z</dcterms:modified>
  <cp:category/>
  <cp:version/>
  <cp:contentType/>
  <cp:contentStatus/>
</cp:coreProperties>
</file>