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<sst xmlns="http://schemas.openxmlformats.org/spreadsheetml/2006/main" count="27" uniqueCount="22">
  <si>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</si>
  <si>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</si>
  <si>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</si>
  <si>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</si>
  <si>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</si>
  <si>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</si>
  <si>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</si>
  <si>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</si>
  <si>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</si>
  <si>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</si>
  <si>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</si>
  <si>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</si>
  <si>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</si>
  <si>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</si>
  <si>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ВАЛОВЫЙ НАДОЙ молока</t>
  </si>
  <si>
    <t xml:space="preserve"> к прошлому году</t>
  </si>
  <si>
    <t>РЕАЛИЗОВАНО</t>
  </si>
  <si>
    <t>% товарности</t>
  </si>
  <si>
    <t xml:space="preserve">    К ПРОШЛОМУ ГОДУ</t>
  </si>
  <si>
    <t xml:space="preserve"> ПОГОЛОВЬЕ КОРОВ</t>
  </si>
  <si>
    <t xml:space="preserve"> по Верещагинскому городскому округу Пермского края на 06.05.2020 г.</t>
  </si>
  <si>
    <t>На 30.04.2020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</si>
</sst>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172" fontId="5" fillId="0" borderId="17" xfId="0" applyNumberFormat="1" applyFont="1" applyBorder="1" applyAlignment="1">
      <alignment horizontal="center"/>
    </xf>
    <xf numFmtId="172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3" borderId="17" xfId="0" applyFont="1" applyFill="1" applyBorder="1" applyAlignment="1">
      <alignment/>
    </xf>
    <xf numFmtId="172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41"/>
  <sheetViews>
    <sheetView tabSelected="1" view="pageBreakPreview" zoomScale="120" zoomScaleSheetLayoutView="120" workbookViewId="0" topLeftCell="A7">
      <selection activeCell="K10" sqref="K10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3" width="9.25390625" style="0" customWidth="1"/>
    <col min="4" max="4" width="8.375" style="0" customWidth="1"/>
    <col min="5" max="5" width="12.00390625" style="0" customWidth="1"/>
    <col min="6" max="6" width="0.12890625" style="0" hidden="1" customWidth="1"/>
    <col min="7" max="7" width="1.25" style="0" hidden="1" customWidth="1"/>
    <col min="10" max="10" width="9.625" style="0" customWidth="1"/>
    <col min="11" max="11" width="8.75390625" style="0" customWidth="1"/>
    <col min="12" max="12" width="7.25390625" style="0" customWidth="1"/>
    <col min="13" max="13" width="10.625" style="0" customWidth="1"/>
    <col min="14" max="14" width="11.0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1:14" ht="27">
      <c r="A2" s="51" t="s">
        <v>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23.2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3"/>
    </row>
    <row r="4" spans="1:14" ht="13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35.25" customHeight="1">
      <c r="A5" s="54" t="s">
        <v>12</v>
      </c>
      <c r="B5" s="40" t="s">
        <v>13</v>
      </c>
      <c r="C5" s="57"/>
      <c r="D5" s="41"/>
      <c r="E5" s="40" t="s">
        <v>15</v>
      </c>
      <c r="F5" s="57"/>
      <c r="G5" s="41"/>
      <c r="H5" s="40" t="s">
        <v>14</v>
      </c>
      <c r="I5" s="41"/>
      <c r="J5" s="44" t="s">
        <v>18</v>
      </c>
      <c r="K5" s="44" t="s">
        <v>16</v>
      </c>
      <c r="L5" s="44" t="s">
        <v>17</v>
      </c>
      <c r="M5" s="40" t="s">
        <v>19</v>
      </c>
      <c r="N5" s="49"/>
    </row>
    <row r="6" spans="1:14" ht="30.75" customHeight="1">
      <c r="A6" s="55"/>
      <c r="B6" s="42"/>
      <c r="C6" s="58"/>
      <c r="D6" s="43"/>
      <c r="E6" s="59"/>
      <c r="F6" s="60"/>
      <c r="G6" s="61"/>
      <c r="H6" s="42"/>
      <c r="I6" s="43"/>
      <c r="J6" s="45"/>
      <c r="K6" s="46"/>
      <c r="L6" s="45"/>
      <c r="M6" s="42"/>
      <c r="N6" s="50"/>
    </row>
    <row r="7" spans="1:14" ht="20.25" customHeight="1">
      <c r="A7" s="56"/>
      <c r="B7" s="24"/>
      <c r="C7" s="24" t="s">
        <v>6</v>
      </c>
      <c r="D7" s="24" t="s">
        <v>6</v>
      </c>
      <c r="E7" s="59"/>
      <c r="F7" s="60"/>
      <c r="G7" s="61"/>
      <c r="H7" s="24" t="s">
        <v>6</v>
      </c>
      <c r="I7" s="24" t="s">
        <v>6</v>
      </c>
      <c r="J7" s="45"/>
      <c r="K7" s="47" t="s">
        <v>6</v>
      </c>
      <c r="L7" s="45"/>
      <c r="M7" s="24" t="s">
        <v>9</v>
      </c>
      <c r="N7" s="25" t="s">
        <v>9</v>
      </c>
    </row>
    <row r="8" spans="1:14" ht="18" customHeight="1">
      <c r="A8" s="26"/>
      <c r="B8" s="24"/>
      <c r="C8" s="24">
        <v>2019</v>
      </c>
      <c r="D8" s="24">
        <v>2020</v>
      </c>
      <c r="E8" s="42"/>
      <c r="F8" s="58"/>
      <c r="G8" s="43"/>
      <c r="H8" s="27">
        <v>2019</v>
      </c>
      <c r="I8" s="27">
        <v>2020</v>
      </c>
      <c r="J8" s="46"/>
      <c r="K8" s="48"/>
      <c r="L8" s="46"/>
      <c r="M8" s="24">
        <v>2019</v>
      </c>
      <c r="N8" s="25">
        <v>2020</v>
      </c>
    </row>
    <row r="9" spans="1:14" ht="18" customHeight="1">
      <c r="A9" s="6" t="s">
        <v>11</v>
      </c>
      <c r="B9" s="28"/>
      <c r="C9" s="29">
        <f>H9/M9</f>
        <v>21.94557823129252</v>
      </c>
      <c r="D9" s="30">
        <f>I9/N9</f>
        <v>20.13</v>
      </c>
      <c r="E9" s="30">
        <f>D9-C9</f>
        <v>-1.8155782312925197</v>
      </c>
      <c r="F9" s="31"/>
      <c r="G9" s="31"/>
      <c r="H9" s="31">
        <v>3226</v>
      </c>
      <c r="I9" s="31">
        <v>2013</v>
      </c>
      <c r="J9" s="31">
        <f>(I9-H9)</f>
        <v>-1213</v>
      </c>
      <c r="K9" s="31">
        <v>1852</v>
      </c>
      <c r="L9" s="32">
        <f>(K9/I9)*100</f>
        <v>92.00198708395429</v>
      </c>
      <c r="M9" s="33">
        <v>147</v>
      </c>
      <c r="N9" s="34">
        <v>100</v>
      </c>
    </row>
    <row r="10" spans="1:14" ht="19.5" customHeight="1">
      <c r="A10" s="6" t="s">
        <v>8</v>
      </c>
      <c r="B10" s="28"/>
      <c r="C10" s="29">
        <f aca="true" t="shared" si="0" ref="C10:C15">H10/M10</f>
        <v>12.390070921985815</v>
      </c>
      <c r="D10" s="30">
        <f aca="true" t="shared" si="1" ref="D10:D17">(I10/N10)</f>
        <v>7.198581560283688</v>
      </c>
      <c r="E10" s="30">
        <f aca="true" t="shared" si="2" ref="E10:E16">D10-C10</f>
        <v>-5.191489361702128</v>
      </c>
      <c r="F10" s="31"/>
      <c r="G10" s="31"/>
      <c r="H10" s="31">
        <v>1747</v>
      </c>
      <c r="I10" s="31">
        <v>1015</v>
      </c>
      <c r="J10" s="31">
        <f aca="true" t="shared" si="3" ref="J10:J17">(I10-H10)</f>
        <v>-732</v>
      </c>
      <c r="K10" s="31">
        <v>960</v>
      </c>
      <c r="L10" s="32">
        <f aca="true" t="shared" si="4" ref="L10:L16">(K10/I10)*100</f>
        <v>94.58128078817734</v>
      </c>
      <c r="M10" s="33">
        <v>141</v>
      </c>
      <c r="N10" s="34">
        <v>141</v>
      </c>
    </row>
    <row r="11" spans="1:14" ht="15.75" hidden="1">
      <c r="A11" s="6" t="s">
        <v>0</v>
      </c>
      <c r="B11" s="28"/>
      <c r="C11" s="29" t="e">
        <f t="shared" si="0"/>
        <v>#DIV/0!</v>
      </c>
      <c r="D11" s="31" t="e">
        <f t="shared" si="1"/>
        <v>#DIV/0!</v>
      </c>
      <c r="E11" s="30" t="e">
        <f t="shared" si="2"/>
        <v>#DIV/0!</v>
      </c>
      <c r="F11" s="31"/>
      <c r="G11" s="31"/>
      <c r="H11" s="31"/>
      <c r="I11" s="31"/>
      <c r="J11" s="31">
        <f t="shared" si="3"/>
        <v>0</v>
      </c>
      <c r="K11" s="31"/>
      <c r="L11" s="32" t="e">
        <f t="shared" si="4"/>
        <v>#DIV/0!</v>
      </c>
      <c r="M11" s="33"/>
      <c r="N11" s="34"/>
    </row>
    <row r="12" spans="1:14" s="5" customFormat="1" ht="18" customHeight="1">
      <c r="A12" s="7" t="s">
        <v>1</v>
      </c>
      <c r="B12" s="35"/>
      <c r="C12" s="36">
        <f t="shared" si="0"/>
        <v>10.68763557483731</v>
      </c>
      <c r="D12" s="36">
        <f t="shared" si="1"/>
        <v>9.129337539432177</v>
      </c>
      <c r="E12" s="36">
        <f t="shared" si="2"/>
        <v>-1.5582980354051337</v>
      </c>
      <c r="F12" s="37"/>
      <c r="G12" s="37"/>
      <c r="H12" s="37">
        <v>14781</v>
      </c>
      <c r="I12" s="31">
        <v>11576</v>
      </c>
      <c r="J12" s="37">
        <f t="shared" si="3"/>
        <v>-3205</v>
      </c>
      <c r="K12" s="37">
        <v>11042</v>
      </c>
      <c r="L12" s="38">
        <f t="shared" si="4"/>
        <v>95.38700760193504</v>
      </c>
      <c r="M12" s="37">
        <v>1383</v>
      </c>
      <c r="N12" s="39">
        <v>1268</v>
      </c>
    </row>
    <row r="13" spans="1:14" ht="18" customHeight="1">
      <c r="A13" s="6" t="s">
        <v>2</v>
      </c>
      <c r="B13" s="28"/>
      <c r="C13" s="29">
        <f t="shared" si="0"/>
        <v>14.80295566502463</v>
      </c>
      <c r="D13" s="30">
        <f t="shared" si="1"/>
        <v>17.980295566502463</v>
      </c>
      <c r="E13" s="30">
        <f t="shared" si="2"/>
        <v>3.1773399014778327</v>
      </c>
      <c r="F13" s="31"/>
      <c r="G13" s="31"/>
      <c r="H13" s="31">
        <v>6010</v>
      </c>
      <c r="I13" s="31">
        <v>7300</v>
      </c>
      <c r="J13" s="31">
        <f t="shared" si="3"/>
        <v>1290</v>
      </c>
      <c r="K13" s="31">
        <v>7200</v>
      </c>
      <c r="L13" s="32">
        <f t="shared" si="4"/>
        <v>98.63013698630137</v>
      </c>
      <c r="M13" s="33">
        <v>406</v>
      </c>
      <c r="N13" s="34">
        <v>406</v>
      </c>
    </row>
    <row r="14" spans="1:14" ht="20.25" customHeight="1">
      <c r="A14" s="6" t="s">
        <v>10</v>
      </c>
      <c r="B14" s="28"/>
      <c r="C14" s="29">
        <f>H14/M14</f>
        <v>13.26027397260274</v>
      </c>
      <c r="D14" s="30">
        <f t="shared" si="1"/>
        <v>11.780821917808218</v>
      </c>
      <c r="E14" s="30">
        <f t="shared" si="2"/>
        <v>-1.4794520547945211</v>
      </c>
      <c r="F14" s="31"/>
      <c r="G14" s="31"/>
      <c r="H14" s="31">
        <v>4840</v>
      </c>
      <c r="I14" s="31">
        <v>4300</v>
      </c>
      <c r="J14" s="31">
        <f t="shared" si="3"/>
        <v>-540</v>
      </c>
      <c r="K14" s="31">
        <v>4000</v>
      </c>
      <c r="L14" s="32">
        <f t="shared" si="4"/>
        <v>93.02325581395348</v>
      </c>
      <c r="M14" s="33">
        <v>365</v>
      </c>
      <c r="N14" s="34">
        <v>365</v>
      </c>
    </row>
    <row r="15" spans="1:14" ht="20.25" customHeight="1">
      <c r="A15" s="6" t="s">
        <v>3</v>
      </c>
      <c r="B15" s="28"/>
      <c r="C15" s="29">
        <f t="shared" si="0"/>
        <v>19.583333333333332</v>
      </c>
      <c r="D15" s="30">
        <f t="shared" si="1"/>
        <v>22.916666666666668</v>
      </c>
      <c r="E15" s="30">
        <f t="shared" si="2"/>
        <v>3.3333333333333357</v>
      </c>
      <c r="F15" s="31"/>
      <c r="G15" s="31"/>
      <c r="H15" s="31">
        <v>9400</v>
      </c>
      <c r="I15" s="31">
        <v>11000</v>
      </c>
      <c r="J15" s="31">
        <f t="shared" si="3"/>
        <v>1600</v>
      </c>
      <c r="K15" s="31">
        <v>10800</v>
      </c>
      <c r="L15" s="32">
        <f t="shared" si="4"/>
        <v>98.18181818181819</v>
      </c>
      <c r="M15" s="33">
        <v>480</v>
      </c>
      <c r="N15" s="34">
        <v>480</v>
      </c>
    </row>
    <row r="16" spans="1:14" ht="20.25" customHeight="1">
      <c r="A16" s="6" t="s">
        <v>4</v>
      </c>
      <c r="B16" s="28"/>
      <c r="C16" s="29">
        <f>H16/M16</f>
        <v>22.453145622525298</v>
      </c>
      <c r="D16" s="30">
        <f t="shared" si="1"/>
        <v>23.098548174219093</v>
      </c>
      <c r="E16" s="30">
        <f t="shared" si="2"/>
        <v>0.6454025516937953</v>
      </c>
      <c r="F16" s="31"/>
      <c r="G16" s="31"/>
      <c r="H16" s="31">
        <v>51036</v>
      </c>
      <c r="I16" s="31">
        <v>52503</v>
      </c>
      <c r="J16" s="31">
        <f t="shared" si="3"/>
        <v>1467</v>
      </c>
      <c r="K16" s="31">
        <v>51250</v>
      </c>
      <c r="L16" s="32">
        <f t="shared" si="4"/>
        <v>97.61346970649296</v>
      </c>
      <c r="M16" s="33">
        <v>2273</v>
      </c>
      <c r="N16" s="34">
        <v>2273</v>
      </c>
    </row>
    <row r="17" spans="1:14" s="1" customFormat="1" ht="20.25" customHeight="1" thickBot="1">
      <c r="A17" s="8" t="s">
        <v>5</v>
      </c>
      <c r="B17" s="9"/>
      <c r="C17" s="10">
        <f>H17/M17</f>
        <v>17.524542829643888</v>
      </c>
      <c r="D17" s="11">
        <f t="shared" si="1"/>
        <v>17.823763163123385</v>
      </c>
      <c r="E17" s="12">
        <f>D17-C17</f>
        <v>0.2992203334794965</v>
      </c>
      <c r="F17" s="13"/>
      <c r="G17" s="13"/>
      <c r="H17" s="14">
        <f>H9+H10+H12+H13+H14+H15+H16</f>
        <v>91040</v>
      </c>
      <c r="I17" s="14">
        <f>SUM(I9:I16)</f>
        <v>89707</v>
      </c>
      <c r="J17" s="14">
        <f t="shared" si="3"/>
        <v>-1333</v>
      </c>
      <c r="K17" s="14">
        <f>SUM(K9:K16)</f>
        <v>87104</v>
      </c>
      <c r="L17" s="12">
        <f>(K17/I17)*100</f>
        <v>97.09833123390594</v>
      </c>
      <c r="M17" s="13">
        <f>SUM(M9:M16)</f>
        <v>5195</v>
      </c>
      <c r="N17" s="15">
        <f>SUM(N9:N16)</f>
        <v>5033</v>
      </c>
    </row>
    <row r="18" spans="1:14" s="1" customFormat="1" ht="20.25" customHeight="1" thickBot="1">
      <c r="A18" s="16" t="s">
        <v>21</v>
      </c>
      <c r="B18" s="17"/>
      <c r="C18" s="18"/>
      <c r="D18" s="19">
        <v>17.33</v>
      </c>
      <c r="E18" s="20"/>
      <c r="F18" s="21"/>
      <c r="G18" s="21"/>
      <c r="H18" s="21"/>
      <c r="I18" s="22">
        <v>88025</v>
      </c>
      <c r="J18" s="22"/>
      <c r="K18" s="22">
        <v>85486</v>
      </c>
      <c r="L18" s="23"/>
      <c r="M18" s="22"/>
      <c r="N18" s="22">
        <v>5080</v>
      </c>
    </row>
    <row r="19" spans="3:17" ht="20.2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2"/>
    </row>
    <row r="41" ht="12.75">
      <c r="DX41">
        <v>36.69273</v>
      </c>
    </row>
  </sheetData>
  <sheetProtection/>
  <mergeCells count="11">
    <mergeCell ref="A2:N2"/>
    <mergeCell ref="A3:N4"/>
    <mergeCell ref="A5:A7"/>
    <mergeCell ref="B5:D6"/>
    <mergeCell ref="E5:G8"/>
    <mergeCell ref="H5:I6"/>
    <mergeCell ref="J5:J8"/>
    <mergeCell ref="K5:K6"/>
    <mergeCell ref="K7:K8"/>
    <mergeCell ref="L5:L8"/>
    <mergeCell ref="M5:N6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9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2020-05-06T07:40:23Z</cp:lastPrinted>
  <dcterms:created xsi:type="dcterms:W3CDTF">2010-10-07T06:08:39Z</dcterms:created>
  <dcterms:modified xsi:type="dcterms:W3CDTF">2020-05-06T07:44:49Z</dcterms:modified>
  <cp:category/>
  <cp:version/>
  <cp:contentType/>
  <cp:contentStatus/>
</cp:coreProperties>
</file>