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'Лист1'!$A$1:$M$16</definedName>
  </definedNames>
  <calcPr fullCalcOnLoad="1"/>
</workbook>
</file>

<file path=xl/sharedStrings.xml><?xml version="1.0" encoding="utf-8"?>
<sst xmlns="http://schemas.openxmlformats.org/spreadsheetml/2006/main" count="25" uniqueCount="20">
  <si>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</si>
  <si>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</si>
  <si>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</si>
  <si>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</si>
  <si>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</si>
  <si>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</si>
  <si>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</si>
  <si>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</si>
  <si>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</si>
  <si>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</si>
  <si>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</si>
  <si>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</si>
  <si>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</si>
  <si>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</si>
  <si>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</si>
  <si>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</si>
  <si>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</si>
  <si>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</si>
  <si>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</si>
  <si>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 xml:space="preserve"> по Верещагинскому городскому округу Пермского края на 01.12.2022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</si>
</sst>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2" fontId="4" fillId="33" borderId="14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1" fontId="49" fillId="33" borderId="14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4" fontId="5" fillId="33" borderId="1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/>
    </xf>
    <xf numFmtId="2" fontId="5" fillId="33" borderId="16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172" fontId="5" fillId="33" borderId="16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72" fontId="5" fillId="33" borderId="17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7"/>
  <sheetViews>
    <sheetView tabSelected="1" view="pageBreakPreview" zoomScale="106" zoomScaleSheetLayoutView="106" workbookViewId="0" topLeftCell="A4">
      <selection activeCell="E9" sqref="E9:E10"/>
    </sheetView>
  </sheetViews>
  <sheetFormatPr defaultColWidth="8.875" defaultRowHeight="12.75"/>
  <cols>
    <col min="1" max="1" width="32.75390625" style="1" customWidth="1"/>
    <col min="2" max="2" width="9.125" style="1" hidden="1" customWidth="1"/>
    <col min="3" max="5" width="9.25390625" style="1" customWidth="1"/>
    <col min="6" max="6" width="0.12890625" style="1" hidden="1" customWidth="1"/>
    <col min="7" max="10" width="9.25390625" style="1" customWidth="1"/>
    <col min="11" max="11" width="8.25390625" style="1" customWidth="1"/>
    <col min="12" max="12" width="9.25390625" style="1" customWidth="1"/>
    <col min="13" max="13" width="10.12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44" t="s">
        <v>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23.25" customHeight="1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2"/>
    </row>
    <row r="4" spans="1:13" ht="13.5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35.25" customHeight="1">
      <c r="A5" s="53" t="s">
        <v>10</v>
      </c>
      <c r="B5" s="40" t="s">
        <v>11</v>
      </c>
      <c r="C5" s="47"/>
      <c r="D5" s="48"/>
      <c r="E5" s="40" t="s">
        <v>17</v>
      </c>
      <c r="F5" s="47"/>
      <c r="G5" s="40" t="s">
        <v>15</v>
      </c>
      <c r="H5" s="48"/>
      <c r="I5" s="35" t="s">
        <v>16</v>
      </c>
      <c r="J5" s="35" t="s">
        <v>12</v>
      </c>
      <c r="K5" s="35" t="s">
        <v>13</v>
      </c>
      <c r="L5" s="40" t="s">
        <v>14</v>
      </c>
      <c r="M5" s="41"/>
    </row>
    <row r="6" spans="1:36" ht="30.75" customHeight="1">
      <c r="A6" s="54"/>
      <c r="B6" s="42"/>
      <c r="C6" s="49"/>
      <c r="D6" s="50"/>
      <c r="E6" s="51"/>
      <c r="F6" s="52"/>
      <c r="G6" s="42"/>
      <c r="H6" s="50"/>
      <c r="I6" s="36"/>
      <c r="J6" s="37"/>
      <c r="K6" s="36"/>
      <c r="L6" s="42"/>
      <c r="M6" s="4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54"/>
      <c r="B7" s="4"/>
      <c r="C7" s="4" t="s">
        <v>5</v>
      </c>
      <c r="D7" s="4" t="s">
        <v>5</v>
      </c>
      <c r="E7" s="51"/>
      <c r="F7" s="52"/>
      <c r="G7" s="4" t="s">
        <v>5</v>
      </c>
      <c r="H7" s="4" t="s">
        <v>5</v>
      </c>
      <c r="I7" s="36"/>
      <c r="J7" s="38" t="s">
        <v>5</v>
      </c>
      <c r="K7" s="36"/>
      <c r="L7" s="4" t="s">
        <v>8</v>
      </c>
      <c r="M7" s="5" t="s">
        <v>8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55"/>
      <c r="B8" s="4"/>
      <c r="C8" s="4">
        <v>2021</v>
      </c>
      <c r="D8" s="4">
        <v>2022</v>
      </c>
      <c r="E8" s="42"/>
      <c r="F8" s="49"/>
      <c r="G8" s="4">
        <v>2021</v>
      </c>
      <c r="H8" s="4">
        <v>2022</v>
      </c>
      <c r="I8" s="37"/>
      <c r="J8" s="39"/>
      <c r="K8" s="37"/>
      <c r="L8" s="4">
        <v>2021</v>
      </c>
      <c r="M8" s="5">
        <v>2022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7</v>
      </c>
      <c r="B9" s="7"/>
      <c r="C9" s="8">
        <f aca="true" t="shared" si="0" ref="C9:C14">G9/L9</f>
        <v>12.921052631578947</v>
      </c>
      <c r="D9" s="8">
        <f aca="true" t="shared" si="1" ref="D9:D15">H9/M9</f>
        <v>21.171875</v>
      </c>
      <c r="E9" s="8">
        <f aca="true" t="shared" si="2" ref="E9:E15">D9-C9</f>
        <v>8.250822368421053</v>
      </c>
      <c r="F9" s="9"/>
      <c r="G9" s="9">
        <v>1473</v>
      </c>
      <c r="H9" s="10">
        <v>2710</v>
      </c>
      <c r="I9" s="10">
        <f aca="true" t="shared" si="3" ref="I9:I15">(H9-G9)</f>
        <v>1237</v>
      </c>
      <c r="J9" s="10">
        <v>2615</v>
      </c>
      <c r="K9" s="11">
        <f aca="true" t="shared" si="4" ref="K9:K14">(J9/H9)*100</f>
        <v>96.49446494464945</v>
      </c>
      <c r="L9" s="9">
        <v>114</v>
      </c>
      <c r="M9" s="33">
        <v>128</v>
      </c>
      <c r="N9" s="1" t="s">
        <v>18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6" t="s">
        <v>0</v>
      </c>
      <c r="B10" s="7"/>
      <c r="C10" s="8">
        <f t="shared" si="0"/>
        <v>8.120229007633588</v>
      </c>
      <c r="D10" s="8">
        <f t="shared" si="1"/>
        <v>8.150782361308677</v>
      </c>
      <c r="E10" s="8">
        <f t="shared" si="2"/>
        <v>0.0305533536750886</v>
      </c>
      <c r="F10" s="9"/>
      <c r="G10" s="9">
        <v>8510</v>
      </c>
      <c r="H10" s="10">
        <v>5730</v>
      </c>
      <c r="I10" s="10">
        <f t="shared" si="3"/>
        <v>-2780</v>
      </c>
      <c r="J10" s="10">
        <v>5185</v>
      </c>
      <c r="K10" s="11">
        <f t="shared" si="4"/>
        <v>90.48865619546248</v>
      </c>
      <c r="L10" s="9">
        <v>1048</v>
      </c>
      <c r="M10" s="33">
        <v>703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6" t="s">
        <v>1</v>
      </c>
      <c r="B11" s="7"/>
      <c r="C11" s="8">
        <f t="shared" si="0"/>
        <v>22.778325123152708</v>
      </c>
      <c r="D11" s="8">
        <f t="shared" si="1"/>
        <v>17.155555555555555</v>
      </c>
      <c r="E11" s="8">
        <f t="shared" si="2"/>
        <v>-5.622769567597153</v>
      </c>
      <c r="F11" s="9"/>
      <c r="G11" s="9">
        <v>9248</v>
      </c>
      <c r="H11" s="10">
        <v>7720</v>
      </c>
      <c r="I11" s="10">
        <f t="shared" si="3"/>
        <v>-1528</v>
      </c>
      <c r="J11" s="10">
        <v>7220</v>
      </c>
      <c r="K11" s="11">
        <f t="shared" si="4"/>
        <v>93.52331606217616</v>
      </c>
      <c r="L11" s="9">
        <v>406</v>
      </c>
      <c r="M11" s="33">
        <v>450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6" t="s">
        <v>9</v>
      </c>
      <c r="B12" s="7"/>
      <c r="C12" s="8">
        <f t="shared" si="0"/>
        <v>11.904109589041095</v>
      </c>
      <c r="D12" s="8">
        <f t="shared" si="1"/>
        <v>11.780821917808218</v>
      </c>
      <c r="E12" s="8">
        <f t="shared" si="2"/>
        <v>-0.12328767123287676</v>
      </c>
      <c r="F12" s="9"/>
      <c r="G12" s="9">
        <v>4345</v>
      </c>
      <c r="H12" s="10">
        <v>4300</v>
      </c>
      <c r="I12" s="10">
        <f t="shared" si="3"/>
        <v>-45</v>
      </c>
      <c r="J12" s="10">
        <v>4150</v>
      </c>
      <c r="K12" s="11">
        <f t="shared" si="4"/>
        <v>96.51162790697676</v>
      </c>
      <c r="L12" s="9">
        <v>365</v>
      </c>
      <c r="M12" s="33">
        <v>365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6" t="s">
        <v>2</v>
      </c>
      <c r="B13" s="7"/>
      <c r="C13" s="8">
        <f t="shared" si="0"/>
        <v>18.144897959183673</v>
      </c>
      <c r="D13" s="8">
        <f t="shared" si="1"/>
        <v>20.20408163265306</v>
      </c>
      <c r="E13" s="8">
        <f t="shared" si="2"/>
        <v>2.059183673469388</v>
      </c>
      <c r="F13" s="9"/>
      <c r="G13" s="9">
        <v>8891</v>
      </c>
      <c r="H13" s="10">
        <v>9900</v>
      </c>
      <c r="I13" s="10">
        <f t="shared" si="3"/>
        <v>1009</v>
      </c>
      <c r="J13" s="10">
        <v>9700</v>
      </c>
      <c r="K13" s="11">
        <f t="shared" si="4"/>
        <v>97.97979797979798</v>
      </c>
      <c r="L13" s="9">
        <v>490</v>
      </c>
      <c r="M13" s="33">
        <v>490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6" t="s">
        <v>3</v>
      </c>
      <c r="B14" s="7"/>
      <c r="C14" s="8">
        <f t="shared" si="0"/>
        <v>18.60140783106027</v>
      </c>
      <c r="D14" s="8">
        <f t="shared" si="1"/>
        <v>24.961724593048835</v>
      </c>
      <c r="E14" s="8">
        <f t="shared" si="2"/>
        <v>6.360316761988564</v>
      </c>
      <c r="F14" s="9"/>
      <c r="G14" s="9">
        <v>42281</v>
      </c>
      <c r="H14" s="10">
        <v>56738</v>
      </c>
      <c r="I14" s="10">
        <f t="shared" si="3"/>
        <v>14457</v>
      </c>
      <c r="J14" s="10">
        <v>55330</v>
      </c>
      <c r="K14" s="11">
        <f t="shared" si="4"/>
        <v>97.51841799146956</v>
      </c>
      <c r="L14" s="9">
        <v>2273</v>
      </c>
      <c r="M14" s="33">
        <v>2273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20" customFormat="1" ht="18" customHeight="1" thickBot="1">
      <c r="A15" s="12" t="s">
        <v>4</v>
      </c>
      <c r="B15" s="13"/>
      <c r="C15" s="14">
        <f>G15/L15</f>
        <v>15.917376490630323</v>
      </c>
      <c r="D15" s="15">
        <f t="shared" si="1"/>
        <v>19.754592878203674</v>
      </c>
      <c r="E15" s="16">
        <f t="shared" si="2"/>
        <v>3.837216387573351</v>
      </c>
      <c r="F15" s="17"/>
      <c r="G15" s="17">
        <f>SUM(G9:G14)</f>
        <v>74748</v>
      </c>
      <c r="H15" s="17">
        <f>SUM(H9:H14)</f>
        <v>87098</v>
      </c>
      <c r="I15" s="18">
        <f t="shared" si="3"/>
        <v>12350</v>
      </c>
      <c r="J15" s="17">
        <f>SUM(J9:J14)</f>
        <v>84200</v>
      </c>
      <c r="K15" s="19">
        <f>(J15/H15)*100</f>
        <v>96.6727134951434</v>
      </c>
      <c r="L15" s="17">
        <f>SUM(L9:L14)</f>
        <v>4696</v>
      </c>
      <c r="M15" s="34">
        <f>SUM(M9:M14)</f>
        <v>4409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s="20" customFormat="1" ht="20.25" customHeight="1" thickBot="1">
      <c r="A16" s="22">
        <v>44895</v>
      </c>
      <c r="B16" s="23"/>
      <c r="C16" s="24"/>
      <c r="D16" s="25">
        <v>19.79</v>
      </c>
      <c r="E16" s="26"/>
      <c r="F16" s="27"/>
      <c r="G16" s="27"/>
      <c r="H16" s="28">
        <v>87245</v>
      </c>
      <c r="I16" s="28"/>
      <c r="J16" s="27">
        <v>84284</v>
      </c>
      <c r="K16" s="29"/>
      <c r="L16" s="28"/>
      <c r="M16" s="32">
        <v>4409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3:36" ht="20.25" customHeight="1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3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</sheetData>
  <sheetProtection/>
  <mergeCells count="11">
    <mergeCell ref="G5:H6"/>
    <mergeCell ref="I5:I8"/>
    <mergeCell ref="J5:J6"/>
    <mergeCell ref="J7:J8"/>
    <mergeCell ref="K5:K8"/>
    <mergeCell ref="L5:M6"/>
    <mergeCell ref="A2:M2"/>
    <mergeCell ref="A3:M4"/>
    <mergeCell ref="B5:D6"/>
    <mergeCell ref="E5:F8"/>
    <mergeCell ref="A5:A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6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2022-12-01T08:33:41Z</cp:lastPrinted>
  <dcterms:created xsi:type="dcterms:W3CDTF">2010-10-07T06:08:39Z</dcterms:created>
  <dcterms:modified xsi:type="dcterms:W3CDTF">2022-12-01T08:34:36Z</dcterms:modified>
  <cp:category/>
  <cp:version/>
  <cp:contentType/>
  <cp:contentStatus/>
</cp:coreProperties>
</file>