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activeTab="0"/>
  </bookViews>
  <sheets>
    <sheet name="2016" sheetId="1" r:id="rId1"/>
    <sheet name="Лист2" sheetId="2" r:id="rId2"/>
    <sheet name="Лист3" sheetId="3" r:id="rId3"/>
  </sheets>
  <definedNames>
    <definedName name="_xlnm.Print_Area" localSheetId="0">'2016'!$A$1:$Q$193</definedName>
  </definedNames>
  <calcPr fullCalcOnLoad="1"/>
</workbook>
</file>

<file path=xl/sharedStrings.xml><?xml version="1.0" encoding="utf-8"?>
<sst xmlns="http://schemas.openxmlformats.org/spreadsheetml/2006/main" count="289" uniqueCount="101">
  <si>
    <t>2016 год</t>
  </si>
  <si>
    <t xml:space="preserve">в том числе по годам </t>
  </si>
  <si>
    <t>ед. изм.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</si>
  <si>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</si>
  <si>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</si>
  <si>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Бюджет района</t>
  </si>
  <si>
    <t>Федеральный бюджет</t>
  </si>
  <si>
    <t xml:space="preserve">Краевой бюджет </t>
  </si>
  <si>
    <t>Итого по мероприятию 1:</t>
  </si>
  <si>
    <t>чел.</t>
  </si>
  <si>
    <t>%</t>
  </si>
  <si>
    <t xml:space="preserve">Администрация Верещагинского муниципального района </t>
  </si>
  <si>
    <t xml:space="preserve">Показатель 1.1. кол-во подростоков </t>
  </si>
  <si>
    <t xml:space="preserve">Мероприятие 12 "Районный конкурс на лучшую публикацию школьниклов по профилактике социально значимых заболеваний в местных СМИ </t>
  </si>
  <si>
    <t>ед.</t>
  </si>
  <si>
    <t xml:space="preserve">Объем финансирования (тыс. руб.) </t>
  </si>
  <si>
    <t>всего</t>
  </si>
  <si>
    <t>Наименование программы, подпрограммы, основного мероприятия, мероприятия, уровень бюджета</t>
  </si>
  <si>
    <t>Наименование показателя</t>
  </si>
  <si>
    <t xml:space="preserve">Целевые показатели муниципальной программы </t>
  </si>
  <si>
    <t xml:space="preserve">Базовое значение показателя на начало реализации муниципальной программы </t>
  </si>
  <si>
    <t>значение целевого показателя</t>
  </si>
  <si>
    <t>Краевой бюджет</t>
  </si>
  <si>
    <t>Бюджет поселения</t>
  </si>
  <si>
    <t>Муниципальная программа</t>
  </si>
  <si>
    <t xml:space="preserve">Приложение к муниципальной программе "Профилактика экстремизма, гармонизация межнациональных отношений в муниципальном образовании "Верещагинский муниципальный район" на 2015-2017 годы" </t>
  </si>
  <si>
    <t>ед</t>
  </si>
  <si>
    <t>Показатель 1.2.1. Количество участников</t>
  </si>
  <si>
    <t>Показатель 2.1.1.          Количество участников</t>
  </si>
  <si>
    <t xml:space="preserve">Администрации Верещагинского муниципального района </t>
  </si>
  <si>
    <t xml:space="preserve">"Муниципальное управление в Верещагинском муниципальном районе" </t>
  </si>
  <si>
    <t>2017 год</t>
  </si>
  <si>
    <t xml:space="preserve">2018 год </t>
  </si>
  <si>
    <t>2019 год</t>
  </si>
  <si>
    <t>2020 год</t>
  </si>
  <si>
    <t xml:space="preserve">2016 год </t>
  </si>
  <si>
    <t xml:space="preserve">2019 год </t>
  </si>
  <si>
    <t>Подпрограмма 1 "Эффективное функционирование администрации Верещагинского муниципального района, ее отраслевых (функциональных) органов"</t>
  </si>
  <si>
    <t>Основное мероприятие 1.1. Совершенствование системы профилактики коррупции на муниципальной службе</t>
  </si>
  <si>
    <t>Мероприятие 1.1.1. Проведение мероприятий антикоррупционной направленности (совещания, семинары)</t>
  </si>
  <si>
    <t>Мероприятие 1.1.2. Направление нормативных правовых актов на антикоррупционную экспертизу</t>
  </si>
  <si>
    <t>Мероприятие 1.1.3. Контроль за своевременной сдачей и своевременным размещением сведений о доходах (расходах), об имуществе и обязательствах имущественного характера муниципальных служащих администрации Верещагинского муниципального района и членов их семей на официальном сайте Верещагинского муниципального района</t>
  </si>
  <si>
    <t>Основное мероприятие 1.2. Сохранение и развитие кадрового потенциала администрации Верещагинского муниципального района, ее отраслевых (функциональных) органов</t>
  </si>
  <si>
    <t>Мероприятие 1.2.1. Участие муниципальных служащих в обучающих семинарах</t>
  </si>
  <si>
    <t>Мероприятие 1.2.2. Профессиональная подготовка, переподготовка, повышение квалификации муниципальных служащих администрации Верещагинского муниципального района, ее отраслевых (функциональных) органов</t>
  </si>
  <si>
    <t>Администрация Верещагинского муниципального района Управление образования Управление финансов Управление имущественных отношений и инфраструктуры</t>
  </si>
  <si>
    <t>Мероприятие 1.2.3. Организация проведения диспансеризации муниципальных служащих администрации Верещагинского муниципального района, ее отраслевых (функциональных) органов</t>
  </si>
  <si>
    <t>Основное мероприятие 1.3. Обеспеечение взаимодействия Верещагинского муниципального района с другими публично-правовыми образованиями и объединениями</t>
  </si>
  <si>
    <t>Мероприятие 1.3.1. Осуществление межмуниципального сотрудничества</t>
  </si>
  <si>
    <t>Подпрограмма 2 "Информационная открытость администрации Верещагинского муниципального района, ее отраслевых (функциональных) органов"</t>
  </si>
  <si>
    <t>Основное мероприятие 2.1. Создание условия для активного участия населения Верещагинского муниципального района в реализации социально-экономической политики района</t>
  </si>
  <si>
    <t>Мероприятие 2.1.1. Организация и проведение мероприятия "День главы района"</t>
  </si>
  <si>
    <t>Мероприятие 2.1.2. Проведение встреч, семинаров, круглых столов с различными представителями общественности района</t>
  </si>
  <si>
    <t xml:space="preserve">Аадминистрации Верещагинского муниципального района </t>
  </si>
  <si>
    <t>Мероприятие 2.1.3. Организация мероприятий по награждению Почетной грамотой администрации Верещагинского муниципального района, Благодарственным письмом главы муниципального района, направлению Поздравительного адреса администрации Верещагинского муниципального района</t>
  </si>
  <si>
    <t xml:space="preserve">Основное мероприятие 2.2. Повышение открытости деятельности администрации Верещагинского муниципального района, ее отраслевых (функциональных) органов через средства массовой информации </t>
  </si>
  <si>
    <t>Мероприятие 2.2.1. Размещение информации о деятельности администрации Верещагинского муниципального района, ее отраслевых (функциональных) органах в районных средствах массовой информации</t>
  </si>
  <si>
    <t>Основное мероприятие 2.3. Организация работы официального сайта Верещагинского муниципального района</t>
  </si>
  <si>
    <t>Мероприятие 2.3.1. Администрирование официального сайта Верещагинского муниципального района</t>
  </si>
  <si>
    <t>Мероприятие 2.3.2. Размещение информации о деятельности администрации Верещагинского муниципального района, ее отраслевых (функциональных) органах,  особо значимых общественно-политических, социально-экономических и культурных событиях района на официальном сайте Верещагинского муниципального района</t>
  </si>
  <si>
    <t xml:space="preserve">Администрация Верещагинского муниципального района Управление образования Управление финансов Управление имущественных отношений и инфраструктуры </t>
  </si>
  <si>
    <t>Подпрограмма 3"Обеспечение выполнения функций администрацией Верещагинского муниципального района"</t>
  </si>
  <si>
    <t>Основное мероприятие 3.1. Эффективное выполнение функций администрацией Верещагинского муниципального района, связанных с реализацией вопросов местного значения</t>
  </si>
  <si>
    <t>Мероприятие 3.1.1.  Глава муниципального образования</t>
  </si>
  <si>
    <t>Мероприятие 3.2.1. Образование комиссий по делам несовершеннолетних и защите их прав и организация их деятельности</t>
  </si>
  <si>
    <t>Мероприятие 3.2.2.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</si>
  <si>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Мероприятие 3.2.3. 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</si>
  <si>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Мероприятие 3.2.4. Государственная регистрация актов гражданского состояния</t>
  </si>
  <si>
    <t>Мероприятие 3.2.5. Администрирование отдельных государственных полномочий по поддержке сельскохозяйственного производства</t>
  </si>
  <si>
    <t>Мероприятие 3.2.6. Составление протоколов об административных правонарушениях</t>
  </si>
  <si>
    <t>Основное мероприятие 3.2. Реализация администрацией Верещагинского муниципального района делегированных государственных полномочий</t>
  </si>
  <si>
    <t>Мероприятие 3.2.7.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</si>
  <si>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Мероприятие 2.2.2. Оказание муниципальных услуг, выполнение работ бюджетными и автономными учреждениями за счет средств местного бюджета</t>
  </si>
  <si>
    <t>Мероприятие 3.1.2. Содержание органов местного самоуправления за счет средств местного бюджета</t>
  </si>
  <si>
    <t>Показатель 1.1.1. Количество мероприятий</t>
  </si>
  <si>
    <t>Показатель 1.1.2. Доля НПА, направленных на экспертизу/ доля НПА, к которым предъявлены обоснованные требования об исключении коррупциогенных факторов</t>
  </si>
  <si>
    <t>100/0</t>
  </si>
  <si>
    <t>Показатель 1.1.3. Доля сведений, представленных и размещенных на сайте без нарушения сроков</t>
  </si>
  <si>
    <t>Показатель 1.2.2. Численность лиц, прошедших подготовку, переподготовку или повышение квалификации</t>
  </si>
  <si>
    <t>Показатель 1.2.3.  Доля муниципальных служащих, прошедших диспансеризацию</t>
  </si>
  <si>
    <t>Показатель 1.3.1. Участие в организациях межмуниципального сотрудничества с необходимостью оплаты членских взносов</t>
  </si>
  <si>
    <t>Показатель 1.3.2. Количество официальных мероприятий</t>
  </si>
  <si>
    <t>ед..</t>
  </si>
  <si>
    <t>Показатель 2.1.2.          Количество мероприятий</t>
  </si>
  <si>
    <t>Показатель 2.1.3. Количество награжденных</t>
  </si>
  <si>
    <t>Показатель 2.2.1. Количество материалов</t>
  </si>
  <si>
    <t>кв.см.</t>
  </si>
  <si>
    <t>Показатель 2.2.2. Количество опубликованных кв.см.</t>
  </si>
  <si>
    <t>Показатель 2.3.1. Количество сайтов</t>
  </si>
  <si>
    <t>Показатель 2.3.2. Количество материалов</t>
  </si>
  <si>
    <t>Показатель 3.2.6. Количество протоколов</t>
  </si>
  <si>
    <t>Показатель 3.1.1. Удовлетворительный отчет перед Земским Собранием</t>
  </si>
  <si>
    <t>Показатель 3.1.2. Количество обоснованных жалоб на предоставление муниципальных услуг</t>
  </si>
  <si>
    <t>Показатель 3.2.7. Наличие списка</t>
  </si>
  <si>
    <t xml:space="preserve">Показатель 3.2.1. Количество обоснованных жалоб на предоставление государственной услуги         </t>
  </si>
  <si>
    <t>Показатель 3.2.4.          Количество обоснованных жалоб на предоставление государственной услуги</t>
  </si>
  <si>
    <t>Показатель 3.2.5.          Количество обоснованных жалоб на предоставление государственной услуги</t>
  </si>
  <si>
    <t xml:space="preserve">Показатель 3.2.2. Количество обоснованных жалоб на предоставление государственной услуги            </t>
  </si>
  <si>
    <t xml:space="preserve">Показатель 3.2.3. Наличие утвержденныъх тарифов         </t>
  </si>
  <si>
    <t>Приложение 2
к постановлению администрации 
Верещагинского муниципального района                                                                 от 29.02.2016 № 90</t>
  </si>
  <si>
    <t>Мероприятие 1.3.2. Организация и проведение официальных мероприятий органов местного самоуправления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</si>
</sst>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39" fillId="0" borderId="10" xfId="0" applyFont="1" applyBorder="1" applyAlignment="1">
      <alignment wrapText="1"/>
    </xf>
    <xf numFmtId="0" fontId="0" fillId="0" borderId="0" xfId="0" applyAlignment="1">
      <alignment/>
    </xf>
    <xf numFmtId="0" fontId="40" fillId="0" borderId="10" xfId="0" applyFont="1" applyBorder="1" applyAlignment="1">
      <alignment wrapText="1"/>
    </xf>
    <xf numFmtId="3" fontId="39" fillId="0" borderId="10" xfId="0" applyNumberFormat="1" applyFont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wrapText="1"/>
    </xf>
    <xf numFmtId="0" fontId="39" fillId="0" borderId="10" xfId="0" applyFont="1" applyFill="1" applyBorder="1" applyAlignment="1">
      <alignment horizontal="center" wrapText="1"/>
    </xf>
    <xf numFmtId="0" fontId="39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wrapText="1"/>
    </xf>
    <xf numFmtId="0" fontId="39" fillId="0" borderId="0" xfId="0" applyFont="1" applyFill="1" applyBorder="1" applyAlignment="1">
      <alignment/>
    </xf>
    <xf numFmtId="0" fontId="39" fillId="0" borderId="10" xfId="0" applyFont="1" applyFill="1" applyBorder="1" applyAlignment="1">
      <alignment horizontal="left"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/>
    </xf>
    <xf numFmtId="0" fontId="39" fillId="0" borderId="10" xfId="0" applyFont="1" applyFill="1" applyBorder="1" applyAlignment="1">
      <alignment horizontal="center" vertical="center" wrapText="1"/>
    </xf>
    <xf numFmtId="173" fontId="39" fillId="0" borderId="0" xfId="0" applyNumberFormat="1" applyFont="1" applyFill="1" applyAlignment="1">
      <alignment/>
    </xf>
    <xf numFmtId="173" fontId="39" fillId="0" borderId="10" xfId="0" applyNumberFormat="1" applyFont="1" applyFill="1" applyBorder="1" applyAlignment="1">
      <alignment horizontal="center" vertical="center" wrapText="1"/>
    </xf>
    <xf numFmtId="173" fontId="39" fillId="0" borderId="10" xfId="0" applyNumberFormat="1" applyFont="1" applyFill="1" applyBorder="1" applyAlignment="1">
      <alignment horizontal="center" wrapText="1"/>
    </xf>
    <xf numFmtId="173" fontId="41" fillId="0" borderId="10" xfId="0" applyNumberFormat="1" applyFont="1" applyFill="1" applyBorder="1" applyAlignment="1">
      <alignment horizontal="center" wrapText="1"/>
    </xf>
    <xf numFmtId="173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wrapText="1"/>
    </xf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/>
    </xf>
    <xf numFmtId="0" fontId="42" fillId="0" borderId="12" xfId="0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1" fontId="39" fillId="0" borderId="10" xfId="0" applyNumberFormat="1" applyFont="1" applyFill="1" applyBorder="1" applyAlignment="1">
      <alignment horizontal="center" wrapText="1"/>
    </xf>
    <xf numFmtId="1" fontId="39" fillId="0" borderId="12" xfId="0" applyNumberFormat="1" applyFont="1" applyFill="1" applyBorder="1" applyAlignment="1">
      <alignment horizontal="center" wrapText="1"/>
    </xf>
    <xf numFmtId="1" fontId="39" fillId="0" borderId="0" xfId="0" applyNumberFormat="1" applyFont="1" applyFill="1" applyAlignment="1">
      <alignment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39" fillId="0" borderId="15" xfId="0" applyFont="1" applyFill="1" applyBorder="1" applyAlignment="1">
      <alignment horizontal="left" vertical="center" wrapText="1"/>
    </xf>
    <xf numFmtId="0" fontId="39" fillId="0" borderId="16" xfId="0" applyFont="1" applyFill="1" applyBorder="1" applyAlignment="1">
      <alignment horizontal="left" vertical="center" wrapText="1"/>
    </xf>
    <xf numFmtId="0" fontId="39" fillId="0" borderId="17" xfId="0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center"/>
    </xf>
    <xf numFmtId="0" fontId="39" fillId="0" borderId="18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173" fontId="39" fillId="0" borderId="14" xfId="0" applyNumberFormat="1" applyFont="1" applyFill="1" applyBorder="1" applyAlignment="1">
      <alignment horizontal="center" vertical="center"/>
    </xf>
    <xf numFmtId="173" fontId="39" fillId="0" borderId="18" xfId="0" applyNumberFormat="1" applyFont="1" applyFill="1" applyBorder="1" applyAlignment="1">
      <alignment horizontal="center" vertical="center"/>
    </xf>
    <xf numFmtId="173" fontId="0" fillId="0" borderId="18" xfId="0" applyNumberFormat="1" applyBorder="1" applyAlignment="1">
      <alignment horizontal="center" vertical="center"/>
    </xf>
    <xf numFmtId="173" fontId="39" fillId="0" borderId="14" xfId="0" applyNumberFormat="1" applyFont="1" applyFill="1" applyBorder="1" applyAlignment="1">
      <alignment horizontal="center"/>
    </xf>
    <xf numFmtId="173" fontId="39" fillId="0" borderId="18" xfId="0" applyNumberFormat="1" applyFont="1" applyFill="1" applyBorder="1" applyAlignment="1">
      <alignment horizontal="center"/>
    </xf>
    <xf numFmtId="173" fontId="0" fillId="0" borderId="18" xfId="0" applyNumberFormat="1" applyBorder="1" applyAlignment="1">
      <alignment horizontal="center"/>
    </xf>
    <xf numFmtId="173" fontId="0" fillId="0" borderId="15" xfId="0" applyNumberFormat="1" applyBorder="1" applyAlignment="1">
      <alignment horizontal="center"/>
    </xf>
    <xf numFmtId="0" fontId="41" fillId="0" borderId="14" xfId="0" applyFont="1" applyFill="1" applyBorder="1" applyAlignment="1">
      <alignment horizontal="left" wrapText="1"/>
    </xf>
    <xf numFmtId="0" fontId="41" fillId="0" borderId="15" xfId="0" applyFont="1" applyFill="1" applyBorder="1" applyAlignment="1">
      <alignment horizontal="left" wrapText="1"/>
    </xf>
    <xf numFmtId="0" fontId="41" fillId="0" borderId="14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173" fontId="39" fillId="0" borderId="13" xfId="0" applyNumberFormat="1" applyFont="1" applyFill="1" applyBorder="1" applyAlignment="1">
      <alignment horizontal="center" vertical="center" wrapText="1"/>
    </xf>
    <xf numFmtId="173" fontId="39" fillId="0" borderId="12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wrapText="1"/>
    </xf>
    <xf numFmtId="0" fontId="39" fillId="0" borderId="14" xfId="0" applyFont="1" applyBorder="1" applyAlignment="1">
      <alignment horizontal="left" wrapText="1"/>
    </xf>
    <xf numFmtId="0" fontId="39" fillId="0" borderId="18" xfId="0" applyFont="1" applyBorder="1" applyAlignment="1">
      <alignment horizontal="left" wrapText="1"/>
    </xf>
    <xf numFmtId="0" fontId="39" fillId="0" borderId="15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3"/>
  <sheetViews>
    <sheetView tabSelected="1" view="pageLayout" zoomScaleSheetLayoutView="70" workbookViewId="0" topLeftCell="A1">
      <selection activeCell="B4" sqref="B4"/>
    </sheetView>
  </sheetViews>
  <sheetFormatPr defaultColWidth="9.140625" defaultRowHeight="15"/>
  <cols>
    <col min="1" max="1" width="55.28125" style="7" customWidth="1"/>
    <col min="2" max="2" width="25.140625" style="7" customWidth="1"/>
    <col min="3" max="5" width="12.140625" style="19" bestFit="1" customWidth="1"/>
    <col min="6" max="6" width="12.140625" style="19" customWidth="1"/>
    <col min="7" max="8" width="12.140625" style="19" bestFit="1" customWidth="1"/>
    <col min="9" max="9" width="21.00390625" style="7" customWidth="1"/>
    <col min="10" max="10" width="9.140625" style="7" customWidth="1"/>
    <col min="11" max="11" width="18.28125" style="7" customWidth="1"/>
    <col min="12" max="12" width="10.00390625" style="7" customWidth="1"/>
    <col min="13" max="13" width="9.140625" style="7" customWidth="1"/>
    <col min="14" max="14" width="10.57421875" style="7" customWidth="1"/>
    <col min="15" max="15" width="9.140625" style="7" hidden="1" customWidth="1"/>
    <col min="16" max="16" width="10.00390625" style="7" customWidth="1"/>
    <col min="17" max="16384" width="9.140625" style="7" customWidth="1"/>
  </cols>
  <sheetData>
    <row r="1" spans="11:14" ht="70.5" customHeight="1">
      <c r="K1" s="59" t="s">
        <v>99</v>
      </c>
      <c r="L1" s="60"/>
      <c r="M1" s="60"/>
      <c r="N1" s="60"/>
    </row>
    <row r="3" spans="11:14" ht="15">
      <c r="K3" s="59" t="s">
        <v>25</v>
      </c>
      <c r="L3" s="59"/>
      <c r="M3" s="59"/>
      <c r="N3" s="59"/>
    </row>
    <row r="4" spans="11:14" ht="63" customHeight="1">
      <c r="K4" s="59"/>
      <c r="L4" s="59"/>
      <c r="M4" s="59"/>
      <c r="N4" s="59"/>
    </row>
    <row r="5" ht="15" hidden="1"/>
    <row r="6" ht="15" hidden="1"/>
    <row r="7" spans="1:14" ht="15">
      <c r="A7" s="61" t="s">
        <v>4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4" ht="15">
      <c r="A8" s="62" t="s">
        <v>30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</row>
    <row r="10" spans="1:17" ht="15.75" customHeight="1">
      <c r="A10" s="65" t="s">
        <v>17</v>
      </c>
      <c r="B10" s="32" t="s">
        <v>3</v>
      </c>
      <c r="C10" s="51" t="s">
        <v>15</v>
      </c>
      <c r="D10" s="52"/>
      <c r="E10" s="52"/>
      <c r="F10" s="52"/>
      <c r="G10" s="53"/>
      <c r="H10" s="54"/>
      <c r="I10" s="44" t="s">
        <v>19</v>
      </c>
      <c r="J10" s="45"/>
      <c r="K10" s="45"/>
      <c r="L10" s="45"/>
      <c r="M10" s="45"/>
      <c r="N10" s="45"/>
      <c r="O10" s="46"/>
      <c r="P10" s="46"/>
      <c r="Q10" s="47"/>
    </row>
    <row r="11" spans="1:18" ht="15">
      <c r="A11" s="65"/>
      <c r="B11" s="33"/>
      <c r="C11" s="63" t="s">
        <v>16</v>
      </c>
      <c r="D11" s="48" t="s">
        <v>1</v>
      </c>
      <c r="E11" s="49"/>
      <c r="F11" s="49"/>
      <c r="G11" s="50"/>
      <c r="H11" s="50"/>
      <c r="I11" s="35" t="s">
        <v>18</v>
      </c>
      <c r="J11" s="66" t="s">
        <v>2</v>
      </c>
      <c r="K11" s="35" t="s">
        <v>20</v>
      </c>
      <c r="L11" s="44" t="s">
        <v>21</v>
      </c>
      <c r="M11" s="45"/>
      <c r="N11" s="45"/>
      <c r="O11" s="46"/>
      <c r="P11" s="46"/>
      <c r="Q11" s="47"/>
      <c r="R11" s="8"/>
    </row>
    <row r="12" spans="1:20" ht="105" customHeight="1">
      <c r="A12" s="65"/>
      <c r="B12" s="34"/>
      <c r="C12" s="64"/>
      <c r="D12" s="20" t="s">
        <v>0</v>
      </c>
      <c r="E12" s="20" t="s">
        <v>31</v>
      </c>
      <c r="F12" s="20" t="s">
        <v>32</v>
      </c>
      <c r="G12" s="20" t="s">
        <v>33</v>
      </c>
      <c r="H12" s="20" t="s">
        <v>34</v>
      </c>
      <c r="I12" s="35"/>
      <c r="J12" s="66"/>
      <c r="K12" s="35"/>
      <c r="L12" s="18" t="s">
        <v>35</v>
      </c>
      <c r="M12" s="18" t="s">
        <v>31</v>
      </c>
      <c r="N12" s="18" t="s">
        <v>32</v>
      </c>
      <c r="O12" s="13"/>
      <c r="P12" s="18" t="s">
        <v>36</v>
      </c>
      <c r="Q12" s="18" t="s">
        <v>34</v>
      </c>
      <c r="R12" s="10"/>
      <c r="S12" s="10"/>
      <c r="T12" s="10"/>
    </row>
    <row r="13" spans="1:20" ht="15">
      <c r="A13" s="11">
        <v>1</v>
      </c>
      <c r="B13" s="11">
        <v>2</v>
      </c>
      <c r="C13" s="29">
        <v>3</v>
      </c>
      <c r="D13" s="29">
        <v>4</v>
      </c>
      <c r="E13" s="29">
        <v>5</v>
      </c>
      <c r="F13" s="29">
        <v>6</v>
      </c>
      <c r="G13" s="29">
        <v>7</v>
      </c>
      <c r="H13" s="29">
        <v>8</v>
      </c>
      <c r="I13" s="30">
        <v>9</v>
      </c>
      <c r="J13" s="30">
        <v>10</v>
      </c>
      <c r="K13" s="30">
        <v>11</v>
      </c>
      <c r="L13" s="30">
        <v>12</v>
      </c>
      <c r="M13" s="30">
        <v>13</v>
      </c>
      <c r="N13" s="30">
        <v>14</v>
      </c>
      <c r="O13" s="31"/>
      <c r="P13" s="30">
        <v>15</v>
      </c>
      <c r="Q13" s="30">
        <v>16</v>
      </c>
      <c r="R13" s="10"/>
      <c r="S13" s="10"/>
      <c r="T13" s="10"/>
    </row>
    <row r="14" spans="1:20" ht="15">
      <c r="A14" s="55" t="s">
        <v>24</v>
      </c>
      <c r="B14" s="56"/>
      <c r="C14" s="22">
        <f aca="true" t="shared" si="0" ref="C14:H14">SUM(C15:C18)</f>
        <v>130430.59999999999</v>
      </c>
      <c r="D14" s="22">
        <f>SUM(D15:D18)</f>
        <v>26928.499999999996</v>
      </c>
      <c r="E14" s="22">
        <f t="shared" si="0"/>
        <v>24372.699999999997</v>
      </c>
      <c r="F14" s="22">
        <f t="shared" si="0"/>
        <v>24327.799999999996</v>
      </c>
      <c r="G14" s="22">
        <f t="shared" si="0"/>
        <v>27450</v>
      </c>
      <c r="H14" s="22">
        <f t="shared" si="0"/>
        <v>27351.6</v>
      </c>
      <c r="I14" s="11"/>
      <c r="J14" s="11"/>
      <c r="K14" s="11"/>
      <c r="L14" s="11"/>
      <c r="M14" s="11"/>
      <c r="N14" s="11"/>
      <c r="O14" s="10"/>
      <c r="P14" s="11"/>
      <c r="Q14" s="11"/>
      <c r="R14" s="10"/>
      <c r="S14" s="10"/>
      <c r="T14" s="10"/>
    </row>
    <row r="15" spans="1:20" ht="15">
      <c r="A15" s="57" t="s">
        <v>6</v>
      </c>
      <c r="B15" s="58"/>
      <c r="C15" s="22">
        <f>SUM(D15:H15)</f>
        <v>6205.799999999999</v>
      </c>
      <c r="D15" s="22">
        <f aca="true" t="shared" si="1" ref="D15:H16">D20+D80+D135</f>
        <v>2068.6</v>
      </c>
      <c r="E15" s="22">
        <f t="shared" si="1"/>
        <v>0</v>
      </c>
      <c r="F15" s="22">
        <f t="shared" si="1"/>
        <v>0</v>
      </c>
      <c r="G15" s="22">
        <f t="shared" si="1"/>
        <v>2068.6</v>
      </c>
      <c r="H15" s="22">
        <f t="shared" si="1"/>
        <v>2068.6</v>
      </c>
      <c r="I15" s="11"/>
      <c r="J15" s="11"/>
      <c r="K15" s="11"/>
      <c r="L15" s="11"/>
      <c r="M15" s="11"/>
      <c r="N15" s="11"/>
      <c r="O15" s="10"/>
      <c r="P15" s="11"/>
      <c r="Q15" s="11"/>
      <c r="R15" s="10"/>
      <c r="S15" s="10"/>
      <c r="T15" s="10"/>
    </row>
    <row r="16" spans="1:20" ht="15">
      <c r="A16" s="57" t="s">
        <v>22</v>
      </c>
      <c r="B16" s="58"/>
      <c r="C16" s="22">
        <f>SUM(D16:H16)</f>
        <v>14331.099999999999</v>
      </c>
      <c r="D16" s="22">
        <f t="shared" si="1"/>
        <v>2845.9</v>
      </c>
      <c r="E16" s="22">
        <f>E21+E81+E136</f>
        <v>2871.2999999999997</v>
      </c>
      <c r="F16" s="22">
        <f t="shared" si="1"/>
        <v>2871.2999999999997</v>
      </c>
      <c r="G16" s="22">
        <f t="shared" si="1"/>
        <v>2871.2999999999997</v>
      </c>
      <c r="H16" s="22">
        <f t="shared" si="1"/>
        <v>2871.2999999999997</v>
      </c>
      <c r="I16" s="11"/>
      <c r="J16" s="11"/>
      <c r="K16" s="11"/>
      <c r="L16" s="11"/>
      <c r="M16" s="11"/>
      <c r="N16" s="11"/>
      <c r="O16" s="10"/>
      <c r="P16" s="11"/>
      <c r="Q16" s="11"/>
      <c r="R16" s="10"/>
      <c r="S16" s="10"/>
      <c r="T16" s="10"/>
    </row>
    <row r="17" spans="1:20" ht="15">
      <c r="A17" s="57" t="s">
        <v>5</v>
      </c>
      <c r="B17" s="58"/>
      <c r="C17" s="22">
        <f>SUM(D17:H17)</f>
        <v>109893.7</v>
      </c>
      <c r="D17" s="22">
        <f aca="true" t="shared" si="2" ref="D17:H18">D22+D82+D137</f>
        <v>22013.999999999996</v>
      </c>
      <c r="E17" s="22">
        <f>E22+E82+E137</f>
        <v>21501.399999999998</v>
      </c>
      <c r="F17" s="22">
        <f t="shared" si="2"/>
        <v>21456.499999999996</v>
      </c>
      <c r="G17" s="22">
        <f t="shared" si="2"/>
        <v>22510.1</v>
      </c>
      <c r="H17" s="22">
        <f t="shared" si="2"/>
        <v>22411.699999999997</v>
      </c>
      <c r="I17" s="11"/>
      <c r="J17" s="11"/>
      <c r="K17" s="11"/>
      <c r="L17" s="11"/>
      <c r="M17" s="11"/>
      <c r="N17" s="11"/>
      <c r="O17" s="10"/>
      <c r="P17" s="11"/>
      <c r="Q17" s="11"/>
      <c r="R17" s="10"/>
      <c r="S17" s="10"/>
      <c r="T17" s="10"/>
    </row>
    <row r="18" spans="1:20" ht="15">
      <c r="A18" s="57" t="s">
        <v>23</v>
      </c>
      <c r="B18" s="58"/>
      <c r="C18" s="22">
        <f>SUM(D18:H18)</f>
        <v>0</v>
      </c>
      <c r="D18" s="22">
        <f t="shared" si="2"/>
        <v>0</v>
      </c>
      <c r="E18" s="22">
        <v>0</v>
      </c>
      <c r="F18" s="22">
        <v>0</v>
      </c>
      <c r="G18" s="22">
        <v>0</v>
      </c>
      <c r="H18" s="22">
        <v>0</v>
      </c>
      <c r="I18" s="11"/>
      <c r="J18" s="11"/>
      <c r="K18" s="11"/>
      <c r="L18" s="11"/>
      <c r="M18" s="11"/>
      <c r="N18" s="11"/>
      <c r="O18" s="10"/>
      <c r="P18" s="11"/>
      <c r="Q18" s="11"/>
      <c r="R18" s="10"/>
      <c r="S18" s="10"/>
      <c r="T18" s="10"/>
    </row>
    <row r="19" spans="1:20" s="26" customFormat="1" ht="45" customHeight="1">
      <c r="A19" s="42" t="s">
        <v>37</v>
      </c>
      <c r="B19" s="43"/>
      <c r="C19" s="23">
        <f aca="true" t="shared" si="3" ref="C19:H19">SUM(C20:C23)</f>
        <v>2118.5</v>
      </c>
      <c r="D19" s="23">
        <f t="shared" si="3"/>
        <v>417.5</v>
      </c>
      <c r="E19" s="23">
        <f t="shared" si="3"/>
        <v>45</v>
      </c>
      <c r="F19" s="23">
        <f t="shared" si="3"/>
        <v>0</v>
      </c>
      <c r="G19" s="23">
        <f t="shared" si="3"/>
        <v>877.2</v>
      </c>
      <c r="H19" s="23">
        <f t="shared" si="3"/>
        <v>778.8</v>
      </c>
      <c r="I19" s="24"/>
      <c r="J19" s="24"/>
      <c r="K19" s="24"/>
      <c r="L19" s="24"/>
      <c r="M19" s="24"/>
      <c r="N19" s="24"/>
      <c r="O19" s="25"/>
      <c r="P19" s="24"/>
      <c r="Q19" s="24"/>
      <c r="R19" s="25"/>
      <c r="S19" s="25"/>
      <c r="T19" s="25"/>
    </row>
    <row r="20" spans="1:20" ht="15">
      <c r="A20" s="38" t="s">
        <v>6</v>
      </c>
      <c r="B20" s="39"/>
      <c r="C20" s="21">
        <f>D20+E20+F20</f>
        <v>0</v>
      </c>
      <c r="D20" s="20">
        <f>D25+D45</f>
        <v>0</v>
      </c>
      <c r="E20" s="20">
        <f>E25+E45</f>
        <v>0</v>
      </c>
      <c r="F20" s="20">
        <f>F25+F45</f>
        <v>0</v>
      </c>
      <c r="G20" s="20">
        <f>G25+G45</f>
        <v>0</v>
      </c>
      <c r="H20" s="20">
        <f>H25+H45</f>
        <v>0</v>
      </c>
      <c r="I20" s="11"/>
      <c r="J20" s="11"/>
      <c r="K20" s="11"/>
      <c r="L20" s="11"/>
      <c r="M20" s="11"/>
      <c r="N20" s="11"/>
      <c r="O20" s="10"/>
      <c r="P20" s="11"/>
      <c r="Q20" s="11"/>
      <c r="R20" s="10"/>
      <c r="S20" s="10"/>
      <c r="T20" s="10"/>
    </row>
    <row r="21" spans="1:20" ht="15">
      <c r="A21" s="38" t="s">
        <v>22</v>
      </c>
      <c r="B21" s="39"/>
      <c r="C21" s="21">
        <v>0</v>
      </c>
      <c r="D21" s="20">
        <v>0</v>
      </c>
      <c r="E21" s="20">
        <v>0</v>
      </c>
      <c r="F21" s="20">
        <f>F26+F46</f>
        <v>0</v>
      </c>
      <c r="G21" s="20">
        <v>0</v>
      </c>
      <c r="H21" s="20">
        <v>0</v>
      </c>
      <c r="I21" s="11"/>
      <c r="J21" s="11"/>
      <c r="K21" s="11"/>
      <c r="L21" s="11"/>
      <c r="M21" s="11"/>
      <c r="N21" s="11"/>
      <c r="O21" s="10"/>
      <c r="P21" s="11"/>
      <c r="Q21" s="11"/>
      <c r="R21" s="10"/>
      <c r="S21" s="10"/>
      <c r="T21" s="10"/>
    </row>
    <row r="22" spans="1:20" ht="15">
      <c r="A22" s="38" t="s">
        <v>5</v>
      </c>
      <c r="B22" s="39"/>
      <c r="C22" s="21">
        <f>SUM(D22:H22)</f>
        <v>2118.5</v>
      </c>
      <c r="D22" s="20">
        <f>D47+D67</f>
        <v>417.5</v>
      </c>
      <c r="E22" s="20">
        <f>E47+E67</f>
        <v>45</v>
      </c>
      <c r="F22" s="20">
        <f>F47+F67</f>
        <v>0</v>
      </c>
      <c r="G22" s="20">
        <f>G47+G67</f>
        <v>877.2</v>
      </c>
      <c r="H22" s="20">
        <f>H47+H67</f>
        <v>778.8</v>
      </c>
      <c r="I22" s="11"/>
      <c r="J22" s="11"/>
      <c r="K22" s="11"/>
      <c r="L22" s="11"/>
      <c r="M22" s="11"/>
      <c r="N22" s="11"/>
      <c r="O22" s="10"/>
      <c r="P22" s="11"/>
      <c r="Q22" s="11"/>
      <c r="R22" s="10"/>
      <c r="S22" s="10"/>
      <c r="T22" s="10"/>
    </row>
    <row r="23" spans="1:20" ht="15">
      <c r="A23" s="38" t="s">
        <v>23</v>
      </c>
      <c r="B23" s="39"/>
      <c r="C23" s="21">
        <f>D23+E23+F23</f>
        <v>0</v>
      </c>
      <c r="D23" s="20">
        <f>D28+D48</f>
        <v>0</v>
      </c>
      <c r="E23" s="20">
        <f>E28+E48</f>
        <v>0</v>
      </c>
      <c r="F23" s="20">
        <f>F28+F48</f>
        <v>0</v>
      </c>
      <c r="G23" s="20">
        <f>G28+G48</f>
        <v>0</v>
      </c>
      <c r="H23" s="20">
        <f>H28+H48</f>
        <v>0</v>
      </c>
      <c r="I23" s="11"/>
      <c r="J23" s="11"/>
      <c r="K23" s="11"/>
      <c r="L23" s="11"/>
      <c r="M23" s="11"/>
      <c r="N23" s="11"/>
      <c r="O23" s="10"/>
      <c r="P23" s="11"/>
      <c r="Q23" s="11"/>
      <c r="R23" s="10"/>
      <c r="S23" s="10"/>
      <c r="T23" s="10"/>
    </row>
    <row r="24" spans="1:20" ht="60" customHeight="1">
      <c r="A24" s="36" t="s">
        <v>38</v>
      </c>
      <c r="B24" s="37"/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11"/>
      <c r="J24" s="11"/>
      <c r="K24" s="11"/>
      <c r="L24" s="11"/>
      <c r="M24" s="11"/>
      <c r="N24" s="11"/>
      <c r="O24" s="10"/>
      <c r="P24" s="11"/>
      <c r="Q24" s="11"/>
      <c r="R24" s="10"/>
      <c r="S24" s="10"/>
      <c r="T24" s="10"/>
    </row>
    <row r="25" spans="1:20" ht="15">
      <c r="A25" s="38" t="s">
        <v>6</v>
      </c>
      <c r="B25" s="39"/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11"/>
      <c r="J25" s="11"/>
      <c r="K25" s="11"/>
      <c r="L25" s="11"/>
      <c r="M25" s="11"/>
      <c r="N25" s="11"/>
      <c r="O25" s="10"/>
      <c r="P25" s="11"/>
      <c r="Q25" s="11"/>
      <c r="R25" s="10"/>
      <c r="S25" s="10"/>
      <c r="T25" s="10"/>
    </row>
    <row r="26" spans="1:20" ht="15">
      <c r="A26" s="38" t="s">
        <v>22</v>
      </c>
      <c r="B26" s="39"/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11"/>
      <c r="J26" s="11"/>
      <c r="K26" s="11"/>
      <c r="L26" s="11"/>
      <c r="M26" s="11"/>
      <c r="N26" s="11"/>
      <c r="O26" s="10"/>
      <c r="P26" s="11"/>
      <c r="Q26" s="11"/>
      <c r="R26" s="10"/>
      <c r="S26" s="10"/>
      <c r="T26" s="10"/>
    </row>
    <row r="27" spans="1:20" ht="15">
      <c r="A27" s="38" t="s">
        <v>5</v>
      </c>
      <c r="B27" s="39"/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11"/>
      <c r="J27" s="11"/>
      <c r="K27" s="11"/>
      <c r="L27" s="11"/>
      <c r="M27" s="11"/>
      <c r="N27" s="11"/>
      <c r="O27" s="10"/>
      <c r="P27" s="11"/>
      <c r="Q27" s="11"/>
      <c r="R27" s="10"/>
      <c r="S27" s="10"/>
      <c r="T27" s="10"/>
    </row>
    <row r="28" spans="1:20" ht="15">
      <c r="A28" s="38" t="s">
        <v>23</v>
      </c>
      <c r="B28" s="39"/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11"/>
      <c r="J28" s="11"/>
      <c r="K28" s="11"/>
      <c r="L28" s="11"/>
      <c r="M28" s="11"/>
      <c r="N28" s="11"/>
      <c r="O28" s="10"/>
      <c r="P28" s="11"/>
      <c r="Q28" s="11"/>
      <c r="R28" s="10"/>
      <c r="S28" s="10"/>
      <c r="T28" s="10"/>
    </row>
    <row r="29" spans="1:20" ht="45">
      <c r="A29" s="15" t="s">
        <v>39</v>
      </c>
      <c r="B29" s="32" t="s">
        <v>11</v>
      </c>
      <c r="C29" s="20">
        <f aca="true" t="shared" si="4" ref="C29:C38">D29+E29+F29</f>
        <v>0</v>
      </c>
      <c r="D29" s="20">
        <f>D30+D31+D32+D33</f>
        <v>0</v>
      </c>
      <c r="E29" s="20">
        <f>E30+E31+E32+E33</f>
        <v>0</v>
      </c>
      <c r="F29" s="20">
        <f>F30+F31+F32+F33</f>
        <v>0</v>
      </c>
      <c r="G29" s="20">
        <f>G30+G31+G32+G33</f>
        <v>0</v>
      </c>
      <c r="H29" s="20">
        <f>H30+H31+H32+H33</f>
        <v>0</v>
      </c>
      <c r="I29" s="32" t="s">
        <v>74</v>
      </c>
      <c r="J29" s="32" t="s">
        <v>14</v>
      </c>
      <c r="K29" s="32">
        <v>4</v>
      </c>
      <c r="L29" s="32">
        <v>4</v>
      </c>
      <c r="M29" s="32">
        <v>4</v>
      </c>
      <c r="N29" s="32">
        <v>4</v>
      </c>
      <c r="O29" s="10"/>
      <c r="P29" s="32">
        <v>4</v>
      </c>
      <c r="Q29" s="32">
        <v>4</v>
      </c>
      <c r="R29" s="10"/>
      <c r="S29" s="10"/>
      <c r="T29" s="10"/>
    </row>
    <row r="30" spans="1:20" ht="15">
      <c r="A30" s="12" t="s">
        <v>6</v>
      </c>
      <c r="B30" s="33"/>
      <c r="C30" s="21">
        <f t="shared" si="4"/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33"/>
      <c r="J30" s="33"/>
      <c r="K30" s="33"/>
      <c r="L30" s="33"/>
      <c r="M30" s="33"/>
      <c r="N30" s="33"/>
      <c r="O30" s="10"/>
      <c r="P30" s="33"/>
      <c r="Q30" s="33"/>
      <c r="R30" s="10"/>
      <c r="S30" s="10"/>
      <c r="T30" s="10"/>
    </row>
    <row r="31" spans="1:20" ht="15">
      <c r="A31" s="12" t="s">
        <v>22</v>
      </c>
      <c r="B31" s="33"/>
      <c r="C31" s="21">
        <f t="shared" si="4"/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33"/>
      <c r="J31" s="33"/>
      <c r="K31" s="33"/>
      <c r="L31" s="33"/>
      <c r="M31" s="33"/>
      <c r="N31" s="33"/>
      <c r="O31" s="10"/>
      <c r="P31" s="33"/>
      <c r="Q31" s="33"/>
      <c r="R31" s="10"/>
      <c r="S31" s="10"/>
      <c r="T31" s="10"/>
    </row>
    <row r="32" spans="1:20" ht="15">
      <c r="A32" s="12" t="s">
        <v>5</v>
      </c>
      <c r="B32" s="33"/>
      <c r="C32" s="21">
        <f t="shared" si="4"/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33"/>
      <c r="J32" s="33"/>
      <c r="K32" s="33"/>
      <c r="L32" s="33"/>
      <c r="M32" s="33"/>
      <c r="N32" s="33"/>
      <c r="O32" s="10"/>
      <c r="P32" s="33"/>
      <c r="Q32" s="33"/>
      <c r="R32" s="10"/>
      <c r="S32" s="10"/>
      <c r="T32" s="10"/>
    </row>
    <row r="33" spans="1:20" ht="15" customHeight="1">
      <c r="A33" s="12" t="s">
        <v>23</v>
      </c>
      <c r="B33" s="34"/>
      <c r="C33" s="21">
        <f t="shared" si="4"/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34"/>
      <c r="J33" s="34"/>
      <c r="K33" s="34"/>
      <c r="L33" s="34"/>
      <c r="M33" s="34"/>
      <c r="N33" s="34"/>
      <c r="O33" s="10"/>
      <c r="P33" s="34"/>
      <c r="Q33" s="34"/>
      <c r="R33" s="10"/>
      <c r="S33" s="10"/>
      <c r="T33" s="10"/>
    </row>
    <row r="34" spans="1:17" ht="47.25" customHeight="1">
      <c r="A34" s="15" t="s">
        <v>40</v>
      </c>
      <c r="B34" s="32" t="s">
        <v>11</v>
      </c>
      <c r="C34" s="20">
        <f t="shared" si="4"/>
        <v>0</v>
      </c>
      <c r="D34" s="20">
        <f>D35+D36+D37+D38</f>
        <v>0</v>
      </c>
      <c r="E34" s="20">
        <f>E35+E36+E37+E38</f>
        <v>0</v>
      </c>
      <c r="F34" s="20">
        <f>F35+F36+F37+F38</f>
        <v>0</v>
      </c>
      <c r="G34" s="20">
        <f>G35+G36+G37+G38</f>
        <v>0</v>
      </c>
      <c r="H34" s="20">
        <f>H35+H36+H37+H38</f>
        <v>0</v>
      </c>
      <c r="I34" s="32" t="s">
        <v>75</v>
      </c>
      <c r="J34" s="32" t="s">
        <v>10</v>
      </c>
      <c r="K34" s="32" t="s">
        <v>76</v>
      </c>
      <c r="L34" s="32" t="s">
        <v>76</v>
      </c>
      <c r="M34" s="32" t="s">
        <v>76</v>
      </c>
      <c r="N34" s="32" t="s">
        <v>76</v>
      </c>
      <c r="P34" s="32" t="s">
        <v>76</v>
      </c>
      <c r="Q34" s="32" t="s">
        <v>76</v>
      </c>
    </row>
    <row r="35" spans="1:17" ht="15">
      <c r="A35" s="12" t="s">
        <v>6</v>
      </c>
      <c r="B35" s="33"/>
      <c r="C35" s="20">
        <f t="shared" si="4"/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33"/>
      <c r="J35" s="33"/>
      <c r="K35" s="33"/>
      <c r="L35" s="33"/>
      <c r="M35" s="33"/>
      <c r="N35" s="33"/>
      <c r="P35" s="33"/>
      <c r="Q35" s="33"/>
    </row>
    <row r="36" spans="1:17" ht="15">
      <c r="A36" s="12" t="s">
        <v>22</v>
      </c>
      <c r="B36" s="33"/>
      <c r="C36" s="20">
        <f t="shared" si="4"/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33"/>
      <c r="J36" s="33"/>
      <c r="K36" s="33"/>
      <c r="L36" s="33"/>
      <c r="M36" s="33"/>
      <c r="N36" s="33"/>
      <c r="P36" s="33"/>
      <c r="Q36" s="33"/>
    </row>
    <row r="37" spans="1:17" ht="15">
      <c r="A37" s="12" t="s">
        <v>5</v>
      </c>
      <c r="B37" s="33"/>
      <c r="C37" s="20">
        <f t="shared" si="4"/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33"/>
      <c r="J37" s="33"/>
      <c r="K37" s="33"/>
      <c r="L37" s="33"/>
      <c r="M37" s="33"/>
      <c r="N37" s="33"/>
      <c r="P37" s="33"/>
      <c r="Q37" s="33"/>
    </row>
    <row r="38" spans="1:17" ht="15" customHeight="1">
      <c r="A38" s="12" t="s">
        <v>23</v>
      </c>
      <c r="B38" s="34"/>
      <c r="C38" s="20">
        <f t="shared" si="4"/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34"/>
      <c r="J38" s="34"/>
      <c r="K38" s="34"/>
      <c r="L38" s="34"/>
      <c r="M38" s="34"/>
      <c r="N38" s="34"/>
      <c r="P38" s="34"/>
      <c r="Q38" s="34"/>
    </row>
    <row r="39" spans="1:17" ht="105">
      <c r="A39" s="12" t="s">
        <v>41</v>
      </c>
      <c r="B39" s="32" t="s">
        <v>11</v>
      </c>
      <c r="C39" s="20">
        <v>0</v>
      </c>
      <c r="D39" s="20">
        <v>0</v>
      </c>
      <c r="E39" s="20">
        <v>0</v>
      </c>
      <c r="F39" s="20">
        <f>F40++F41+F42+F43</f>
        <v>0</v>
      </c>
      <c r="G39" s="20">
        <v>0</v>
      </c>
      <c r="H39" s="20">
        <v>0</v>
      </c>
      <c r="I39" s="32" t="s">
        <v>77</v>
      </c>
      <c r="J39" s="32" t="s">
        <v>10</v>
      </c>
      <c r="K39" s="32">
        <v>100</v>
      </c>
      <c r="L39" s="32">
        <v>100</v>
      </c>
      <c r="M39" s="32">
        <v>100</v>
      </c>
      <c r="N39" s="32">
        <v>100</v>
      </c>
      <c r="P39" s="32">
        <v>100</v>
      </c>
      <c r="Q39" s="32">
        <v>100</v>
      </c>
    </row>
    <row r="40" spans="1:17" ht="15">
      <c r="A40" s="12" t="s">
        <v>6</v>
      </c>
      <c r="B40" s="33"/>
      <c r="C40" s="20">
        <f>D40+E40+F40</f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33"/>
      <c r="J40" s="33"/>
      <c r="K40" s="33"/>
      <c r="L40" s="33"/>
      <c r="M40" s="33"/>
      <c r="N40" s="33"/>
      <c r="P40" s="33"/>
      <c r="Q40" s="33"/>
    </row>
    <row r="41" spans="1:17" ht="15">
      <c r="A41" s="12" t="s">
        <v>22</v>
      </c>
      <c r="B41" s="33"/>
      <c r="C41" s="20">
        <f>D41+E41+F41</f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33"/>
      <c r="J41" s="33"/>
      <c r="K41" s="33"/>
      <c r="L41" s="33"/>
      <c r="M41" s="33"/>
      <c r="N41" s="33"/>
      <c r="P41" s="33"/>
      <c r="Q41" s="33"/>
    </row>
    <row r="42" spans="1:17" ht="15">
      <c r="A42" s="12" t="s">
        <v>5</v>
      </c>
      <c r="B42" s="33"/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33"/>
      <c r="J42" s="33"/>
      <c r="K42" s="33"/>
      <c r="L42" s="33"/>
      <c r="M42" s="33"/>
      <c r="N42" s="33"/>
      <c r="P42" s="33"/>
      <c r="Q42" s="33"/>
    </row>
    <row r="43" spans="1:17" ht="22.5" customHeight="1">
      <c r="A43" s="12" t="s">
        <v>23</v>
      </c>
      <c r="B43" s="34"/>
      <c r="C43" s="20">
        <f>D43+E43+F43</f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34"/>
      <c r="J43" s="34"/>
      <c r="K43" s="34"/>
      <c r="L43" s="34"/>
      <c r="M43" s="34"/>
      <c r="N43" s="34"/>
      <c r="P43" s="34"/>
      <c r="Q43" s="34"/>
    </row>
    <row r="44" spans="1:17" ht="45" customHeight="1">
      <c r="A44" s="36" t="s">
        <v>42</v>
      </c>
      <c r="B44" s="37"/>
      <c r="C44" s="20">
        <f aca="true" t="shared" si="5" ref="C44:H44">C45+C46+C47+C48</f>
        <v>1638.5</v>
      </c>
      <c r="D44" s="20">
        <f t="shared" si="5"/>
        <v>272.5</v>
      </c>
      <c r="E44" s="20">
        <f t="shared" si="5"/>
        <v>0</v>
      </c>
      <c r="F44" s="20">
        <f t="shared" si="5"/>
        <v>0</v>
      </c>
      <c r="G44" s="20">
        <f t="shared" si="5"/>
        <v>732.2</v>
      </c>
      <c r="H44" s="20">
        <f t="shared" si="5"/>
        <v>633.8</v>
      </c>
      <c r="I44" s="32"/>
      <c r="J44" s="32"/>
      <c r="K44" s="32"/>
      <c r="L44" s="32"/>
      <c r="M44" s="32"/>
      <c r="N44" s="32"/>
      <c r="O44" s="10"/>
      <c r="P44" s="32"/>
      <c r="Q44" s="32"/>
    </row>
    <row r="45" spans="1:17" ht="15">
      <c r="A45" s="38" t="s">
        <v>6</v>
      </c>
      <c r="B45" s="39"/>
      <c r="C45" s="21">
        <f>SUM(D45:H45)</f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33"/>
      <c r="J45" s="33"/>
      <c r="K45" s="33"/>
      <c r="L45" s="33"/>
      <c r="M45" s="33"/>
      <c r="N45" s="33"/>
      <c r="O45" s="10"/>
      <c r="P45" s="33"/>
      <c r="Q45" s="33"/>
    </row>
    <row r="46" spans="1:17" ht="15">
      <c r="A46" s="38" t="s">
        <v>22</v>
      </c>
      <c r="B46" s="39"/>
      <c r="C46" s="21">
        <f>SUM(D46:H46)</f>
        <v>0</v>
      </c>
      <c r="D46" s="20">
        <f>D56+D61+D66</f>
        <v>0</v>
      </c>
      <c r="E46" s="20">
        <f>E56+E61+E66</f>
        <v>0</v>
      </c>
      <c r="F46" s="20">
        <f>F56+F61+F66</f>
        <v>0</v>
      </c>
      <c r="G46" s="20">
        <f>G56+G61+G66</f>
        <v>0</v>
      </c>
      <c r="H46" s="20">
        <f>H56+H61+H66</f>
        <v>0</v>
      </c>
      <c r="I46" s="33"/>
      <c r="J46" s="33"/>
      <c r="K46" s="33"/>
      <c r="L46" s="33"/>
      <c r="M46" s="33"/>
      <c r="N46" s="33"/>
      <c r="O46" s="10"/>
      <c r="P46" s="33"/>
      <c r="Q46" s="33"/>
    </row>
    <row r="47" spans="1:17" ht="15">
      <c r="A47" s="38" t="s">
        <v>5</v>
      </c>
      <c r="B47" s="39"/>
      <c r="C47" s="21">
        <f>SUM(D47:H47)</f>
        <v>1638.5</v>
      </c>
      <c r="D47" s="20">
        <f>D57+D62</f>
        <v>272.5</v>
      </c>
      <c r="E47" s="20">
        <f>E57+E62</f>
        <v>0</v>
      </c>
      <c r="F47" s="20">
        <f>F57+F62</f>
        <v>0</v>
      </c>
      <c r="G47" s="20">
        <f>G57+G62</f>
        <v>732.2</v>
      </c>
      <c r="H47" s="20">
        <f>H57+H62</f>
        <v>633.8</v>
      </c>
      <c r="I47" s="33"/>
      <c r="J47" s="33"/>
      <c r="K47" s="33"/>
      <c r="L47" s="33"/>
      <c r="M47" s="33"/>
      <c r="N47" s="33"/>
      <c r="O47" s="10"/>
      <c r="P47" s="33"/>
      <c r="Q47" s="33"/>
    </row>
    <row r="48" spans="1:17" ht="15">
      <c r="A48" s="38" t="s">
        <v>23</v>
      </c>
      <c r="B48" s="39"/>
      <c r="C48" s="21">
        <f>SUM(D48:H48)</f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34"/>
      <c r="J48" s="34"/>
      <c r="K48" s="34"/>
      <c r="L48" s="34"/>
      <c r="M48" s="34"/>
      <c r="N48" s="34"/>
      <c r="O48" s="10"/>
      <c r="P48" s="34"/>
      <c r="Q48" s="34"/>
    </row>
    <row r="49" spans="1:17" ht="30">
      <c r="A49" s="15" t="s">
        <v>43</v>
      </c>
      <c r="B49" s="32" t="s">
        <v>11</v>
      </c>
      <c r="C49" s="20">
        <f>D49+E49+F49</f>
        <v>0</v>
      </c>
      <c r="D49" s="20">
        <f>D50+D51+D52+D53</f>
        <v>0</v>
      </c>
      <c r="E49" s="20">
        <f>E50+E51+E52+E53</f>
        <v>0</v>
      </c>
      <c r="F49" s="20">
        <f>F50+F51+F52+F53</f>
        <v>0</v>
      </c>
      <c r="G49" s="20">
        <f>G50+G51+G52+G53</f>
        <v>0</v>
      </c>
      <c r="H49" s="20">
        <f>H50+H51+H52+H53</f>
        <v>0</v>
      </c>
      <c r="I49" s="32" t="s">
        <v>27</v>
      </c>
      <c r="J49" s="32" t="s">
        <v>9</v>
      </c>
      <c r="K49" s="32">
        <v>50</v>
      </c>
      <c r="L49" s="32">
        <v>50</v>
      </c>
      <c r="M49" s="32">
        <v>50</v>
      </c>
      <c r="N49" s="32">
        <v>50</v>
      </c>
      <c r="P49" s="32">
        <v>50</v>
      </c>
      <c r="Q49" s="32">
        <v>50</v>
      </c>
    </row>
    <row r="50" spans="1:17" ht="15">
      <c r="A50" s="12" t="s">
        <v>6</v>
      </c>
      <c r="B50" s="33"/>
      <c r="C50" s="21">
        <f>D50+E50+F50</f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33"/>
      <c r="J50" s="33"/>
      <c r="K50" s="33"/>
      <c r="L50" s="33"/>
      <c r="M50" s="33"/>
      <c r="N50" s="33"/>
      <c r="P50" s="33"/>
      <c r="Q50" s="33"/>
    </row>
    <row r="51" spans="1:17" ht="15">
      <c r="A51" s="12" t="s">
        <v>22</v>
      </c>
      <c r="B51" s="33"/>
      <c r="C51" s="21">
        <f>D51+E51+F51</f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33"/>
      <c r="J51" s="33"/>
      <c r="K51" s="33"/>
      <c r="L51" s="33"/>
      <c r="M51" s="33"/>
      <c r="N51" s="33"/>
      <c r="P51" s="33"/>
      <c r="Q51" s="33"/>
    </row>
    <row r="52" spans="1:17" ht="15">
      <c r="A52" s="12" t="s">
        <v>5</v>
      </c>
      <c r="B52" s="33"/>
      <c r="C52" s="21">
        <f>D52+E52+F52</f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33"/>
      <c r="J52" s="33"/>
      <c r="K52" s="33"/>
      <c r="L52" s="33"/>
      <c r="M52" s="33"/>
      <c r="N52" s="33"/>
      <c r="P52" s="33"/>
      <c r="Q52" s="33"/>
    </row>
    <row r="53" spans="1:17" ht="17.25" customHeight="1">
      <c r="A53" s="12" t="s">
        <v>23</v>
      </c>
      <c r="B53" s="34"/>
      <c r="C53" s="21">
        <f>D53+E53+F53</f>
        <v>0</v>
      </c>
      <c r="D53" s="21">
        <f>D50+D51+D52</f>
        <v>0</v>
      </c>
      <c r="E53" s="21">
        <f>E50+E51+E52</f>
        <v>0</v>
      </c>
      <c r="F53" s="21">
        <f>F50+F51+F52</f>
        <v>0</v>
      </c>
      <c r="G53" s="21">
        <f>G50+G51+G52</f>
        <v>0</v>
      </c>
      <c r="H53" s="21">
        <f>H50+H51+H52</f>
        <v>0</v>
      </c>
      <c r="I53" s="34"/>
      <c r="J53" s="34"/>
      <c r="K53" s="34"/>
      <c r="L53" s="34"/>
      <c r="M53" s="34"/>
      <c r="N53" s="34"/>
      <c r="P53" s="34"/>
      <c r="Q53" s="34"/>
    </row>
    <row r="54" spans="1:17" ht="75">
      <c r="A54" s="15" t="s">
        <v>44</v>
      </c>
      <c r="B54" s="32" t="s">
        <v>45</v>
      </c>
      <c r="C54" s="20">
        <f aca="true" t="shared" si="6" ref="C54:H54">SUM(C55:C58)</f>
        <v>1066</v>
      </c>
      <c r="D54" s="20">
        <f t="shared" si="6"/>
        <v>0</v>
      </c>
      <c r="E54" s="20">
        <f t="shared" si="6"/>
        <v>0</v>
      </c>
      <c r="F54" s="20">
        <f t="shared" si="6"/>
        <v>0</v>
      </c>
      <c r="G54" s="20">
        <f t="shared" si="6"/>
        <v>432.2</v>
      </c>
      <c r="H54" s="20">
        <f t="shared" si="6"/>
        <v>633.8</v>
      </c>
      <c r="I54" s="32" t="s">
        <v>78</v>
      </c>
      <c r="J54" s="32" t="s">
        <v>9</v>
      </c>
      <c r="K54" s="32">
        <v>14</v>
      </c>
      <c r="L54" s="32">
        <v>5</v>
      </c>
      <c r="M54" s="32">
        <v>5</v>
      </c>
      <c r="N54" s="32">
        <v>5</v>
      </c>
      <c r="P54" s="32">
        <v>15</v>
      </c>
      <c r="Q54" s="32">
        <v>15</v>
      </c>
    </row>
    <row r="55" spans="1:17" ht="15">
      <c r="A55" s="12" t="s">
        <v>6</v>
      </c>
      <c r="B55" s="33"/>
      <c r="C55" s="21">
        <f>SUM(D55:H55)</f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33"/>
      <c r="J55" s="33"/>
      <c r="K55" s="33"/>
      <c r="L55" s="33"/>
      <c r="M55" s="33"/>
      <c r="N55" s="33"/>
      <c r="P55" s="33"/>
      <c r="Q55" s="33"/>
    </row>
    <row r="56" spans="1:17" ht="15">
      <c r="A56" s="12" t="s">
        <v>22</v>
      </c>
      <c r="B56" s="33"/>
      <c r="C56" s="21">
        <f>SUM(D56:H56)</f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33"/>
      <c r="J56" s="33"/>
      <c r="K56" s="33"/>
      <c r="L56" s="33"/>
      <c r="M56" s="33"/>
      <c r="N56" s="33"/>
      <c r="P56" s="33"/>
      <c r="Q56" s="33"/>
    </row>
    <row r="57" spans="1:17" ht="15">
      <c r="A57" s="12" t="s">
        <v>5</v>
      </c>
      <c r="B57" s="33"/>
      <c r="C57" s="21">
        <f>SUM(D57:H57)</f>
        <v>1066</v>
      </c>
      <c r="D57" s="20">
        <v>0</v>
      </c>
      <c r="E57" s="20">
        <v>0</v>
      </c>
      <c r="F57" s="20">
        <v>0</v>
      </c>
      <c r="G57" s="20">
        <v>432.2</v>
      </c>
      <c r="H57" s="20">
        <v>633.8</v>
      </c>
      <c r="I57" s="33"/>
      <c r="J57" s="33"/>
      <c r="K57" s="33"/>
      <c r="L57" s="33"/>
      <c r="M57" s="33"/>
      <c r="N57" s="33"/>
      <c r="P57" s="33"/>
      <c r="Q57" s="33"/>
    </row>
    <row r="58" spans="1:17" ht="15" customHeight="1">
      <c r="A58" s="12" t="s">
        <v>23</v>
      </c>
      <c r="B58" s="34"/>
      <c r="C58" s="21">
        <v>0</v>
      </c>
      <c r="D58" s="21">
        <f>D55+D56+D57</f>
        <v>0</v>
      </c>
      <c r="E58" s="21">
        <v>0</v>
      </c>
      <c r="F58" s="21">
        <v>0</v>
      </c>
      <c r="G58" s="21">
        <v>0</v>
      </c>
      <c r="H58" s="21">
        <v>0</v>
      </c>
      <c r="I58" s="34"/>
      <c r="J58" s="34"/>
      <c r="K58" s="34"/>
      <c r="L58" s="34"/>
      <c r="M58" s="34"/>
      <c r="N58" s="34"/>
      <c r="P58" s="34"/>
      <c r="Q58" s="34"/>
    </row>
    <row r="59" spans="1:17" ht="60">
      <c r="A59" s="15" t="s">
        <v>46</v>
      </c>
      <c r="B59" s="32" t="s">
        <v>11</v>
      </c>
      <c r="C59" s="20">
        <f aca="true" t="shared" si="7" ref="C59:H59">C62</f>
        <v>572.5</v>
      </c>
      <c r="D59" s="20">
        <f t="shared" si="7"/>
        <v>272.5</v>
      </c>
      <c r="E59" s="20">
        <f t="shared" si="7"/>
        <v>0</v>
      </c>
      <c r="F59" s="20">
        <f t="shared" si="7"/>
        <v>0</v>
      </c>
      <c r="G59" s="20">
        <f t="shared" si="7"/>
        <v>300</v>
      </c>
      <c r="H59" s="20">
        <f t="shared" si="7"/>
        <v>0</v>
      </c>
      <c r="I59" s="32" t="s">
        <v>79</v>
      </c>
      <c r="J59" s="32" t="s">
        <v>10</v>
      </c>
      <c r="K59" s="32">
        <v>0</v>
      </c>
      <c r="L59" s="32">
        <v>100</v>
      </c>
      <c r="M59" s="32">
        <v>0</v>
      </c>
      <c r="N59" s="32">
        <v>0</v>
      </c>
      <c r="P59" s="32">
        <v>100</v>
      </c>
      <c r="Q59" s="32">
        <v>0</v>
      </c>
    </row>
    <row r="60" spans="1:17" ht="15">
      <c r="A60" s="12" t="s">
        <v>6</v>
      </c>
      <c r="B60" s="33"/>
      <c r="C60" s="21">
        <f>D60+E60+F60</f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33"/>
      <c r="J60" s="33"/>
      <c r="K60" s="33"/>
      <c r="L60" s="33"/>
      <c r="M60" s="33"/>
      <c r="N60" s="33"/>
      <c r="P60" s="33"/>
      <c r="Q60" s="33"/>
    </row>
    <row r="61" spans="1:17" ht="15">
      <c r="A61" s="12" t="s">
        <v>22</v>
      </c>
      <c r="B61" s="33"/>
      <c r="C61" s="21">
        <f>D61+E61+F61</f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33"/>
      <c r="J61" s="33"/>
      <c r="K61" s="33"/>
      <c r="L61" s="33"/>
      <c r="M61" s="33"/>
      <c r="N61" s="33"/>
      <c r="P61" s="33"/>
      <c r="Q61" s="33"/>
    </row>
    <row r="62" spans="1:17" ht="15">
      <c r="A62" s="12" t="s">
        <v>5</v>
      </c>
      <c r="B62" s="33"/>
      <c r="C62" s="21">
        <f>D62+E62+F62+G62+H62</f>
        <v>572.5</v>
      </c>
      <c r="D62" s="21">
        <v>272.5</v>
      </c>
      <c r="E62" s="21">
        <v>0</v>
      </c>
      <c r="F62" s="21">
        <v>0</v>
      </c>
      <c r="G62" s="21">
        <v>300</v>
      </c>
      <c r="H62" s="21">
        <v>0</v>
      </c>
      <c r="I62" s="33"/>
      <c r="J62" s="33"/>
      <c r="K62" s="33"/>
      <c r="L62" s="33"/>
      <c r="M62" s="33"/>
      <c r="N62" s="33"/>
      <c r="P62" s="33"/>
      <c r="Q62" s="33"/>
    </row>
    <row r="63" spans="1:17" ht="17.25" customHeight="1">
      <c r="A63" s="12" t="s">
        <v>23</v>
      </c>
      <c r="B63" s="34"/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34"/>
      <c r="J63" s="34"/>
      <c r="K63" s="34"/>
      <c r="L63" s="34"/>
      <c r="M63" s="34"/>
      <c r="N63" s="34"/>
      <c r="P63" s="34"/>
      <c r="Q63" s="34"/>
    </row>
    <row r="64" spans="1:17" ht="45" customHeight="1">
      <c r="A64" s="36" t="s">
        <v>47</v>
      </c>
      <c r="B64" s="37"/>
      <c r="C64" s="20">
        <f aca="true" t="shared" si="8" ref="C64:H64">SUM(C65:C68)</f>
        <v>480</v>
      </c>
      <c r="D64" s="20">
        <f t="shared" si="8"/>
        <v>145</v>
      </c>
      <c r="E64" s="20">
        <f t="shared" si="8"/>
        <v>45</v>
      </c>
      <c r="F64" s="20">
        <f t="shared" si="8"/>
        <v>0</v>
      </c>
      <c r="G64" s="20">
        <f t="shared" si="8"/>
        <v>145</v>
      </c>
      <c r="H64" s="20">
        <f t="shared" si="8"/>
        <v>145</v>
      </c>
      <c r="I64" s="32"/>
      <c r="J64" s="32"/>
      <c r="K64" s="32"/>
      <c r="L64" s="32"/>
      <c r="M64" s="32"/>
      <c r="N64" s="32"/>
      <c r="P64" s="32"/>
      <c r="Q64" s="32"/>
    </row>
    <row r="65" spans="1:17" ht="15">
      <c r="A65" s="38" t="s">
        <v>6</v>
      </c>
      <c r="B65" s="39"/>
      <c r="C65" s="21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33"/>
      <c r="J65" s="33"/>
      <c r="K65" s="33"/>
      <c r="L65" s="33"/>
      <c r="M65" s="33"/>
      <c r="N65" s="33"/>
      <c r="P65" s="33"/>
      <c r="Q65" s="33"/>
    </row>
    <row r="66" spans="1:17" ht="15">
      <c r="A66" s="38" t="s">
        <v>22</v>
      </c>
      <c r="B66" s="39"/>
      <c r="C66" s="21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33"/>
      <c r="J66" s="33"/>
      <c r="K66" s="33"/>
      <c r="L66" s="33"/>
      <c r="M66" s="33"/>
      <c r="N66" s="33"/>
      <c r="P66" s="33"/>
      <c r="Q66" s="33"/>
    </row>
    <row r="67" spans="1:17" ht="15">
      <c r="A67" s="38" t="s">
        <v>5</v>
      </c>
      <c r="B67" s="39"/>
      <c r="C67" s="21">
        <f>SUM(D67:H67)</f>
        <v>480</v>
      </c>
      <c r="D67" s="20">
        <f>D72+D77</f>
        <v>145</v>
      </c>
      <c r="E67" s="20">
        <f>E72+E77</f>
        <v>45</v>
      </c>
      <c r="F67" s="20">
        <f>F72+F77</f>
        <v>0</v>
      </c>
      <c r="G67" s="20">
        <f>G72+G77</f>
        <v>145</v>
      </c>
      <c r="H67" s="20">
        <f>H72+H77</f>
        <v>145</v>
      </c>
      <c r="I67" s="33"/>
      <c r="J67" s="33"/>
      <c r="K67" s="33"/>
      <c r="L67" s="33"/>
      <c r="M67" s="33"/>
      <c r="N67" s="33"/>
      <c r="P67" s="33"/>
      <c r="Q67" s="33"/>
    </row>
    <row r="68" spans="1:17" ht="15">
      <c r="A68" s="38" t="s">
        <v>23</v>
      </c>
      <c r="B68" s="39"/>
      <c r="C68" s="21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34"/>
      <c r="J68" s="34"/>
      <c r="K68" s="34"/>
      <c r="L68" s="34"/>
      <c r="M68" s="34"/>
      <c r="N68" s="34"/>
      <c r="P68" s="34"/>
      <c r="Q68" s="34"/>
    </row>
    <row r="69" spans="1:17" ht="30">
      <c r="A69" s="15" t="s">
        <v>48</v>
      </c>
      <c r="B69" s="32" t="s">
        <v>11</v>
      </c>
      <c r="C69" s="20">
        <f aca="true" t="shared" si="9" ref="C69:H69">SUM(C70:C73)</f>
        <v>180</v>
      </c>
      <c r="D69" s="20">
        <f t="shared" si="9"/>
        <v>45</v>
      </c>
      <c r="E69" s="20">
        <f t="shared" si="9"/>
        <v>45</v>
      </c>
      <c r="F69" s="20">
        <f t="shared" si="9"/>
        <v>0</v>
      </c>
      <c r="G69" s="20">
        <f t="shared" si="9"/>
        <v>45</v>
      </c>
      <c r="H69" s="20">
        <f t="shared" si="9"/>
        <v>45</v>
      </c>
      <c r="I69" s="32" t="s">
        <v>80</v>
      </c>
      <c r="J69" s="32" t="s">
        <v>14</v>
      </c>
      <c r="K69" s="32">
        <v>2</v>
      </c>
      <c r="L69" s="32">
        <v>2</v>
      </c>
      <c r="M69" s="32">
        <v>2</v>
      </c>
      <c r="N69" s="32">
        <v>2</v>
      </c>
      <c r="P69" s="32">
        <v>2</v>
      </c>
      <c r="Q69" s="32">
        <v>2</v>
      </c>
    </row>
    <row r="70" spans="1:17" ht="15">
      <c r="A70" s="12" t="s">
        <v>6</v>
      </c>
      <c r="B70" s="33"/>
      <c r="C70" s="21">
        <f aca="true" t="shared" si="10" ref="C70:C76">D70+E70+F70</f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33"/>
      <c r="J70" s="33"/>
      <c r="K70" s="33"/>
      <c r="L70" s="33"/>
      <c r="M70" s="33"/>
      <c r="N70" s="33"/>
      <c r="P70" s="33"/>
      <c r="Q70" s="33"/>
    </row>
    <row r="71" spans="1:17" ht="15">
      <c r="A71" s="12" t="s">
        <v>22</v>
      </c>
      <c r="B71" s="33"/>
      <c r="C71" s="21">
        <f t="shared" si="10"/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33"/>
      <c r="J71" s="33"/>
      <c r="K71" s="33"/>
      <c r="L71" s="33"/>
      <c r="M71" s="33"/>
      <c r="N71" s="33"/>
      <c r="P71" s="33"/>
      <c r="Q71" s="33"/>
    </row>
    <row r="72" spans="1:17" ht="15">
      <c r="A72" s="12" t="s">
        <v>5</v>
      </c>
      <c r="B72" s="33"/>
      <c r="C72" s="20">
        <f>SUM(D72:H72)</f>
        <v>180</v>
      </c>
      <c r="D72" s="20">
        <v>45</v>
      </c>
      <c r="E72" s="20">
        <v>45</v>
      </c>
      <c r="F72" s="20">
        <v>0</v>
      </c>
      <c r="G72" s="20">
        <v>45</v>
      </c>
      <c r="H72" s="20">
        <v>45</v>
      </c>
      <c r="I72" s="33"/>
      <c r="J72" s="33"/>
      <c r="K72" s="33"/>
      <c r="L72" s="33"/>
      <c r="M72" s="33"/>
      <c r="N72" s="33"/>
      <c r="P72" s="33"/>
      <c r="Q72" s="33"/>
    </row>
    <row r="73" spans="1:17" ht="17.25" customHeight="1">
      <c r="A73" s="12" t="s">
        <v>23</v>
      </c>
      <c r="B73" s="34"/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34"/>
      <c r="J73" s="34"/>
      <c r="K73" s="34"/>
      <c r="L73" s="34"/>
      <c r="M73" s="34"/>
      <c r="N73" s="34"/>
      <c r="P73" s="34"/>
      <c r="Q73" s="34"/>
    </row>
    <row r="74" spans="1:17" ht="45">
      <c r="A74" s="15" t="s">
        <v>100</v>
      </c>
      <c r="B74" s="32" t="s">
        <v>11</v>
      </c>
      <c r="C74" s="20">
        <f>SUM(D74:H74)</f>
        <v>300</v>
      </c>
      <c r="D74" s="20">
        <f>SUM(D75:D78)</f>
        <v>100</v>
      </c>
      <c r="E74" s="20">
        <f>SUM(E75:E78)</f>
        <v>0</v>
      </c>
      <c r="F74" s="20">
        <f>SUM(F75:F78)</f>
        <v>0</v>
      </c>
      <c r="G74" s="20">
        <f>SUM(G75:G78)</f>
        <v>100</v>
      </c>
      <c r="H74" s="20">
        <f>SUM(H75:H78)</f>
        <v>100</v>
      </c>
      <c r="I74" s="32" t="s">
        <v>81</v>
      </c>
      <c r="J74" s="32" t="s">
        <v>82</v>
      </c>
      <c r="K74" s="32">
        <v>5</v>
      </c>
      <c r="L74" s="32">
        <v>5</v>
      </c>
      <c r="M74" s="32">
        <v>5</v>
      </c>
      <c r="N74" s="32">
        <v>5</v>
      </c>
      <c r="P74" s="32">
        <v>5</v>
      </c>
      <c r="Q74" s="32">
        <v>5</v>
      </c>
    </row>
    <row r="75" spans="1:17" ht="15">
      <c r="A75" s="12" t="s">
        <v>6</v>
      </c>
      <c r="B75" s="33"/>
      <c r="C75" s="21">
        <f t="shared" si="10"/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33"/>
      <c r="J75" s="33"/>
      <c r="K75" s="33"/>
      <c r="L75" s="33"/>
      <c r="M75" s="33"/>
      <c r="N75" s="33"/>
      <c r="P75" s="33"/>
      <c r="Q75" s="33"/>
    </row>
    <row r="76" spans="1:17" ht="15">
      <c r="A76" s="12" t="s">
        <v>22</v>
      </c>
      <c r="B76" s="33"/>
      <c r="C76" s="21">
        <f t="shared" si="10"/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33"/>
      <c r="J76" s="33"/>
      <c r="K76" s="33"/>
      <c r="L76" s="33"/>
      <c r="M76" s="33"/>
      <c r="N76" s="33"/>
      <c r="P76" s="33"/>
      <c r="Q76" s="33"/>
    </row>
    <row r="77" spans="1:17" ht="15">
      <c r="A77" s="12" t="s">
        <v>5</v>
      </c>
      <c r="B77" s="33"/>
      <c r="C77" s="20">
        <f>SUM(D77:H77)</f>
        <v>300</v>
      </c>
      <c r="D77" s="20">
        <v>100</v>
      </c>
      <c r="E77" s="20">
        <v>0</v>
      </c>
      <c r="F77" s="20">
        <v>0</v>
      </c>
      <c r="G77" s="20">
        <v>100</v>
      </c>
      <c r="H77" s="20">
        <v>100</v>
      </c>
      <c r="I77" s="33"/>
      <c r="J77" s="33"/>
      <c r="K77" s="33"/>
      <c r="L77" s="33"/>
      <c r="M77" s="33"/>
      <c r="N77" s="33"/>
      <c r="P77" s="33"/>
      <c r="Q77" s="33"/>
    </row>
    <row r="78" spans="1:17" ht="15" customHeight="1">
      <c r="A78" s="12" t="s">
        <v>23</v>
      </c>
      <c r="B78" s="34"/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34"/>
      <c r="J78" s="34"/>
      <c r="K78" s="34"/>
      <c r="L78" s="34"/>
      <c r="M78" s="34"/>
      <c r="N78" s="34"/>
      <c r="P78" s="34"/>
      <c r="Q78" s="34"/>
    </row>
    <row r="79" spans="1:17" s="26" customFormat="1" ht="51.75" customHeight="1">
      <c r="A79" s="42" t="s">
        <v>49</v>
      </c>
      <c r="B79" s="43"/>
      <c r="C79" s="23">
        <f aca="true" t="shared" si="11" ref="C79:H79">SUM(C80:C83)</f>
        <v>2721.7</v>
      </c>
      <c r="D79" s="23">
        <f t="shared" si="11"/>
        <v>585.8</v>
      </c>
      <c r="E79" s="23">
        <f t="shared" si="11"/>
        <v>445.7</v>
      </c>
      <c r="F79" s="23">
        <f t="shared" si="11"/>
        <v>445.8</v>
      </c>
      <c r="G79" s="23">
        <f t="shared" si="11"/>
        <v>622.1999999999999</v>
      </c>
      <c r="H79" s="23">
        <f t="shared" si="11"/>
        <v>622.1999999999999</v>
      </c>
      <c r="I79" s="13"/>
      <c r="J79" s="11"/>
      <c r="K79" s="11"/>
      <c r="L79" s="11"/>
      <c r="M79" s="11"/>
      <c r="N79" s="11"/>
      <c r="O79" s="7"/>
      <c r="P79" s="11"/>
      <c r="Q79" s="11"/>
    </row>
    <row r="80" spans="1:17" ht="15" customHeight="1">
      <c r="A80" s="38" t="s">
        <v>6</v>
      </c>
      <c r="B80" s="39"/>
      <c r="C80" s="21">
        <f>D80+E80+F80</f>
        <v>0</v>
      </c>
      <c r="D80" s="20">
        <f>D85+D105+D120</f>
        <v>0</v>
      </c>
      <c r="E80" s="20">
        <v>0</v>
      </c>
      <c r="F80" s="20">
        <v>0</v>
      </c>
      <c r="G80" s="20">
        <v>0</v>
      </c>
      <c r="H80" s="20">
        <v>0</v>
      </c>
      <c r="I80" s="13"/>
      <c r="J80" s="11"/>
      <c r="K80" s="11"/>
      <c r="L80" s="11"/>
      <c r="M80" s="11"/>
      <c r="N80" s="11"/>
      <c r="P80" s="11"/>
      <c r="Q80" s="11"/>
    </row>
    <row r="81" spans="1:17" ht="15" customHeight="1">
      <c r="A81" s="38" t="s">
        <v>22</v>
      </c>
      <c r="B81" s="39"/>
      <c r="C81" s="21">
        <f>D81+E81+F81</f>
        <v>0</v>
      </c>
      <c r="D81" s="20">
        <f>D86+D106+D121</f>
        <v>0</v>
      </c>
      <c r="E81" s="20">
        <v>0</v>
      </c>
      <c r="F81" s="20">
        <v>0</v>
      </c>
      <c r="G81" s="20">
        <v>0</v>
      </c>
      <c r="H81" s="20">
        <v>0</v>
      </c>
      <c r="I81" s="13"/>
      <c r="J81" s="11"/>
      <c r="K81" s="11"/>
      <c r="L81" s="11"/>
      <c r="M81" s="11"/>
      <c r="N81" s="11"/>
      <c r="P81" s="11"/>
      <c r="Q81" s="11"/>
    </row>
    <row r="82" spans="1:17" ht="15" customHeight="1">
      <c r="A82" s="38" t="s">
        <v>5</v>
      </c>
      <c r="B82" s="39"/>
      <c r="C82" s="20">
        <f>SUM(D82:H82)</f>
        <v>2721.7</v>
      </c>
      <c r="D82" s="20">
        <f>D87+D107+D122</f>
        <v>585.8</v>
      </c>
      <c r="E82" s="20">
        <f>E87+E107+E122</f>
        <v>445.7</v>
      </c>
      <c r="F82" s="20">
        <f>F87+F107+F122</f>
        <v>445.8</v>
      </c>
      <c r="G82" s="20">
        <f>G87+G107+G122</f>
        <v>622.1999999999999</v>
      </c>
      <c r="H82" s="20">
        <f>H87+H107+H122</f>
        <v>622.1999999999999</v>
      </c>
      <c r="I82" s="13"/>
      <c r="J82" s="11"/>
      <c r="K82" s="11"/>
      <c r="L82" s="11"/>
      <c r="M82" s="11"/>
      <c r="N82" s="11"/>
      <c r="P82" s="11"/>
      <c r="Q82" s="11"/>
    </row>
    <row r="83" spans="1:17" ht="15" customHeight="1">
      <c r="A83" s="38" t="s">
        <v>23</v>
      </c>
      <c r="B83" s="39"/>
      <c r="C83" s="21">
        <v>0</v>
      </c>
      <c r="D83" s="20">
        <f>D88+D108+D123</f>
        <v>0</v>
      </c>
      <c r="E83" s="20">
        <v>0</v>
      </c>
      <c r="F83" s="20">
        <v>0</v>
      </c>
      <c r="G83" s="20">
        <v>0</v>
      </c>
      <c r="H83" s="20">
        <v>0</v>
      </c>
      <c r="I83" s="13"/>
      <c r="J83" s="11"/>
      <c r="K83" s="11"/>
      <c r="L83" s="11"/>
      <c r="M83" s="11"/>
      <c r="N83" s="11"/>
      <c r="P83" s="11"/>
      <c r="Q83" s="11"/>
    </row>
    <row r="84" spans="1:17" ht="46.5" customHeight="1">
      <c r="A84" s="36" t="s">
        <v>50</v>
      </c>
      <c r="B84" s="37"/>
      <c r="C84" s="20">
        <f aca="true" t="shared" si="12" ref="C84:H84">SUM(C85:C88)</f>
        <v>413.7</v>
      </c>
      <c r="D84" s="20">
        <f t="shared" si="12"/>
        <v>113.7</v>
      </c>
      <c r="E84" s="20">
        <f t="shared" si="12"/>
        <v>0</v>
      </c>
      <c r="F84" s="20">
        <f t="shared" si="12"/>
        <v>0</v>
      </c>
      <c r="G84" s="20">
        <f t="shared" si="12"/>
        <v>150</v>
      </c>
      <c r="H84" s="20">
        <f t="shared" si="12"/>
        <v>150</v>
      </c>
      <c r="I84" s="32"/>
      <c r="J84" s="32"/>
      <c r="K84" s="32"/>
      <c r="L84" s="32"/>
      <c r="M84" s="32"/>
      <c r="N84" s="32"/>
      <c r="P84" s="32"/>
      <c r="Q84" s="32"/>
    </row>
    <row r="85" spans="1:17" ht="15" customHeight="1">
      <c r="A85" s="38" t="s">
        <v>6</v>
      </c>
      <c r="B85" s="39"/>
      <c r="C85" s="20">
        <f>D85+E85+F85</f>
        <v>0</v>
      </c>
      <c r="D85" s="20">
        <f aca="true" t="shared" si="13" ref="D85:F88">D90+D95+D100</f>
        <v>0</v>
      </c>
      <c r="E85" s="20">
        <f t="shared" si="13"/>
        <v>0</v>
      </c>
      <c r="F85" s="20">
        <f t="shared" si="13"/>
        <v>0</v>
      </c>
      <c r="G85" s="20">
        <f aca="true" t="shared" si="14" ref="G85:H88">G90+G95+G100</f>
        <v>0</v>
      </c>
      <c r="H85" s="20">
        <f t="shared" si="14"/>
        <v>0</v>
      </c>
      <c r="I85" s="33"/>
      <c r="J85" s="33"/>
      <c r="K85" s="33"/>
      <c r="L85" s="33"/>
      <c r="M85" s="33"/>
      <c r="N85" s="33"/>
      <c r="P85" s="33"/>
      <c r="Q85" s="33"/>
    </row>
    <row r="86" spans="1:17" ht="15" customHeight="1">
      <c r="A86" s="38" t="s">
        <v>22</v>
      </c>
      <c r="B86" s="39"/>
      <c r="C86" s="20">
        <f>D86+E86+F86</f>
        <v>0</v>
      </c>
      <c r="D86" s="20">
        <f t="shared" si="13"/>
        <v>0</v>
      </c>
      <c r="E86" s="20">
        <f t="shared" si="13"/>
        <v>0</v>
      </c>
      <c r="F86" s="20">
        <f t="shared" si="13"/>
        <v>0</v>
      </c>
      <c r="G86" s="20">
        <f t="shared" si="14"/>
        <v>0</v>
      </c>
      <c r="H86" s="20">
        <f t="shared" si="14"/>
        <v>0</v>
      </c>
      <c r="I86" s="33"/>
      <c r="J86" s="33"/>
      <c r="K86" s="33"/>
      <c r="L86" s="33"/>
      <c r="M86" s="33"/>
      <c r="N86" s="33"/>
      <c r="P86" s="33"/>
      <c r="Q86" s="33"/>
    </row>
    <row r="87" spans="1:17" ht="15" customHeight="1">
      <c r="A87" s="38" t="s">
        <v>5</v>
      </c>
      <c r="B87" s="39"/>
      <c r="C87" s="20">
        <f>SUM(D87:H87)</f>
        <v>413.7</v>
      </c>
      <c r="D87" s="20">
        <f>D92+D97+D102</f>
        <v>113.7</v>
      </c>
      <c r="E87" s="20">
        <f>E92+E97+E102</f>
        <v>0</v>
      </c>
      <c r="F87" s="20">
        <f>F92+F97+F102</f>
        <v>0</v>
      </c>
      <c r="G87" s="20">
        <f t="shared" si="14"/>
        <v>150</v>
      </c>
      <c r="H87" s="20">
        <f t="shared" si="14"/>
        <v>150</v>
      </c>
      <c r="I87" s="33"/>
      <c r="J87" s="33"/>
      <c r="K87" s="33"/>
      <c r="L87" s="33"/>
      <c r="M87" s="33"/>
      <c r="N87" s="33"/>
      <c r="P87" s="33"/>
      <c r="Q87" s="33"/>
    </row>
    <row r="88" spans="1:17" ht="15" customHeight="1">
      <c r="A88" s="38" t="s">
        <v>23</v>
      </c>
      <c r="B88" s="39"/>
      <c r="C88" s="20">
        <f>D88+E88+F88</f>
        <v>0</v>
      </c>
      <c r="D88" s="20">
        <f t="shared" si="13"/>
        <v>0</v>
      </c>
      <c r="E88" s="20">
        <f t="shared" si="13"/>
        <v>0</v>
      </c>
      <c r="F88" s="20">
        <f t="shared" si="13"/>
        <v>0</v>
      </c>
      <c r="G88" s="20">
        <f t="shared" si="14"/>
        <v>0</v>
      </c>
      <c r="H88" s="20">
        <f t="shared" si="14"/>
        <v>0</v>
      </c>
      <c r="I88" s="34"/>
      <c r="J88" s="34"/>
      <c r="K88" s="34"/>
      <c r="L88" s="34"/>
      <c r="M88" s="34"/>
      <c r="N88" s="34"/>
      <c r="P88" s="34"/>
      <c r="Q88" s="34"/>
    </row>
    <row r="89" spans="1:17" ht="45" customHeight="1">
      <c r="A89" s="15" t="s">
        <v>51</v>
      </c>
      <c r="B89" s="32" t="s">
        <v>11</v>
      </c>
      <c r="C89" s="20">
        <v>0</v>
      </c>
      <c r="D89" s="20">
        <f>D90+D91+D92+D93</f>
        <v>0</v>
      </c>
      <c r="E89" s="20">
        <v>0</v>
      </c>
      <c r="F89" s="20">
        <f>F90+F91+F92+F93</f>
        <v>0</v>
      </c>
      <c r="G89" s="20">
        <f>G90+G91+G92+G93</f>
        <v>0</v>
      </c>
      <c r="H89" s="20">
        <v>0</v>
      </c>
      <c r="I89" s="32" t="s">
        <v>28</v>
      </c>
      <c r="J89" s="32" t="s">
        <v>9</v>
      </c>
      <c r="K89" s="32">
        <v>0</v>
      </c>
      <c r="L89" s="32">
        <v>10</v>
      </c>
      <c r="M89" s="32">
        <v>15</v>
      </c>
      <c r="N89" s="32">
        <v>20</v>
      </c>
      <c r="P89" s="32">
        <v>25</v>
      </c>
      <c r="Q89" s="32">
        <v>30</v>
      </c>
    </row>
    <row r="90" spans="1:17" ht="15" customHeight="1">
      <c r="A90" s="12" t="s">
        <v>6</v>
      </c>
      <c r="B90" s="33"/>
      <c r="C90" s="21">
        <f>D90+E90+F90</f>
        <v>0</v>
      </c>
      <c r="D90" s="21">
        <v>0</v>
      </c>
      <c r="E90" s="20">
        <v>0</v>
      </c>
      <c r="F90" s="21">
        <v>0</v>
      </c>
      <c r="G90" s="21">
        <v>0</v>
      </c>
      <c r="H90" s="20">
        <v>0</v>
      </c>
      <c r="I90" s="33"/>
      <c r="J90" s="33"/>
      <c r="K90" s="33"/>
      <c r="L90" s="33"/>
      <c r="M90" s="33"/>
      <c r="N90" s="33"/>
      <c r="P90" s="33"/>
      <c r="Q90" s="33"/>
    </row>
    <row r="91" spans="1:17" ht="15" customHeight="1">
      <c r="A91" s="12" t="s">
        <v>22</v>
      </c>
      <c r="B91" s="33"/>
      <c r="C91" s="21">
        <f>D91+E91+F91</f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33"/>
      <c r="J91" s="33"/>
      <c r="K91" s="33"/>
      <c r="L91" s="33"/>
      <c r="M91" s="33"/>
      <c r="N91" s="33"/>
      <c r="P91" s="33"/>
      <c r="Q91" s="33"/>
    </row>
    <row r="92" spans="1:17" ht="15">
      <c r="A92" s="12" t="s">
        <v>5</v>
      </c>
      <c r="B92" s="33"/>
      <c r="C92" s="21">
        <f aca="true" t="shared" si="15" ref="C92:C113">D92+E92+F92</f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33"/>
      <c r="J92" s="33"/>
      <c r="K92" s="33"/>
      <c r="L92" s="33"/>
      <c r="M92" s="33"/>
      <c r="N92" s="33"/>
      <c r="P92" s="33"/>
      <c r="Q92" s="33"/>
    </row>
    <row r="93" spans="1:17" ht="16.5" customHeight="1">
      <c r="A93" s="12" t="s">
        <v>23</v>
      </c>
      <c r="B93" s="34"/>
      <c r="C93" s="21">
        <f t="shared" si="15"/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34"/>
      <c r="J93" s="34"/>
      <c r="K93" s="34"/>
      <c r="L93" s="34"/>
      <c r="M93" s="34"/>
      <c r="N93" s="34"/>
      <c r="P93" s="34"/>
      <c r="Q93" s="34"/>
    </row>
    <row r="94" spans="1:17" ht="51.75" customHeight="1">
      <c r="A94" s="15" t="s">
        <v>52</v>
      </c>
      <c r="B94" s="32" t="s">
        <v>53</v>
      </c>
      <c r="C94" s="20">
        <f t="shared" si="15"/>
        <v>0</v>
      </c>
      <c r="D94" s="20">
        <f>D95+D96+D97+D98</f>
        <v>0</v>
      </c>
      <c r="E94" s="20">
        <v>0</v>
      </c>
      <c r="F94" s="20">
        <f>F95+F96+F97+F98</f>
        <v>0</v>
      </c>
      <c r="G94" s="20">
        <f>G95+G96+G97+G98</f>
        <v>0</v>
      </c>
      <c r="H94" s="20">
        <v>0</v>
      </c>
      <c r="I94" s="32" t="s">
        <v>83</v>
      </c>
      <c r="J94" s="32" t="s">
        <v>14</v>
      </c>
      <c r="K94" s="32">
        <v>3</v>
      </c>
      <c r="L94" s="32">
        <v>5</v>
      </c>
      <c r="M94" s="32">
        <v>7</v>
      </c>
      <c r="N94" s="32">
        <v>10</v>
      </c>
      <c r="P94" s="32">
        <v>10</v>
      </c>
      <c r="Q94" s="32">
        <v>10</v>
      </c>
    </row>
    <row r="95" spans="1:17" ht="15">
      <c r="A95" s="12" t="s">
        <v>6</v>
      </c>
      <c r="B95" s="33"/>
      <c r="C95" s="21">
        <f t="shared" si="15"/>
        <v>0</v>
      </c>
      <c r="D95" s="21">
        <v>0</v>
      </c>
      <c r="E95" s="20">
        <v>0</v>
      </c>
      <c r="F95" s="21">
        <v>0</v>
      </c>
      <c r="G95" s="21">
        <v>0</v>
      </c>
      <c r="H95" s="20">
        <v>0</v>
      </c>
      <c r="I95" s="33"/>
      <c r="J95" s="33"/>
      <c r="K95" s="33"/>
      <c r="L95" s="33"/>
      <c r="M95" s="33"/>
      <c r="N95" s="33"/>
      <c r="P95" s="33"/>
      <c r="Q95" s="33"/>
    </row>
    <row r="96" spans="1:17" ht="15">
      <c r="A96" s="12" t="s">
        <v>22</v>
      </c>
      <c r="B96" s="33"/>
      <c r="C96" s="21">
        <f t="shared" si="15"/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33"/>
      <c r="J96" s="33"/>
      <c r="K96" s="33"/>
      <c r="L96" s="33"/>
      <c r="M96" s="33"/>
      <c r="N96" s="33"/>
      <c r="P96" s="33"/>
      <c r="Q96" s="33"/>
    </row>
    <row r="97" spans="1:17" ht="15">
      <c r="A97" s="12" t="s">
        <v>5</v>
      </c>
      <c r="B97" s="33"/>
      <c r="C97" s="21">
        <f t="shared" si="15"/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33"/>
      <c r="J97" s="33"/>
      <c r="K97" s="33"/>
      <c r="L97" s="33"/>
      <c r="M97" s="33"/>
      <c r="N97" s="33"/>
      <c r="P97" s="33"/>
      <c r="Q97" s="33"/>
    </row>
    <row r="98" spans="1:19" ht="15" customHeight="1">
      <c r="A98" s="12" t="s">
        <v>23</v>
      </c>
      <c r="B98" s="34"/>
      <c r="C98" s="21">
        <f t="shared" si="15"/>
        <v>0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  <c r="I98" s="34"/>
      <c r="J98" s="34"/>
      <c r="K98" s="34"/>
      <c r="L98" s="34"/>
      <c r="M98" s="34"/>
      <c r="N98" s="34"/>
      <c r="P98" s="34"/>
      <c r="Q98" s="34"/>
      <c r="S98" s="14"/>
    </row>
    <row r="99" spans="1:19" ht="105.75" customHeight="1">
      <c r="A99" s="15" t="s">
        <v>54</v>
      </c>
      <c r="B99" s="32" t="s">
        <v>29</v>
      </c>
      <c r="C99" s="20">
        <f aca="true" t="shared" si="16" ref="C99:H99">SUM(C100:C103)</f>
        <v>413.7</v>
      </c>
      <c r="D99" s="20">
        <f t="shared" si="16"/>
        <v>113.7</v>
      </c>
      <c r="E99" s="20">
        <f t="shared" si="16"/>
        <v>0</v>
      </c>
      <c r="F99" s="20">
        <f t="shared" si="16"/>
        <v>0</v>
      </c>
      <c r="G99" s="20">
        <f t="shared" si="16"/>
        <v>150</v>
      </c>
      <c r="H99" s="20">
        <f t="shared" si="16"/>
        <v>150</v>
      </c>
      <c r="I99" s="32" t="s">
        <v>84</v>
      </c>
      <c r="J99" s="32" t="s">
        <v>14</v>
      </c>
      <c r="K99" s="32">
        <v>148</v>
      </c>
      <c r="L99" s="32">
        <v>150</v>
      </c>
      <c r="M99" s="32">
        <v>150</v>
      </c>
      <c r="N99" s="32">
        <v>150</v>
      </c>
      <c r="P99" s="32">
        <v>150</v>
      </c>
      <c r="Q99" s="32">
        <v>150</v>
      </c>
      <c r="S99" s="14"/>
    </row>
    <row r="100" spans="1:19" ht="15">
      <c r="A100" s="12" t="s">
        <v>6</v>
      </c>
      <c r="B100" s="33"/>
      <c r="C100" s="21">
        <f t="shared" si="15"/>
        <v>0</v>
      </c>
      <c r="D100" s="21">
        <v>0</v>
      </c>
      <c r="E100" s="20">
        <v>0</v>
      </c>
      <c r="F100" s="21">
        <v>0</v>
      </c>
      <c r="G100" s="21">
        <v>0</v>
      </c>
      <c r="H100" s="20">
        <v>0</v>
      </c>
      <c r="I100" s="33"/>
      <c r="J100" s="33"/>
      <c r="K100" s="33"/>
      <c r="L100" s="33"/>
      <c r="M100" s="33"/>
      <c r="N100" s="33"/>
      <c r="P100" s="33"/>
      <c r="Q100" s="33"/>
      <c r="S100" s="14"/>
    </row>
    <row r="101" spans="1:19" ht="15">
      <c r="A101" s="12" t="s">
        <v>22</v>
      </c>
      <c r="B101" s="33"/>
      <c r="C101" s="21">
        <f t="shared" si="15"/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33"/>
      <c r="J101" s="33"/>
      <c r="K101" s="33"/>
      <c r="L101" s="33"/>
      <c r="M101" s="33"/>
      <c r="N101" s="33"/>
      <c r="P101" s="33"/>
      <c r="Q101" s="33"/>
      <c r="S101" s="67"/>
    </row>
    <row r="102" spans="1:19" ht="15">
      <c r="A102" s="12" t="s">
        <v>5</v>
      </c>
      <c r="B102" s="33"/>
      <c r="C102" s="20">
        <f>SUM(D102:H102)</f>
        <v>413.7</v>
      </c>
      <c r="D102" s="20">
        <v>113.7</v>
      </c>
      <c r="E102" s="20">
        <v>0</v>
      </c>
      <c r="F102" s="20">
        <v>0</v>
      </c>
      <c r="G102" s="20">
        <v>150</v>
      </c>
      <c r="H102" s="20">
        <v>150</v>
      </c>
      <c r="I102" s="33"/>
      <c r="J102" s="33"/>
      <c r="K102" s="33"/>
      <c r="L102" s="33"/>
      <c r="M102" s="33"/>
      <c r="N102" s="33"/>
      <c r="P102" s="33"/>
      <c r="Q102" s="33"/>
      <c r="S102" s="67"/>
    </row>
    <row r="103" spans="1:19" ht="15" customHeight="1">
      <c r="A103" s="12" t="s">
        <v>23</v>
      </c>
      <c r="B103" s="34"/>
      <c r="C103" s="21">
        <f t="shared" si="15"/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34"/>
      <c r="J103" s="34"/>
      <c r="K103" s="34"/>
      <c r="L103" s="34"/>
      <c r="M103" s="34"/>
      <c r="N103" s="34"/>
      <c r="P103" s="34"/>
      <c r="Q103" s="34"/>
      <c r="S103" s="67"/>
    </row>
    <row r="104" spans="1:19" ht="46.5" customHeight="1">
      <c r="A104" s="36" t="s">
        <v>55</v>
      </c>
      <c r="B104" s="37"/>
      <c r="C104" s="20">
        <f aca="true" t="shared" si="17" ref="C104:H104">SUM(C105:C108)</f>
        <v>2228.8</v>
      </c>
      <c r="D104" s="20">
        <f t="shared" si="17"/>
        <v>445.7</v>
      </c>
      <c r="E104" s="20">
        <f t="shared" si="17"/>
        <v>445.7</v>
      </c>
      <c r="F104" s="20">
        <f t="shared" si="17"/>
        <v>445.8</v>
      </c>
      <c r="G104" s="20">
        <f t="shared" si="17"/>
        <v>445.8</v>
      </c>
      <c r="H104" s="20">
        <f t="shared" si="17"/>
        <v>445.8</v>
      </c>
      <c r="I104" s="32"/>
      <c r="J104" s="32"/>
      <c r="K104" s="32"/>
      <c r="L104" s="32"/>
      <c r="M104" s="32"/>
      <c r="N104" s="32"/>
      <c r="P104" s="32"/>
      <c r="Q104" s="32"/>
      <c r="S104" s="67"/>
    </row>
    <row r="105" spans="1:19" ht="15">
      <c r="A105" s="38" t="s">
        <v>6</v>
      </c>
      <c r="B105" s="39"/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33"/>
      <c r="J105" s="33"/>
      <c r="K105" s="33"/>
      <c r="L105" s="33"/>
      <c r="M105" s="33"/>
      <c r="N105" s="33"/>
      <c r="P105" s="33"/>
      <c r="Q105" s="33"/>
      <c r="S105" s="67"/>
    </row>
    <row r="106" spans="1:19" ht="15">
      <c r="A106" s="38" t="s">
        <v>22</v>
      </c>
      <c r="B106" s="39"/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33"/>
      <c r="J106" s="33"/>
      <c r="K106" s="33"/>
      <c r="L106" s="33"/>
      <c r="M106" s="33"/>
      <c r="N106" s="33"/>
      <c r="P106" s="33"/>
      <c r="Q106" s="33"/>
      <c r="S106" s="67"/>
    </row>
    <row r="107" spans="1:19" ht="15">
      <c r="A107" s="38" t="s">
        <v>5</v>
      </c>
      <c r="B107" s="39"/>
      <c r="C107" s="20">
        <f>SUM(D107:H107)</f>
        <v>2228.8</v>
      </c>
      <c r="D107" s="20">
        <f>D112+D117</f>
        <v>445.7</v>
      </c>
      <c r="E107" s="20">
        <f>E112+E117</f>
        <v>445.7</v>
      </c>
      <c r="F107" s="20">
        <f>F112+F117</f>
        <v>445.8</v>
      </c>
      <c r="G107" s="20">
        <f>G112+G117</f>
        <v>445.8</v>
      </c>
      <c r="H107" s="20">
        <f>H112+H117</f>
        <v>445.8</v>
      </c>
      <c r="I107" s="33"/>
      <c r="J107" s="33"/>
      <c r="K107" s="33"/>
      <c r="L107" s="33"/>
      <c r="M107" s="33"/>
      <c r="N107" s="33"/>
      <c r="P107" s="33"/>
      <c r="Q107" s="33"/>
      <c r="S107" s="14"/>
    </row>
    <row r="108" spans="1:19" ht="15">
      <c r="A108" s="40" t="s">
        <v>23</v>
      </c>
      <c r="B108" s="41"/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34"/>
      <c r="J108" s="34"/>
      <c r="K108" s="34"/>
      <c r="L108" s="34"/>
      <c r="M108" s="34"/>
      <c r="N108" s="34"/>
      <c r="P108" s="34"/>
      <c r="Q108" s="34"/>
      <c r="S108" s="14"/>
    </row>
    <row r="109" spans="1:17" s="17" customFormat="1" ht="72" customHeight="1">
      <c r="A109" s="15" t="s">
        <v>56</v>
      </c>
      <c r="B109" s="35" t="s">
        <v>29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32" t="s">
        <v>85</v>
      </c>
      <c r="J109" s="32" t="s">
        <v>14</v>
      </c>
      <c r="K109" s="32">
        <v>35</v>
      </c>
      <c r="L109" s="32">
        <v>50</v>
      </c>
      <c r="M109" s="32">
        <v>50</v>
      </c>
      <c r="N109" s="32">
        <v>50</v>
      </c>
      <c r="P109" s="32">
        <v>50</v>
      </c>
      <c r="Q109" s="32">
        <v>50</v>
      </c>
    </row>
    <row r="110" spans="1:17" s="17" customFormat="1" ht="15">
      <c r="A110" s="12" t="s">
        <v>6</v>
      </c>
      <c r="B110" s="35"/>
      <c r="C110" s="20">
        <f t="shared" si="15"/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33"/>
      <c r="J110" s="33"/>
      <c r="K110" s="33"/>
      <c r="L110" s="33"/>
      <c r="M110" s="33"/>
      <c r="N110" s="33"/>
      <c r="P110" s="33"/>
      <c r="Q110" s="33"/>
    </row>
    <row r="111" spans="1:17" s="17" customFormat="1" ht="15">
      <c r="A111" s="12" t="s">
        <v>22</v>
      </c>
      <c r="B111" s="35"/>
      <c r="C111" s="20">
        <f t="shared" si="15"/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33"/>
      <c r="J111" s="33"/>
      <c r="K111" s="33"/>
      <c r="L111" s="33"/>
      <c r="M111" s="33"/>
      <c r="N111" s="33"/>
      <c r="P111" s="33"/>
      <c r="Q111" s="33"/>
    </row>
    <row r="112" spans="1:17" s="17" customFormat="1" ht="15">
      <c r="A112" s="12" t="s">
        <v>5</v>
      </c>
      <c r="B112" s="35"/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33"/>
      <c r="J112" s="33"/>
      <c r="K112" s="33"/>
      <c r="L112" s="33"/>
      <c r="M112" s="33"/>
      <c r="N112" s="33"/>
      <c r="P112" s="33"/>
      <c r="Q112" s="33"/>
    </row>
    <row r="113" spans="1:17" s="17" customFormat="1" ht="15">
      <c r="A113" s="12" t="s">
        <v>23</v>
      </c>
      <c r="B113" s="35"/>
      <c r="C113" s="20">
        <f t="shared" si="15"/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34"/>
      <c r="J113" s="34"/>
      <c r="K113" s="34"/>
      <c r="L113" s="34"/>
      <c r="M113" s="34"/>
      <c r="N113" s="34"/>
      <c r="P113" s="34"/>
      <c r="Q113" s="34"/>
    </row>
    <row r="114" spans="1:17" ht="45" customHeight="1">
      <c r="A114" s="15" t="s">
        <v>72</v>
      </c>
      <c r="B114" s="35" t="s">
        <v>11</v>
      </c>
      <c r="C114" s="20">
        <f aca="true" t="shared" si="18" ref="C114:H114">C117</f>
        <v>2228.8</v>
      </c>
      <c r="D114" s="20">
        <f t="shared" si="18"/>
        <v>445.7</v>
      </c>
      <c r="E114" s="20">
        <f t="shared" si="18"/>
        <v>445.7</v>
      </c>
      <c r="F114" s="20">
        <f t="shared" si="18"/>
        <v>445.8</v>
      </c>
      <c r="G114" s="20">
        <f t="shared" si="18"/>
        <v>445.8</v>
      </c>
      <c r="H114" s="20">
        <f t="shared" si="18"/>
        <v>445.8</v>
      </c>
      <c r="I114" s="32" t="s">
        <v>87</v>
      </c>
      <c r="J114" s="32" t="s">
        <v>86</v>
      </c>
      <c r="K114" s="32">
        <v>10000</v>
      </c>
      <c r="L114" s="32">
        <v>10000</v>
      </c>
      <c r="M114" s="32">
        <v>10000</v>
      </c>
      <c r="N114" s="32">
        <v>10000</v>
      </c>
      <c r="P114" s="32">
        <v>10000</v>
      </c>
      <c r="Q114" s="32">
        <v>10000</v>
      </c>
    </row>
    <row r="115" spans="1:17" ht="15">
      <c r="A115" s="12" t="s">
        <v>6</v>
      </c>
      <c r="B115" s="35"/>
      <c r="C115" s="20">
        <f>D115+E115+F115</f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33"/>
      <c r="J115" s="33"/>
      <c r="K115" s="33"/>
      <c r="L115" s="33"/>
      <c r="M115" s="33"/>
      <c r="N115" s="33"/>
      <c r="P115" s="33"/>
      <c r="Q115" s="33"/>
    </row>
    <row r="116" spans="1:17" ht="15">
      <c r="A116" s="12" t="s">
        <v>22</v>
      </c>
      <c r="B116" s="35"/>
      <c r="C116" s="20">
        <f>D116+E116+F116</f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33"/>
      <c r="J116" s="33"/>
      <c r="K116" s="33"/>
      <c r="L116" s="33"/>
      <c r="M116" s="33"/>
      <c r="N116" s="33"/>
      <c r="P116" s="33"/>
      <c r="Q116" s="33"/>
    </row>
    <row r="117" spans="1:17" ht="15">
      <c r="A117" s="12" t="s">
        <v>5</v>
      </c>
      <c r="B117" s="35"/>
      <c r="C117" s="20">
        <f>D117+E117+F117+G117+H117</f>
        <v>2228.8</v>
      </c>
      <c r="D117" s="20">
        <v>445.7</v>
      </c>
      <c r="E117" s="20">
        <v>445.7</v>
      </c>
      <c r="F117" s="20">
        <v>445.8</v>
      </c>
      <c r="G117" s="20">
        <v>445.8</v>
      </c>
      <c r="H117" s="20">
        <v>445.8</v>
      </c>
      <c r="I117" s="33"/>
      <c r="J117" s="33"/>
      <c r="K117" s="33"/>
      <c r="L117" s="33"/>
      <c r="M117" s="33"/>
      <c r="N117" s="33"/>
      <c r="P117" s="33"/>
      <c r="Q117" s="33"/>
    </row>
    <row r="118" spans="1:17" ht="15" customHeight="1">
      <c r="A118" s="12" t="s">
        <v>23</v>
      </c>
      <c r="B118" s="35"/>
      <c r="C118" s="20">
        <f>D118+E118+F118</f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34"/>
      <c r="J118" s="34"/>
      <c r="K118" s="34"/>
      <c r="L118" s="34"/>
      <c r="M118" s="34"/>
      <c r="N118" s="34"/>
      <c r="P118" s="34"/>
      <c r="Q118" s="34"/>
    </row>
    <row r="119" spans="1:17" ht="46.5" customHeight="1">
      <c r="A119" s="36" t="s">
        <v>57</v>
      </c>
      <c r="B119" s="37"/>
      <c r="C119" s="20">
        <f aca="true" t="shared" si="19" ref="C119:H119">SUM(C120:C123)</f>
        <v>79.19999999999999</v>
      </c>
      <c r="D119" s="20">
        <f t="shared" si="19"/>
        <v>26.4</v>
      </c>
      <c r="E119" s="20">
        <f t="shared" si="19"/>
        <v>0</v>
      </c>
      <c r="F119" s="20">
        <f t="shared" si="19"/>
        <v>0</v>
      </c>
      <c r="G119" s="20">
        <f t="shared" si="19"/>
        <v>26.4</v>
      </c>
      <c r="H119" s="20">
        <f t="shared" si="19"/>
        <v>26.4</v>
      </c>
      <c r="I119" s="32"/>
      <c r="J119" s="32"/>
      <c r="K119" s="32"/>
      <c r="L119" s="32"/>
      <c r="M119" s="32"/>
      <c r="N119" s="32"/>
      <c r="P119" s="32"/>
      <c r="Q119" s="32"/>
    </row>
    <row r="120" spans="1:17" ht="15">
      <c r="A120" s="38" t="s">
        <v>6</v>
      </c>
      <c r="B120" s="39"/>
      <c r="C120" s="20">
        <v>0</v>
      </c>
      <c r="D120" s="20">
        <f>D125+D130</f>
        <v>0</v>
      </c>
      <c r="E120" s="20">
        <v>0</v>
      </c>
      <c r="F120" s="20">
        <v>0</v>
      </c>
      <c r="G120" s="20">
        <v>0</v>
      </c>
      <c r="H120" s="20">
        <v>0</v>
      </c>
      <c r="I120" s="33"/>
      <c r="J120" s="33"/>
      <c r="K120" s="33"/>
      <c r="L120" s="33"/>
      <c r="M120" s="33"/>
      <c r="N120" s="33"/>
      <c r="P120" s="33"/>
      <c r="Q120" s="33"/>
    </row>
    <row r="121" spans="1:17" ht="15">
      <c r="A121" s="38" t="s">
        <v>22</v>
      </c>
      <c r="B121" s="39"/>
      <c r="C121" s="20">
        <v>0</v>
      </c>
      <c r="D121" s="20">
        <f>D126+D131</f>
        <v>0</v>
      </c>
      <c r="E121" s="20">
        <v>0</v>
      </c>
      <c r="F121" s="20">
        <v>0</v>
      </c>
      <c r="G121" s="20">
        <v>0</v>
      </c>
      <c r="H121" s="20">
        <v>0</v>
      </c>
      <c r="I121" s="33"/>
      <c r="J121" s="33"/>
      <c r="K121" s="33"/>
      <c r="L121" s="33"/>
      <c r="M121" s="33"/>
      <c r="N121" s="33"/>
      <c r="P121" s="33"/>
      <c r="Q121" s="33"/>
    </row>
    <row r="122" spans="1:19" ht="15">
      <c r="A122" s="38" t="s">
        <v>5</v>
      </c>
      <c r="B122" s="39"/>
      <c r="C122" s="20">
        <f>D122+E122+F122+G122+H122</f>
        <v>79.19999999999999</v>
      </c>
      <c r="D122" s="20">
        <f>D127+D132</f>
        <v>26.4</v>
      </c>
      <c r="E122" s="20">
        <f>E127+E132</f>
        <v>0</v>
      </c>
      <c r="F122" s="20">
        <f>F127+F132</f>
        <v>0</v>
      </c>
      <c r="G122" s="20">
        <f>G127+G132</f>
        <v>26.4</v>
      </c>
      <c r="H122" s="20">
        <f>H127+H132</f>
        <v>26.4</v>
      </c>
      <c r="I122" s="33"/>
      <c r="J122" s="33"/>
      <c r="K122" s="33"/>
      <c r="L122" s="33"/>
      <c r="M122" s="33"/>
      <c r="N122" s="33"/>
      <c r="P122" s="33"/>
      <c r="Q122" s="33"/>
      <c r="S122" s="14"/>
    </row>
    <row r="123" spans="1:19" ht="15">
      <c r="A123" s="40" t="s">
        <v>23</v>
      </c>
      <c r="B123" s="41"/>
      <c r="C123" s="20">
        <v>0</v>
      </c>
      <c r="D123" s="20">
        <f>D128+D133</f>
        <v>0</v>
      </c>
      <c r="E123" s="20">
        <v>0</v>
      </c>
      <c r="F123" s="20">
        <v>0</v>
      </c>
      <c r="G123" s="20">
        <v>0</v>
      </c>
      <c r="H123" s="20">
        <v>0</v>
      </c>
      <c r="I123" s="34"/>
      <c r="J123" s="34"/>
      <c r="K123" s="34"/>
      <c r="L123" s="34"/>
      <c r="M123" s="34"/>
      <c r="N123" s="34"/>
      <c r="P123" s="34"/>
      <c r="Q123" s="34"/>
      <c r="S123" s="14"/>
    </row>
    <row r="124" spans="1:17" s="17" customFormat="1" ht="42" customHeight="1">
      <c r="A124" s="15" t="s">
        <v>58</v>
      </c>
      <c r="B124" s="35" t="s">
        <v>29</v>
      </c>
      <c r="C124" s="20">
        <f aca="true" t="shared" si="20" ref="C124:H124">C127</f>
        <v>79.19999999999999</v>
      </c>
      <c r="D124" s="20">
        <f t="shared" si="20"/>
        <v>26.4</v>
      </c>
      <c r="E124" s="20">
        <f t="shared" si="20"/>
        <v>0</v>
      </c>
      <c r="F124" s="20">
        <f t="shared" si="20"/>
        <v>0</v>
      </c>
      <c r="G124" s="20">
        <f t="shared" si="20"/>
        <v>26.4</v>
      </c>
      <c r="H124" s="20">
        <f t="shared" si="20"/>
        <v>26.4</v>
      </c>
      <c r="I124" s="32" t="s">
        <v>88</v>
      </c>
      <c r="J124" s="32" t="s">
        <v>26</v>
      </c>
      <c r="K124" s="32">
        <v>1</v>
      </c>
      <c r="L124" s="32">
        <v>1</v>
      </c>
      <c r="M124" s="32">
        <v>1</v>
      </c>
      <c r="N124" s="32">
        <v>1</v>
      </c>
      <c r="P124" s="32">
        <v>1</v>
      </c>
      <c r="Q124" s="32">
        <v>1</v>
      </c>
    </row>
    <row r="125" spans="1:17" s="17" customFormat="1" ht="15">
      <c r="A125" s="12" t="s">
        <v>6</v>
      </c>
      <c r="B125" s="35"/>
      <c r="C125" s="20">
        <f>D125+E125+F125</f>
        <v>0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33"/>
      <c r="J125" s="33"/>
      <c r="K125" s="33"/>
      <c r="L125" s="33"/>
      <c r="M125" s="33"/>
      <c r="N125" s="33"/>
      <c r="P125" s="33"/>
      <c r="Q125" s="33"/>
    </row>
    <row r="126" spans="1:17" s="17" customFormat="1" ht="15">
      <c r="A126" s="12" t="s">
        <v>22</v>
      </c>
      <c r="B126" s="35"/>
      <c r="C126" s="20">
        <f>D126+E126+F126</f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33"/>
      <c r="J126" s="33"/>
      <c r="K126" s="33"/>
      <c r="L126" s="33"/>
      <c r="M126" s="33"/>
      <c r="N126" s="33"/>
      <c r="P126" s="33"/>
      <c r="Q126" s="33"/>
    </row>
    <row r="127" spans="1:17" s="17" customFormat="1" ht="15">
      <c r="A127" s="12" t="s">
        <v>5</v>
      </c>
      <c r="B127" s="35"/>
      <c r="C127" s="20">
        <f>SUM(D127:H127)</f>
        <v>79.19999999999999</v>
      </c>
      <c r="D127" s="20">
        <v>26.4</v>
      </c>
      <c r="E127" s="20">
        <v>0</v>
      </c>
      <c r="F127" s="20">
        <v>0</v>
      </c>
      <c r="G127" s="20">
        <v>26.4</v>
      </c>
      <c r="H127" s="20">
        <v>26.4</v>
      </c>
      <c r="I127" s="33"/>
      <c r="J127" s="33"/>
      <c r="K127" s="33"/>
      <c r="L127" s="33"/>
      <c r="M127" s="33"/>
      <c r="N127" s="33"/>
      <c r="P127" s="33"/>
      <c r="Q127" s="33"/>
    </row>
    <row r="128" spans="1:17" s="17" customFormat="1" ht="15">
      <c r="A128" s="12" t="s">
        <v>23</v>
      </c>
      <c r="B128" s="35"/>
      <c r="C128" s="20">
        <f>D128+E128+F128</f>
        <v>0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34"/>
      <c r="J128" s="34"/>
      <c r="K128" s="34"/>
      <c r="L128" s="34"/>
      <c r="M128" s="34"/>
      <c r="N128" s="34"/>
      <c r="P128" s="34"/>
      <c r="Q128" s="34"/>
    </row>
    <row r="129" spans="1:17" s="17" customFormat="1" ht="102.75" customHeight="1">
      <c r="A129" s="15" t="s">
        <v>59</v>
      </c>
      <c r="B129" s="35" t="s">
        <v>60</v>
      </c>
      <c r="C129" s="20">
        <v>0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32" t="s">
        <v>89</v>
      </c>
      <c r="J129" s="32" t="s">
        <v>14</v>
      </c>
      <c r="K129" s="32">
        <v>250</v>
      </c>
      <c r="L129" s="32">
        <v>250</v>
      </c>
      <c r="M129" s="32">
        <v>270</v>
      </c>
      <c r="N129" s="32">
        <v>300</v>
      </c>
      <c r="P129" s="32">
        <v>320</v>
      </c>
      <c r="Q129" s="32">
        <v>350</v>
      </c>
    </row>
    <row r="130" spans="1:17" s="17" customFormat="1" ht="15">
      <c r="A130" s="12" t="s">
        <v>6</v>
      </c>
      <c r="B130" s="35"/>
      <c r="C130" s="20">
        <f>D130+E130+F130</f>
        <v>0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33"/>
      <c r="J130" s="33"/>
      <c r="K130" s="33"/>
      <c r="L130" s="33"/>
      <c r="M130" s="33"/>
      <c r="N130" s="33"/>
      <c r="P130" s="33"/>
      <c r="Q130" s="33"/>
    </row>
    <row r="131" spans="1:17" s="17" customFormat="1" ht="15">
      <c r="A131" s="12" t="s">
        <v>22</v>
      </c>
      <c r="B131" s="35"/>
      <c r="C131" s="20">
        <f>D131+E131+F131</f>
        <v>0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33"/>
      <c r="J131" s="33"/>
      <c r="K131" s="33"/>
      <c r="L131" s="33"/>
      <c r="M131" s="33"/>
      <c r="N131" s="33"/>
      <c r="P131" s="33"/>
      <c r="Q131" s="33"/>
    </row>
    <row r="132" spans="1:17" s="17" customFormat="1" ht="15">
      <c r="A132" s="12" t="s">
        <v>5</v>
      </c>
      <c r="B132" s="35"/>
      <c r="C132" s="20">
        <v>0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33"/>
      <c r="J132" s="33"/>
      <c r="K132" s="33"/>
      <c r="L132" s="33"/>
      <c r="M132" s="33"/>
      <c r="N132" s="33"/>
      <c r="P132" s="33"/>
      <c r="Q132" s="33"/>
    </row>
    <row r="133" spans="1:17" s="17" customFormat="1" ht="15">
      <c r="A133" s="12" t="s">
        <v>23</v>
      </c>
      <c r="B133" s="35"/>
      <c r="C133" s="20">
        <f>D133+E133+F133</f>
        <v>0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34"/>
      <c r="J133" s="34"/>
      <c r="K133" s="34"/>
      <c r="L133" s="34"/>
      <c r="M133" s="34"/>
      <c r="N133" s="34"/>
      <c r="P133" s="34"/>
      <c r="Q133" s="34"/>
    </row>
    <row r="134" spans="1:17" s="26" customFormat="1" ht="34.5" customHeight="1">
      <c r="A134" s="42" t="s">
        <v>61</v>
      </c>
      <c r="B134" s="43"/>
      <c r="C134" s="23">
        <f aca="true" t="shared" si="21" ref="C134:H134">SUM(C135:C138)</f>
        <v>125590.39999999998</v>
      </c>
      <c r="D134" s="23">
        <f t="shared" si="21"/>
        <v>25925.199999999997</v>
      </c>
      <c r="E134" s="23">
        <f t="shared" si="21"/>
        <v>23881.999999999996</v>
      </c>
      <c r="F134" s="23">
        <f t="shared" si="21"/>
        <v>23881.999999999996</v>
      </c>
      <c r="G134" s="23">
        <f t="shared" si="21"/>
        <v>25950.6</v>
      </c>
      <c r="H134" s="23">
        <f t="shared" si="21"/>
        <v>25950.6</v>
      </c>
      <c r="I134" s="13"/>
      <c r="J134" s="11"/>
      <c r="K134" s="11"/>
      <c r="L134" s="11"/>
      <c r="M134" s="11"/>
      <c r="N134" s="11"/>
      <c r="O134" s="7"/>
      <c r="P134" s="11"/>
      <c r="Q134" s="11"/>
    </row>
    <row r="135" spans="1:17" ht="15" customHeight="1">
      <c r="A135" s="38" t="s">
        <v>6</v>
      </c>
      <c r="B135" s="39"/>
      <c r="C135" s="20">
        <f>SUM(D135:H135)</f>
        <v>6205.799999999999</v>
      </c>
      <c r="D135" s="20">
        <f aca="true" t="shared" si="22" ref="D135:H136">D155</f>
        <v>2068.6</v>
      </c>
      <c r="E135" s="20">
        <f t="shared" si="22"/>
        <v>0</v>
      </c>
      <c r="F135" s="20">
        <f t="shared" si="22"/>
        <v>0</v>
      </c>
      <c r="G135" s="20">
        <f t="shared" si="22"/>
        <v>2068.6</v>
      </c>
      <c r="H135" s="20">
        <f t="shared" si="22"/>
        <v>2068.6</v>
      </c>
      <c r="I135" s="13"/>
      <c r="J135" s="11"/>
      <c r="K135" s="11"/>
      <c r="L135" s="11"/>
      <c r="M135" s="11"/>
      <c r="N135" s="11"/>
      <c r="P135" s="11"/>
      <c r="Q135" s="11"/>
    </row>
    <row r="136" spans="1:17" ht="15" customHeight="1">
      <c r="A136" s="38" t="s">
        <v>22</v>
      </c>
      <c r="B136" s="39"/>
      <c r="C136" s="20">
        <f>SUM(D136:H136)</f>
        <v>14331.099999999999</v>
      </c>
      <c r="D136" s="20">
        <f>D156</f>
        <v>2845.9</v>
      </c>
      <c r="E136" s="20">
        <f>E156</f>
        <v>2871.2999999999997</v>
      </c>
      <c r="F136" s="20">
        <f t="shared" si="22"/>
        <v>2871.2999999999997</v>
      </c>
      <c r="G136" s="20">
        <f t="shared" si="22"/>
        <v>2871.2999999999997</v>
      </c>
      <c r="H136" s="20">
        <f t="shared" si="22"/>
        <v>2871.2999999999997</v>
      </c>
      <c r="I136" s="13"/>
      <c r="J136" s="11"/>
      <c r="K136" s="11"/>
      <c r="L136" s="11"/>
      <c r="M136" s="11"/>
      <c r="N136" s="11"/>
      <c r="P136" s="11"/>
      <c r="Q136" s="11"/>
    </row>
    <row r="137" spans="1:17" ht="15" customHeight="1">
      <c r="A137" s="38" t="s">
        <v>5</v>
      </c>
      <c r="B137" s="39"/>
      <c r="C137" s="20">
        <f>SUM(D137:H137)</f>
        <v>105053.49999999999</v>
      </c>
      <c r="D137" s="20">
        <f>D142</f>
        <v>21010.699999999997</v>
      </c>
      <c r="E137" s="20">
        <f>E142</f>
        <v>21010.699999999997</v>
      </c>
      <c r="F137" s="20">
        <f>F142</f>
        <v>21010.699999999997</v>
      </c>
      <c r="G137" s="20">
        <f>G142</f>
        <v>21010.699999999997</v>
      </c>
      <c r="H137" s="20">
        <f>H142</f>
        <v>21010.699999999997</v>
      </c>
      <c r="I137" s="13"/>
      <c r="J137" s="11"/>
      <c r="K137" s="11"/>
      <c r="L137" s="11"/>
      <c r="M137" s="11"/>
      <c r="N137" s="11"/>
      <c r="P137" s="11"/>
      <c r="Q137" s="11"/>
    </row>
    <row r="138" spans="1:17" ht="15" customHeight="1">
      <c r="A138" s="38" t="s">
        <v>23</v>
      </c>
      <c r="B138" s="39"/>
      <c r="C138" s="20">
        <f>SUM(D138:H138)</f>
        <v>0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13"/>
      <c r="J138" s="11"/>
      <c r="K138" s="11"/>
      <c r="L138" s="11"/>
      <c r="M138" s="11"/>
      <c r="N138" s="11"/>
      <c r="P138" s="11"/>
      <c r="Q138" s="11"/>
    </row>
    <row r="139" spans="1:17" ht="46.5" customHeight="1">
      <c r="A139" s="36" t="s">
        <v>62</v>
      </c>
      <c r="B139" s="37"/>
      <c r="C139" s="20">
        <f>SUM(C140:C143)</f>
        <v>105053.49999999999</v>
      </c>
      <c r="D139" s="20">
        <f>D140+D141+D142+D143</f>
        <v>21010.699999999997</v>
      </c>
      <c r="E139" s="20">
        <f>E140+E141+E142+E143</f>
        <v>21010.699999999997</v>
      </c>
      <c r="F139" s="20">
        <f>F140+F141+F142+F143</f>
        <v>21010.699999999997</v>
      </c>
      <c r="G139" s="20">
        <f>G140+G141+G142+G143</f>
        <v>21010.699999999997</v>
      </c>
      <c r="H139" s="20">
        <f>H140+H141+H142+H143</f>
        <v>21010.699999999997</v>
      </c>
      <c r="I139" s="32"/>
      <c r="J139" s="32"/>
      <c r="K139" s="32"/>
      <c r="L139" s="32"/>
      <c r="M139" s="32"/>
      <c r="N139" s="32"/>
      <c r="P139" s="32"/>
      <c r="Q139" s="32"/>
    </row>
    <row r="140" spans="1:17" ht="15" customHeight="1">
      <c r="A140" s="38" t="s">
        <v>6</v>
      </c>
      <c r="B140" s="39"/>
      <c r="C140" s="20">
        <f>SUM(D140:H140)</f>
        <v>0</v>
      </c>
      <c r="D140" s="20">
        <v>0</v>
      </c>
      <c r="E140" s="20">
        <v>0</v>
      </c>
      <c r="F140" s="20">
        <v>0</v>
      </c>
      <c r="G140" s="20">
        <v>0</v>
      </c>
      <c r="H140" s="20">
        <v>0</v>
      </c>
      <c r="I140" s="33"/>
      <c r="J140" s="33"/>
      <c r="K140" s="33"/>
      <c r="L140" s="33"/>
      <c r="M140" s="33"/>
      <c r="N140" s="33"/>
      <c r="P140" s="33"/>
      <c r="Q140" s="33"/>
    </row>
    <row r="141" spans="1:17" ht="15" customHeight="1">
      <c r="A141" s="38" t="s">
        <v>22</v>
      </c>
      <c r="B141" s="39"/>
      <c r="C141" s="20">
        <f>SUM(D141:H141)</f>
        <v>0</v>
      </c>
      <c r="D141" s="20">
        <v>0</v>
      </c>
      <c r="E141" s="20">
        <v>0</v>
      </c>
      <c r="F141" s="20">
        <v>0</v>
      </c>
      <c r="G141" s="20">
        <v>0</v>
      </c>
      <c r="H141" s="20">
        <v>0</v>
      </c>
      <c r="I141" s="33"/>
      <c r="J141" s="33"/>
      <c r="K141" s="33"/>
      <c r="L141" s="33"/>
      <c r="M141" s="33"/>
      <c r="N141" s="33"/>
      <c r="P141" s="33"/>
      <c r="Q141" s="33"/>
    </row>
    <row r="142" spans="1:17" ht="15" customHeight="1">
      <c r="A142" s="38" t="s">
        <v>5</v>
      </c>
      <c r="B142" s="39"/>
      <c r="C142" s="20">
        <f>SUM(D142:H142)</f>
        <v>105053.49999999999</v>
      </c>
      <c r="D142" s="20">
        <f>D147+D152</f>
        <v>21010.699999999997</v>
      </c>
      <c r="E142" s="20">
        <f>E147+E152</f>
        <v>21010.699999999997</v>
      </c>
      <c r="F142" s="20">
        <f>F147+F152</f>
        <v>21010.699999999997</v>
      </c>
      <c r="G142" s="20">
        <f>G147+G152</f>
        <v>21010.699999999997</v>
      </c>
      <c r="H142" s="20">
        <f>H147+H152</f>
        <v>21010.699999999997</v>
      </c>
      <c r="I142" s="33"/>
      <c r="J142" s="33"/>
      <c r="K142" s="33"/>
      <c r="L142" s="33"/>
      <c r="M142" s="33"/>
      <c r="N142" s="33"/>
      <c r="P142" s="33"/>
      <c r="Q142" s="33"/>
    </row>
    <row r="143" spans="1:17" ht="15" customHeight="1">
      <c r="A143" s="38" t="s">
        <v>23</v>
      </c>
      <c r="B143" s="39"/>
      <c r="C143" s="20">
        <f>SUM(D143:H143)</f>
        <v>0</v>
      </c>
      <c r="D143" s="20">
        <v>0</v>
      </c>
      <c r="E143" s="20">
        <v>0</v>
      </c>
      <c r="F143" s="20">
        <v>0</v>
      </c>
      <c r="G143" s="20">
        <v>0</v>
      </c>
      <c r="H143" s="20">
        <v>0</v>
      </c>
      <c r="I143" s="34"/>
      <c r="J143" s="34"/>
      <c r="K143" s="34"/>
      <c r="L143" s="34"/>
      <c r="M143" s="34"/>
      <c r="N143" s="34"/>
      <c r="P143" s="34"/>
      <c r="Q143" s="34"/>
    </row>
    <row r="144" spans="1:17" ht="45" customHeight="1">
      <c r="A144" s="15" t="s">
        <v>63</v>
      </c>
      <c r="B144" s="32" t="s">
        <v>11</v>
      </c>
      <c r="C144" s="20">
        <f aca="true" t="shared" si="23" ref="C144:H144">C147</f>
        <v>7838</v>
      </c>
      <c r="D144" s="20">
        <f t="shared" si="23"/>
        <v>1567.6</v>
      </c>
      <c r="E144" s="20">
        <f t="shared" si="23"/>
        <v>1567.6</v>
      </c>
      <c r="F144" s="20">
        <f t="shared" si="23"/>
        <v>1567.6</v>
      </c>
      <c r="G144" s="20">
        <f t="shared" si="23"/>
        <v>1567.6</v>
      </c>
      <c r="H144" s="20">
        <f t="shared" si="23"/>
        <v>1567.6</v>
      </c>
      <c r="I144" s="32" t="s">
        <v>91</v>
      </c>
      <c r="J144" s="32" t="s">
        <v>14</v>
      </c>
      <c r="K144" s="32">
        <v>1</v>
      </c>
      <c r="L144" s="32">
        <v>1</v>
      </c>
      <c r="M144" s="32">
        <v>1</v>
      </c>
      <c r="N144" s="32">
        <v>1</v>
      </c>
      <c r="P144" s="32">
        <v>1</v>
      </c>
      <c r="Q144" s="32">
        <v>1</v>
      </c>
    </row>
    <row r="145" spans="1:17" ht="15" customHeight="1">
      <c r="A145" s="12" t="s">
        <v>6</v>
      </c>
      <c r="B145" s="33"/>
      <c r="C145" s="21">
        <f aca="true" t="shared" si="24" ref="C145:C153">D145+E145+F145</f>
        <v>0</v>
      </c>
      <c r="D145" s="21">
        <v>0</v>
      </c>
      <c r="E145" s="20">
        <v>0</v>
      </c>
      <c r="F145" s="21">
        <v>0</v>
      </c>
      <c r="G145" s="21">
        <v>0</v>
      </c>
      <c r="H145" s="20">
        <v>0</v>
      </c>
      <c r="I145" s="33"/>
      <c r="J145" s="33"/>
      <c r="K145" s="33"/>
      <c r="L145" s="33"/>
      <c r="M145" s="33"/>
      <c r="N145" s="33"/>
      <c r="P145" s="33"/>
      <c r="Q145" s="33"/>
    </row>
    <row r="146" spans="1:17" ht="15" customHeight="1">
      <c r="A146" s="12" t="s">
        <v>22</v>
      </c>
      <c r="B146" s="33"/>
      <c r="C146" s="21">
        <f t="shared" si="24"/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  <c r="I146" s="33"/>
      <c r="J146" s="33"/>
      <c r="K146" s="33"/>
      <c r="L146" s="33"/>
      <c r="M146" s="33"/>
      <c r="N146" s="33"/>
      <c r="P146" s="33"/>
      <c r="Q146" s="33"/>
    </row>
    <row r="147" spans="1:17" ht="15">
      <c r="A147" s="12" t="s">
        <v>5</v>
      </c>
      <c r="B147" s="33"/>
      <c r="C147" s="21">
        <f>D147+E147+F147+G147+H147</f>
        <v>7838</v>
      </c>
      <c r="D147" s="21">
        <v>1567.6</v>
      </c>
      <c r="E147" s="21">
        <v>1567.6</v>
      </c>
      <c r="F147" s="21">
        <v>1567.6</v>
      </c>
      <c r="G147" s="21">
        <v>1567.6</v>
      </c>
      <c r="H147" s="21">
        <v>1567.6</v>
      </c>
      <c r="I147" s="33"/>
      <c r="J147" s="33"/>
      <c r="K147" s="33"/>
      <c r="L147" s="33"/>
      <c r="M147" s="33"/>
      <c r="N147" s="33"/>
      <c r="P147" s="33"/>
      <c r="Q147" s="33"/>
    </row>
    <row r="148" spans="1:17" ht="16.5" customHeight="1">
      <c r="A148" s="12" t="s">
        <v>23</v>
      </c>
      <c r="B148" s="34"/>
      <c r="C148" s="21">
        <f t="shared" si="24"/>
        <v>0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  <c r="I148" s="34"/>
      <c r="J148" s="34"/>
      <c r="K148" s="34"/>
      <c r="L148" s="34"/>
      <c r="M148" s="34"/>
      <c r="N148" s="34"/>
      <c r="P148" s="34"/>
      <c r="Q148" s="34"/>
    </row>
    <row r="149" spans="1:17" ht="51.75" customHeight="1">
      <c r="A149" s="15" t="s">
        <v>73</v>
      </c>
      <c r="B149" s="32" t="s">
        <v>53</v>
      </c>
      <c r="C149" s="20">
        <f aca="true" t="shared" si="25" ref="C149:H149">C152</f>
        <v>97215.5</v>
      </c>
      <c r="D149" s="20">
        <f t="shared" si="25"/>
        <v>19443.1</v>
      </c>
      <c r="E149" s="20">
        <f t="shared" si="25"/>
        <v>19443.1</v>
      </c>
      <c r="F149" s="20">
        <f t="shared" si="25"/>
        <v>19443.1</v>
      </c>
      <c r="G149" s="20">
        <f t="shared" si="25"/>
        <v>19443.1</v>
      </c>
      <c r="H149" s="20">
        <f t="shared" si="25"/>
        <v>19443.1</v>
      </c>
      <c r="I149" s="32" t="s">
        <v>92</v>
      </c>
      <c r="J149" s="32" t="s">
        <v>26</v>
      </c>
      <c r="K149" s="32">
        <v>0</v>
      </c>
      <c r="L149" s="32">
        <v>0</v>
      </c>
      <c r="M149" s="32">
        <v>0</v>
      </c>
      <c r="N149" s="32">
        <v>0</v>
      </c>
      <c r="P149" s="32">
        <v>0</v>
      </c>
      <c r="Q149" s="32">
        <v>0</v>
      </c>
    </row>
    <row r="150" spans="1:17" ht="15">
      <c r="A150" s="12" t="s">
        <v>6</v>
      </c>
      <c r="B150" s="33"/>
      <c r="C150" s="21">
        <f t="shared" si="24"/>
        <v>0</v>
      </c>
      <c r="D150" s="21">
        <v>0</v>
      </c>
      <c r="E150" s="20">
        <v>0</v>
      </c>
      <c r="F150" s="21">
        <v>0</v>
      </c>
      <c r="G150" s="21">
        <v>0</v>
      </c>
      <c r="H150" s="20">
        <v>0</v>
      </c>
      <c r="I150" s="33"/>
      <c r="J150" s="33"/>
      <c r="K150" s="33"/>
      <c r="L150" s="33"/>
      <c r="M150" s="33"/>
      <c r="N150" s="33"/>
      <c r="P150" s="33"/>
      <c r="Q150" s="33"/>
    </row>
    <row r="151" spans="1:17" ht="15">
      <c r="A151" s="12" t="s">
        <v>22</v>
      </c>
      <c r="B151" s="33"/>
      <c r="C151" s="21">
        <f t="shared" si="24"/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33"/>
      <c r="J151" s="33"/>
      <c r="K151" s="33"/>
      <c r="L151" s="33"/>
      <c r="M151" s="33"/>
      <c r="N151" s="33"/>
      <c r="P151" s="33"/>
      <c r="Q151" s="33"/>
    </row>
    <row r="152" spans="1:17" ht="15">
      <c r="A152" s="12" t="s">
        <v>5</v>
      </c>
      <c r="B152" s="33"/>
      <c r="C152" s="21">
        <f>D152+E152+F152+G152+H152</f>
        <v>97215.5</v>
      </c>
      <c r="D152" s="21">
        <v>19443.1</v>
      </c>
      <c r="E152" s="21">
        <v>19443.1</v>
      </c>
      <c r="F152" s="21">
        <v>19443.1</v>
      </c>
      <c r="G152" s="21">
        <v>19443.1</v>
      </c>
      <c r="H152" s="21">
        <v>19443.1</v>
      </c>
      <c r="I152" s="33"/>
      <c r="J152" s="33"/>
      <c r="K152" s="33"/>
      <c r="L152" s="33"/>
      <c r="M152" s="33"/>
      <c r="N152" s="33"/>
      <c r="P152" s="33"/>
      <c r="Q152" s="33"/>
    </row>
    <row r="153" spans="1:19" ht="15" customHeight="1">
      <c r="A153" s="12" t="s">
        <v>23</v>
      </c>
      <c r="B153" s="34"/>
      <c r="C153" s="21">
        <f t="shared" si="24"/>
        <v>0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34"/>
      <c r="J153" s="34"/>
      <c r="K153" s="34"/>
      <c r="L153" s="34"/>
      <c r="M153" s="34"/>
      <c r="N153" s="34"/>
      <c r="P153" s="34"/>
      <c r="Q153" s="34"/>
      <c r="S153" s="14"/>
    </row>
    <row r="154" spans="1:19" ht="46.5" customHeight="1">
      <c r="A154" s="36" t="s">
        <v>70</v>
      </c>
      <c r="B154" s="37"/>
      <c r="C154" s="20">
        <f aca="true" t="shared" si="26" ref="C154:H154">SUM(C155:C158)</f>
        <v>20536.899999999998</v>
      </c>
      <c r="D154" s="20">
        <f t="shared" si="26"/>
        <v>4914.5</v>
      </c>
      <c r="E154" s="20">
        <f t="shared" si="26"/>
        <v>2871.2999999999997</v>
      </c>
      <c r="F154" s="20">
        <f t="shared" si="26"/>
        <v>2871.2999999999997</v>
      </c>
      <c r="G154" s="20">
        <f t="shared" si="26"/>
        <v>4939.9</v>
      </c>
      <c r="H154" s="20">
        <f t="shared" si="26"/>
        <v>4939.9</v>
      </c>
      <c r="I154" s="27"/>
      <c r="J154" s="27"/>
      <c r="K154" s="27"/>
      <c r="L154" s="28"/>
      <c r="M154" s="28"/>
      <c r="N154" s="28"/>
      <c r="O154" s="26"/>
      <c r="P154" s="28"/>
      <c r="Q154" s="28"/>
      <c r="S154" s="14"/>
    </row>
    <row r="155" spans="1:19" ht="15">
      <c r="A155" s="38" t="s">
        <v>6</v>
      </c>
      <c r="B155" s="39"/>
      <c r="C155" s="20">
        <f>SUM(D155:H155)</f>
        <v>6205.799999999999</v>
      </c>
      <c r="D155" s="20">
        <f>D175</f>
        <v>2068.6</v>
      </c>
      <c r="E155" s="20">
        <f>E175</f>
        <v>0</v>
      </c>
      <c r="F155" s="20">
        <f>F175</f>
        <v>0</v>
      </c>
      <c r="G155" s="20">
        <f>G175</f>
        <v>2068.6</v>
      </c>
      <c r="H155" s="20">
        <f>H175</f>
        <v>2068.6</v>
      </c>
      <c r="I155" s="9"/>
      <c r="J155" s="9"/>
      <c r="K155" s="9"/>
      <c r="L155" s="16"/>
      <c r="M155" s="16"/>
      <c r="N155" s="16"/>
      <c r="P155" s="16"/>
      <c r="Q155" s="16"/>
      <c r="S155" s="14"/>
    </row>
    <row r="156" spans="1:19" ht="15">
      <c r="A156" s="38" t="s">
        <v>22</v>
      </c>
      <c r="B156" s="39"/>
      <c r="C156" s="20">
        <f>SUM(D156:H156)</f>
        <v>14331.099999999999</v>
      </c>
      <c r="D156" s="20">
        <f>D161+D166+D171+D181+D186+D191</f>
        <v>2845.9</v>
      </c>
      <c r="E156" s="20">
        <f>E161+E166+E171+E181+E186+E191</f>
        <v>2871.2999999999997</v>
      </c>
      <c r="F156" s="20">
        <f>F161+F166+F171+F181+F186+F191</f>
        <v>2871.2999999999997</v>
      </c>
      <c r="G156" s="20">
        <f>G161+G166+G171+G181+G186+G191</f>
        <v>2871.2999999999997</v>
      </c>
      <c r="H156" s="20">
        <f>H161+H166+H171+H181+H186+H191</f>
        <v>2871.2999999999997</v>
      </c>
      <c r="I156" s="9"/>
      <c r="J156" s="9"/>
      <c r="K156" s="9"/>
      <c r="L156" s="16"/>
      <c r="M156" s="16"/>
      <c r="N156" s="16"/>
      <c r="P156" s="16"/>
      <c r="Q156" s="16"/>
      <c r="S156" s="14"/>
    </row>
    <row r="157" spans="1:19" ht="15">
      <c r="A157" s="38" t="s">
        <v>5</v>
      </c>
      <c r="B157" s="39"/>
      <c r="C157" s="20">
        <f>SUM(D157:H157)</f>
        <v>0</v>
      </c>
      <c r="D157" s="20">
        <f>D162+D167+D172+D182+D187</f>
        <v>0</v>
      </c>
      <c r="E157" s="20">
        <v>0</v>
      </c>
      <c r="F157" s="20">
        <v>0</v>
      </c>
      <c r="G157" s="20">
        <v>0</v>
      </c>
      <c r="H157" s="20">
        <v>0</v>
      </c>
      <c r="I157" s="9"/>
      <c r="J157" s="9"/>
      <c r="K157" s="9"/>
      <c r="L157" s="16"/>
      <c r="M157" s="16"/>
      <c r="N157" s="16"/>
      <c r="P157" s="16"/>
      <c r="Q157" s="16"/>
      <c r="S157" s="14"/>
    </row>
    <row r="158" spans="1:19" ht="15">
      <c r="A158" s="40" t="s">
        <v>23</v>
      </c>
      <c r="B158" s="41"/>
      <c r="C158" s="20">
        <f>SUM(D158:H158)</f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9"/>
      <c r="J158" s="9"/>
      <c r="K158" s="9"/>
      <c r="L158" s="16"/>
      <c r="M158" s="16"/>
      <c r="N158" s="16"/>
      <c r="P158" s="16"/>
      <c r="Q158" s="16"/>
      <c r="S158" s="14"/>
    </row>
    <row r="159" spans="1:17" s="17" customFormat="1" ht="72" customHeight="1">
      <c r="A159" s="15" t="s">
        <v>64</v>
      </c>
      <c r="B159" s="32" t="s">
        <v>29</v>
      </c>
      <c r="C159" s="20">
        <f aca="true" t="shared" si="27" ref="C159:H159">C161</f>
        <v>8952.6</v>
      </c>
      <c r="D159" s="20">
        <f t="shared" si="27"/>
        <v>1784.6</v>
      </c>
      <c r="E159" s="20">
        <f t="shared" si="27"/>
        <v>1792</v>
      </c>
      <c r="F159" s="20">
        <f t="shared" si="27"/>
        <v>1792</v>
      </c>
      <c r="G159" s="20">
        <f t="shared" si="27"/>
        <v>1792</v>
      </c>
      <c r="H159" s="20">
        <f t="shared" si="27"/>
        <v>1792</v>
      </c>
      <c r="I159" s="32" t="s">
        <v>94</v>
      </c>
      <c r="J159" s="32" t="s">
        <v>14</v>
      </c>
      <c r="K159" s="32">
        <v>0</v>
      </c>
      <c r="L159" s="32">
        <v>0</v>
      </c>
      <c r="M159" s="32">
        <v>0</v>
      </c>
      <c r="N159" s="32">
        <v>0</v>
      </c>
      <c r="O159" s="7"/>
      <c r="P159" s="32">
        <v>0</v>
      </c>
      <c r="Q159" s="32">
        <v>0</v>
      </c>
    </row>
    <row r="160" spans="1:17" s="17" customFormat="1" ht="15">
      <c r="A160" s="12" t="s">
        <v>6</v>
      </c>
      <c r="B160" s="33"/>
      <c r="C160" s="21">
        <f aca="true" t="shared" si="28" ref="C160:C173">D160+E160+F160</f>
        <v>0</v>
      </c>
      <c r="D160" s="20">
        <v>0</v>
      </c>
      <c r="E160" s="20">
        <v>0</v>
      </c>
      <c r="F160" s="20">
        <v>0</v>
      </c>
      <c r="G160" s="20">
        <v>0</v>
      </c>
      <c r="H160" s="20">
        <v>0</v>
      </c>
      <c r="I160" s="33"/>
      <c r="J160" s="33"/>
      <c r="K160" s="33"/>
      <c r="L160" s="33"/>
      <c r="M160" s="33"/>
      <c r="N160" s="33"/>
      <c r="O160" s="7"/>
      <c r="P160" s="33"/>
      <c r="Q160" s="33"/>
    </row>
    <row r="161" spans="1:17" s="17" customFormat="1" ht="15">
      <c r="A161" s="12" t="s">
        <v>22</v>
      </c>
      <c r="B161" s="33"/>
      <c r="C161" s="21">
        <f>D161+E161+F161+G161+H161</f>
        <v>8952.6</v>
      </c>
      <c r="D161" s="20">
        <v>1784.6</v>
      </c>
      <c r="E161" s="20">
        <v>1792</v>
      </c>
      <c r="F161" s="20">
        <v>1792</v>
      </c>
      <c r="G161" s="20">
        <v>1792</v>
      </c>
      <c r="H161" s="20">
        <v>1792</v>
      </c>
      <c r="I161" s="33"/>
      <c r="J161" s="33"/>
      <c r="K161" s="33"/>
      <c r="L161" s="33"/>
      <c r="M161" s="33"/>
      <c r="N161" s="33"/>
      <c r="O161" s="7"/>
      <c r="P161" s="33"/>
      <c r="Q161" s="33"/>
    </row>
    <row r="162" spans="1:17" s="17" customFormat="1" ht="15">
      <c r="A162" s="12" t="s">
        <v>5</v>
      </c>
      <c r="B162" s="33"/>
      <c r="C162" s="21">
        <f t="shared" si="28"/>
        <v>0</v>
      </c>
      <c r="D162" s="20">
        <v>0</v>
      </c>
      <c r="E162" s="20">
        <v>0</v>
      </c>
      <c r="F162" s="20">
        <v>0</v>
      </c>
      <c r="G162" s="20">
        <v>0</v>
      </c>
      <c r="H162" s="20">
        <v>0</v>
      </c>
      <c r="I162" s="33"/>
      <c r="J162" s="33"/>
      <c r="K162" s="33"/>
      <c r="L162" s="33"/>
      <c r="M162" s="33"/>
      <c r="N162" s="33"/>
      <c r="O162" s="7"/>
      <c r="P162" s="33"/>
      <c r="Q162" s="33"/>
    </row>
    <row r="163" spans="1:17" s="17" customFormat="1" ht="15">
      <c r="A163" s="12" t="s">
        <v>23</v>
      </c>
      <c r="B163" s="34"/>
      <c r="C163" s="21">
        <f t="shared" si="28"/>
        <v>0</v>
      </c>
      <c r="D163" s="20">
        <v>0</v>
      </c>
      <c r="E163" s="20">
        <v>0</v>
      </c>
      <c r="F163" s="20">
        <v>0</v>
      </c>
      <c r="G163" s="20">
        <v>0</v>
      </c>
      <c r="H163" s="20">
        <v>0</v>
      </c>
      <c r="I163" s="34"/>
      <c r="J163" s="34"/>
      <c r="K163" s="34"/>
      <c r="L163" s="34"/>
      <c r="M163" s="34"/>
      <c r="N163" s="34"/>
      <c r="O163" s="7"/>
      <c r="P163" s="34"/>
      <c r="Q163" s="34"/>
    </row>
    <row r="164" spans="1:26" ht="45" customHeight="1">
      <c r="A164" s="15" t="s">
        <v>65</v>
      </c>
      <c r="B164" s="32" t="s">
        <v>11</v>
      </c>
      <c r="C164" s="20">
        <f aca="true" t="shared" si="29" ref="C164:H164">C166</f>
        <v>1728.3000000000002</v>
      </c>
      <c r="D164" s="20">
        <f t="shared" si="29"/>
        <v>325.5</v>
      </c>
      <c r="E164" s="20">
        <f t="shared" si="29"/>
        <v>350.7</v>
      </c>
      <c r="F164" s="20">
        <f t="shared" si="29"/>
        <v>350.7</v>
      </c>
      <c r="G164" s="20">
        <f t="shared" si="29"/>
        <v>350.7</v>
      </c>
      <c r="H164" s="20">
        <f t="shared" si="29"/>
        <v>350.7</v>
      </c>
      <c r="I164" s="32" t="s">
        <v>97</v>
      </c>
      <c r="J164" s="32" t="s">
        <v>14</v>
      </c>
      <c r="K164" s="32">
        <v>0</v>
      </c>
      <c r="L164" s="32">
        <v>0</v>
      </c>
      <c r="M164" s="32">
        <v>0</v>
      </c>
      <c r="N164" s="32">
        <v>0</v>
      </c>
      <c r="P164" s="32">
        <v>0</v>
      </c>
      <c r="Q164" s="32">
        <v>0</v>
      </c>
      <c r="R164" s="9"/>
      <c r="S164" s="9"/>
      <c r="T164" s="9"/>
      <c r="U164" s="16"/>
      <c r="V164" s="16"/>
      <c r="W164" s="16"/>
      <c r="Y164" s="16"/>
      <c r="Z164" s="16"/>
    </row>
    <row r="165" spans="1:26" ht="15">
      <c r="A165" s="12" t="s">
        <v>6</v>
      </c>
      <c r="B165" s="33"/>
      <c r="C165" s="21">
        <f t="shared" si="28"/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33"/>
      <c r="J165" s="33"/>
      <c r="K165" s="33"/>
      <c r="L165" s="33"/>
      <c r="M165" s="33"/>
      <c r="N165" s="33"/>
      <c r="P165" s="33"/>
      <c r="Q165" s="33"/>
      <c r="R165" s="9"/>
      <c r="S165" s="9"/>
      <c r="T165" s="9"/>
      <c r="U165" s="16"/>
      <c r="V165" s="16"/>
      <c r="W165" s="16"/>
      <c r="Y165" s="16"/>
      <c r="Z165" s="16"/>
    </row>
    <row r="166" spans="1:26" ht="15">
      <c r="A166" s="12" t="s">
        <v>22</v>
      </c>
      <c r="B166" s="33"/>
      <c r="C166" s="21">
        <f>D166+E166+F166+G166+H166</f>
        <v>1728.3000000000002</v>
      </c>
      <c r="D166" s="21">
        <v>325.5</v>
      </c>
      <c r="E166" s="21">
        <v>350.7</v>
      </c>
      <c r="F166" s="21">
        <v>350.7</v>
      </c>
      <c r="G166" s="21">
        <v>350.7</v>
      </c>
      <c r="H166" s="21">
        <v>350.7</v>
      </c>
      <c r="I166" s="33"/>
      <c r="J166" s="33"/>
      <c r="K166" s="33"/>
      <c r="L166" s="33"/>
      <c r="M166" s="33"/>
      <c r="N166" s="33"/>
      <c r="P166" s="33"/>
      <c r="Q166" s="33"/>
      <c r="R166" s="9"/>
      <c r="S166" s="9"/>
      <c r="T166" s="9"/>
      <c r="U166" s="16"/>
      <c r="V166" s="16"/>
      <c r="W166" s="16"/>
      <c r="Y166" s="16"/>
      <c r="Z166" s="16"/>
    </row>
    <row r="167" spans="1:26" ht="15">
      <c r="A167" s="12" t="s">
        <v>5</v>
      </c>
      <c r="B167" s="33"/>
      <c r="C167" s="21">
        <f t="shared" si="28"/>
        <v>0</v>
      </c>
      <c r="D167" s="21">
        <v>0</v>
      </c>
      <c r="E167" s="21">
        <v>0</v>
      </c>
      <c r="F167" s="21">
        <v>0</v>
      </c>
      <c r="G167" s="21">
        <v>0</v>
      </c>
      <c r="H167" s="21">
        <v>0</v>
      </c>
      <c r="I167" s="33"/>
      <c r="J167" s="33"/>
      <c r="K167" s="33"/>
      <c r="L167" s="33"/>
      <c r="M167" s="33"/>
      <c r="N167" s="33"/>
      <c r="P167" s="33"/>
      <c r="Q167" s="33"/>
      <c r="R167" s="9"/>
      <c r="S167" s="9"/>
      <c r="T167" s="9"/>
      <c r="U167" s="16"/>
      <c r="V167" s="16"/>
      <c r="W167" s="16"/>
      <c r="Y167" s="16"/>
      <c r="Z167" s="16"/>
    </row>
    <row r="168" spans="1:26" ht="15" customHeight="1">
      <c r="A168" s="12" t="s">
        <v>23</v>
      </c>
      <c r="B168" s="34"/>
      <c r="C168" s="21">
        <f t="shared" si="28"/>
        <v>0</v>
      </c>
      <c r="D168" s="21">
        <v>0</v>
      </c>
      <c r="E168" s="21">
        <v>0</v>
      </c>
      <c r="F168" s="21">
        <v>0</v>
      </c>
      <c r="G168" s="21">
        <v>0</v>
      </c>
      <c r="H168" s="21">
        <v>0</v>
      </c>
      <c r="I168" s="34"/>
      <c r="J168" s="34"/>
      <c r="K168" s="34"/>
      <c r="L168" s="34"/>
      <c r="M168" s="34"/>
      <c r="N168" s="34"/>
      <c r="P168" s="34"/>
      <c r="Q168" s="34"/>
      <c r="R168" s="9"/>
      <c r="S168" s="9"/>
      <c r="T168" s="9"/>
      <c r="U168" s="16"/>
      <c r="V168" s="16"/>
      <c r="W168" s="16"/>
      <c r="Y168" s="16"/>
      <c r="Z168" s="16"/>
    </row>
    <row r="169" spans="1:17" ht="83.25" customHeight="1">
      <c r="A169" s="15" t="s">
        <v>66</v>
      </c>
      <c r="B169" s="35" t="s">
        <v>11</v>
      </c>
      <c r="C169" s="20">
        <f aca="true" t="shared" si="30" ref="C169:H169">C171</f>
        <v>89.5</v>
      </c>
      <c r="D169" s="20">
        <f t="shared" si="30"/>
        <v>17.9</v>
      </c>
      <c r="E169" s="20">
        <f t="shared" si="30"/>
        <v>17.9</v>
      </c>
      <c r="F169" s="20">
        <f t="shared" si="30"/>
        <v>17.9</v>
      </c>
      <c r="G169" s="20">
        <f t="shared" si="30"/>
        <v>17.9</v>
      </c>
      <c r="H169" s="20">
        <f t="shared" si="30"/>
        <v>17.9</v>
      </c>
      <c r="I169" s="32" t="s">
        <v>98</v>
      </c>
      <c r="J169" s="32" t="s">
        <v>10</v>
      </c>
      <c r="K169" s="32">
        <v>100</v>
      </c>
      <c r="L169" s="32">
        <v>100</v>
      </c>
      <c r="M169" s="32">
        <v>100</v>
      </c>
      <c r="N169" s="32">
        <v>100</v>
      </c>
      <c r="P169" s="32">
        <v>100</v>
      </c>
      <c r="Q169" s="32">
        <v>100</v>
      </c>
    </row>
    <row r="170" spans="1:17" ht="15">
      <c r="A170" s="12" t="s">
        <v>6</v>
      </c>
      <c r="B170" s="35"/>
      <c r="C170" s="21">
        <f t="shared" si="28"/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33"/>
      <c r="J170" s="33"/>
      <c r="K170" s="33"/>
      <c r="L170" s="33"/>
      <c r="M170" s="33"/>
      <c r="N170" s="33"/>
      <c r="P170" s="33"/>
      <c r="Q170" s="33"/>
    </row>
    <row r="171" spans="1:17" ht="15">
      <c r="A171" s="12" t="s">
        <v>22</v>
      </c>
      <c r="B171" s="35"/>
      <c r="C171" s="21">
        <f>D171+E171+F171+G171+H171</f>
        <v>89.5</v>
      </c>
      <c r="D171" s="21">
        <v>17.9</v>
      </c>
      <c r="E171" s="21">
        <v>17.9</v>
      </c>
      <c r="F171" s="21">
        <v>17.9</v>
      </c>
      <c r="G171" s="21">
        <v>17.9</v>
      </c>
      <c r="H171" s="21">
        <v>17.9</v>
      </c>
      <c r="I171" s="33"/>
      <c r="J171" s="33"/>
      <c r="K171" s="33"/>
      <c r="L171" s="33"/>
      <c r="M171" s="33"/>
      <c r="N171" s="33"/>
      <c r="P171" s="33"/>
      <c r="Q171" s="33"/>
    </row>
    <row r="172" spans="1:17" ht="15">
      <c r="A172" s="12" t="s">
        <v>5</v>
      </c>
      <c r="B172" s="35"/>
      <c r="C172" s="21">
        <f t="shared" si="28"/>
        <v>0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33"/>
      <c r="J172" s="33"/>
      <c r="K172" s="33"/>
      <c r="L172" s="33"/>
      <c r="M172" s="33"/>
      <c r="N172" s="33"/>
      <c r="P172" s="33"/>
      <c r="Q172" s="33"/>
    </row>
    <row r="173" spans="1:17" ht="15" customHeight="1">
      <c r="A173" s="12" t="s">
        <v>23</v>
      </c>
      <c r="B173" s="35"/>
      <c r="C173" s="21">
        <f t="shared" si="28"/>
        <v>0</v>
      </c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34"/>
      <c r="J173" s="34"/>
      <c r="K173" s="34"/>
      <c r="L173" s="34"/>
      <c r="M173" s="34"/>
      <c r="N173" s="34"/>
      <c r="P173" s="34"/>
      <c r="Q173" s="34"/>
    </row>
    <row r="174" spans="1:17" s="17" customFormat="1" ht="43.5" customHeight="1">
      <c r="A174" s="15" t="s">
        <v>67</v>
      </c>
      <c r="B174" s="35" t="s">
        <v>29</v>
      </c>
      <c r="C174" s="20">
        <f aca="true" t="shared" si="31" ref="C174:H174">C175</f>
        <v>6205.799999999999</v>
      </c>
      <c r="D174" s="20">
        <f t="shared" si="31"/>
        <v>2068.6</v>
      </c>
      <c r="E174" s="20">
        <f t="shared" si="31"/>
        <v>0</v>
      </c>
      <c r="F174" s="20">
        <f t="shared" si="31"/>
        <v>0</v>
      </c>
      <c r="G174" s="20">
        <f t="shared" si="31"/>
        <v>2068.6</v>
      </c>
      <c r="H174" s="20">
        <f t="shared" si="31"/>
        <v>2068.6</v>
      </c>
      <c r="I174" s="32" t="s">
        <v>95</v>
      </c>
      <c r="J174" s="32" t="s">
        <v>14</v>
      </c>
      <c r="K174" s="32">
        <v>0</v>
      </c>
      <c r="L174" s="32">
        <v>0</v>
      </c>
      <c r="M174" s="32">
        <v>0</v>
      </c>
      <c r="N174" s="32">
        <v>0</v>
      </c>
      <c r="O174" s="7"/>
      <c r="P174" s="32">
        <v>0</v>
      </c>
      <c r="Q174" s="32">
        <v>0</v>
      </c>
    </row>
    <row r="175" spans="1:17" s="17" customFormat="1" ht="15">
      <c r="A175" s="12" t="s">
        <v>6</v>
      </c>
      <c r="B175" s="35"/>
      <c r="C175" s="21">
        <f>D175+E175+F175+G175+H175</f>
        <v>6205.799999999999</v>
      </c>
      <c r="D175" s="20">
        <v>2068.6</v>
      </c>
      <c r="E175" s="20">
        <v>0</v>
      </c>
      <c r="F175" s="20">
        <v>0</v>
      </c>
      <c r="G175" s="20">
        <v>2068.6</v>
      </c>
      <c r="H175" s="20">
        <v>2068.6</v>
      </c>
      <c r="I175" s="33"/>
      <c r="J175" s="33"/>
      <c r="K175" s="33"/>
      <c r="L175" s="33"/>
      <c r="M175" s="33"/>
      <c r="N175" s="33"/>
      <c r="O175" s="7"/>
      <c r="P175" s="33"/>
      <c r="Q175" s="33"/>
    </row>
    <row r="176" spans="1:17" s="17" customFormat="1" ht="15">
      <c r="A176" s="12" t="s">
        <v>22</v>
      </c>
      <c r="B176" s="35"/>
      <c r="C176" s="20">
        <f>D176+E176+F176</f>
        <v>0</v>
      </c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33"/>
      <c r="J176" s="33"/>
      <c r="K176" s="33"/>
      <c r="L176" s="33"/>
      <c r="M176" s="33"/>
      <c r="N176" s="33"/>
      <c r="O176" s="7"/>
      <c r="P176" s="33"/>
      <c r="Q176" s="33"/>
    </row>
    <row r="177" spans="1:17" s="17" customFormat="1" ht="15">
      <c r="A177" s="12" t="s">
        <v>5</v>
      </c>
      <c r="B177" s="35"/>
      <c r="C177" s="20">
        <v>0</v>
      </c>
      <c r="D177" s="20">
        <v>0</v>
      </c>
      <c r="E177" s="20">
        <v>0</v>
      </c>
      <c r="F177" s="20">
        <v>0</v>
      </c>
      <c r="G177" s="20">
        <v>0</v>
      </c>
      <c r="H177" s="20">
        <v>0</v>
      </c>
      <c r="I177" s="33"/>
      <c r="J177" s="33"/>
      <c r="K177" s="33"/>
      <c r="L177" s="33"/>
      <c r="M177" s="33"/>
      <c r="N177" s="33"/>
      <c r="O177" s="7"/>
      <c r="P177" s="33"/>
      <c r="Q177" s="33"/>
    </row>
    <row r="178" spans="1:17" s="17" customFormat="1" ht="15">
      <c r="A178" s="12" t="s">
        <v>23</v>
      </c>
      <c r="B178" s="35"/>
      <c r="C178" s="20">
        <f>D178+E178+F178</f>
        <v>0</v>
      </c>
      <c r="D178" s="20">
        <v>0</v>
      </c>
      <c r="E178" s="20">
        <v>0</v>
      </c>
      <c r="F178" s="20">
        <v>0</v>
      </c>
      <c r="G178" s="20">
        <v>0</v>
      </c>
      <c r="H178" s="20">
        <v>0</v>
      </c>
      <c r="I178" s="34"/>
      <c r="J178" s="34"/>
      <c r="K178" s="34"/>
      <c r="L178" s="34"/>
      <c r="M178" s="34"/>
      <c r="N178" s="34"/>
      <c r="O178" s="7"/>
      <c r="P178" s="34"/>
      <c r="Q178" s="34"/>
    </row>
    <row r="179" spans="1:17" ht="45" customHeight="1">
      <c r="A179" s="15" t="s">
        <v>68</v>
      </c>
      <c r="B179" s="35" t="s">
        <v>11</v>
      </c>
      <c r="C179" s="20">
        <f aca="true" t="shared" si="32" ref="C179:H179">C181</f>
        <v>3511.3</v>
      </c>
      <c r="D179" s="20">
        <f t="shared" si="32"/>
        <v>701.3</v>
      </c>
      <c r="E179" s="20">
        <f t="shared" si="32"/>
        <v>702.5</v>
      </c>
      <c r="F179" s="20">
        <f t="shared" si="32"/>
        <v>702.5</v>
      </c>
      <c r="G179" s="20">
        <f t="shared" si="32"/>
        <v>702.5</v>
      </c>
      <c r="H179" s="20">
        <f t="shared" si="32"/>
        <v>702.5</v>
      </c>
      <c r="I179" s="32" t="s">
        <v>96</v>
      </c>
      <c r="J179" s="32" t="s">
        <v>14</v>
      </c>
      <c r="K179" s="32">
        <v>0</v>
      </c>
      <c r="L179" s="32">
        <v>0</v>
      </c>
      <c r="M179" s="32">
        <v>0</v>
      </c>
      <c r="N179" s="32">
        <v>0</v>
      </c>
      <c r="P179" s="32">
        <v>0</v>
      </c>
      <c r="Q179" s="32">
        <v>0</v>
      </c>
    </row>
    <row r="180" spans="1:17" ht="15">
      <c r="A180" s="12" t="s">
        <v>6</v>
      </c>
      <c r="B180" s="35"/>
      <c r="C180" s="21">
        <f aca="true" t="shared" si="33" ref="C180:C188">D180+E180+F180</f>
        <v>0</v>
      </c>
      <c r="D180" s="21">
        <v>0</v>
      </c>
      <c r="E180" s="21">
        <v>0</v>
      </c>
      <c r="F180" s="21">
        <v>0</v>
      </c>
      <c r="G180" s="21">
        <v>0</v>
      </c>
      <c r="H180" s="21">
        <v>0</v>
      </c>
      <c r="I180" s="33"/>
      <c r="J180" s="33"/>
      <c r="K180" s="33"/>
      <c r="L180" s="33"/>
      <c r="M180" s="33"/>
      <c r="N180" s="33"/>
      <c r="P180" s="33"/>
      <c r="Q180" s="33"/>
    </row>
    <row r="181" spans="1:17" ht="15">
      <c r="A181" s="12" t="s">
        <v>22</v>
      </c>
      <c r="B181" s="35"/>
      <c r="C181" s="21">
        <f>D181+E181+F181+G181+H181</f>
        <v>3511.3</v>
      </c>
      <c r="D181" s="21">
        <v>701.3</v>
      </c>
      <c r="E181" s="21">
        <v>702.5</v>
      </c>
      <c r="F181" s="21">
        <v>702.5</v>
      </c>
      <c r="G181" s="21">
        <v>702.5</v>
      </c>
      <c r="H181" s="21">
        <v>702.5</v>
      </c>
      <c r="I181" s="33"/>
      <c r="J181" s="33"/>
      <c r="K181" s="33"/>
      <c r="L181" s="33"/>
      <c r="M181" s="33"/>
      <c r="N181" s="33"/>
      <c r="P181" s="33"/>
      <c r="Q181" s="33"/>
    </row>
    <row r="182" spans="1:17" ht="15">
      <c r="A182" s="12" t="s">
        <v>5</v>
      </c>
      <c r="B182" s="35"/>
      <c r="C182" s="21">
        <f t="shared" si="33"/>
        <v>0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33"/>
      <c r="J182" s="33"/>
      <c r="K182" s="33"/>
      <c r="L182" s="33"/>
      <c r="M182" s="33"/>
      <c r="N182" s="33"/>
      <c r="P182" s="33"/>
      <c r="Q182" s="33"/>
    </row>
    <row r="183" spans="1:17" ht="15" customHeight="1">
      <c r="A183" s="12" t="s">
        <v>23</v>
      </c>
      <c r="B183" s="35"/>
      <c r="C183" s="21">
        <f t="shared" si="33"/>
        <v>0</v>
      </c>
      <c r="D183" s="21">
        <v>0</v>
      </c>
      <c r="E183" s="21">
        <v>0</v>
      </c>
      <c r="F183" s="21">
        <v>0</v>
      </c>
      <c r="G183" s="21">
        <v>0</v>
      </c>
      <c r="H183" s="21">
        <v>0</v>
      </c>
      <c r="I183" s="34"/>
      <c r="J183" s="34"/>
      <c r="K183" s="34"/>
      <c r="L183" s="34"/>
      <c r="M183" s="34"/>
      <c r="N183" s="34"/>
      <c r="P183" s="34"/>
      <c r="Q183" s="34"/>
    </row>
    <row r="184" spans="1:17" ht="39.75" customHeight="1">
      <c r="A184" s="15" t="s">
        <v>69</v>
      </c>
      <c r="B184" s="35" t="s">
        <v>11</v>
      </c>
      <c r="C184" s="20">
        <f aca="true" t="shared" si="34" ref="C184:H184">C186</f>
        <v>41</v>
      </c>
      <c r="D184" s="20">
        <f t="shared" si="34"/>
        <v>8.2</v>
      </c>
      <c r="E184" s="20">
        <f t="shared" si="34"/>
        <v>8.2</v>
      </c>
      <c r="F184" s="20">
        <f t="shared" si="34"/>
        <v>8.2</v>
      </c>
      <c r="G184" s="20">
        <f t="shared" si="34"/>
        <v>8.2</v>
      </c>
      <c r="H184" s="20">
        <f t="shared" si="34"/>
        <v>8.2</v>
      </c>
      <c r="I184" s="32" t="s">
        <v>90</v>
      </c>
      <c r="J184" s="32" t="s">
        <v>14</v>
      </c>
      <c r="K184" s="32">
        <v>2</v>
      </c>
      <c r="L184" s="32">
        <v>5</v>
      </c>
      <c r="M184" s="32">
        <v>7</v>
      </c>
      <c r="N184" s="32">
        <v>7</v>
      </c>
      <c r="P184" s="32">
        <v>10</v>
      </c>
      <c r="Q184" s="32">
        <v>10</v>
      </c>
    </row>
    <row r="185" spans="1:17" ht="15">
      <c r="A185" s="12" t="s">
        <v>6</v>
      </c>
      <c r="B185" s="35"/>
      <c r="C185" s="21">
        <f t="shared" si="33"/>
        <v>0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  <c r="I185" s="33"/>
      <c r="J185" s="33"/>
      <c r="K185" s="33"/>
      <c r="L185" s="33"/>
      <c r="M185" s="33"/>
      <c r="N185" s="33"/>
      <c r="P185" s="33"/>
      <c r="Q185" s="33"/>
    </row>
    <row r="186" spans="1:17" ht="15">
      <c r="A186" s="12" t="s">
        <v>22</v>
      </c>
      <c r="B186" s="35"/>
      <c r="C186" s="21">
        <f>D186+E186+F186+G186+H186</f>
        <v>41</v>
      </c>
      <c r="D186" s="21">
        <v>8.2</v>
      </c>
      <c r="E186" s="21">
        <v>8.2</v>
      </c>
      <c r="F186" s="21">
        <v>8.2</v>
      </c>
      <c r="G186" s="21">
        <v>8.2</v>
      </c>
      <c r="H186" s="21">
        <v>8.2</v>
      </c>
      <c r="I186" s="33"/>
      <c r="J186" s="33"/>
      <c r="K186" s="33"/>
      <c r="L186" s="33"/>
      <c r="M186" s="33"/>
      <c r="N186" s="33"/>
      <c r="P186" s="33"/>
      <c r="Q186" s="33"/>
    </row>
    <row r="187" spans="1:17" ht="15">
      <c r="A187" s="12" t="s">
        <v>5</v>
      </c>
      <c r="B187" s="35"/>
      <c r="C187" s="21">
        <f t="shared" si="33"/>
        <v>0</v>
      </c>
      <c r="D187" s="21">
        <v>0</v>
      </c>
      <c r="E187" s="21">
        <v>0</v>
      </c>
      <c r="F187" s="21">
        <v>0</v>
      </c>
      <c r="G187" s="21">
        <v>0</v>
      </c>
      <c r="H187" s="21">
        <v>0</v>
      </c>
      <c r="I187" s="33"/>
      <c r="J187" s="33"/>
      <c r="K187" s="33"/>
      <c r="L187" s="33"/>
      <c r="M187" s="33"/>
      <c r="N187" s="33"/>
      <c r="P187" s="33"/>
      <c r="Q187" s="33"/>
    </row>
    <row r="188" spans="1:17" ht="15" customHeight="1">
      <c r="A188" s="12" t="s">
        <v>23</v>
      </c>
      <c r="B188" s="35"/>
      <c r="C188" s="21">
        <f t="shared" si="33"/>
        <v>0</v>
      </c>
      <c r="D188" s="21">
        <v>0</v>
      </c>
      <c r="E188" s="21">
        <v>0</v>
      </c>
      <c r="F188" s="21">
        <v>0</v>
      </c>
      <c r="G188" s="21">
        <v>0</v>
      </c>
      <c r="H188" s="21">
        <v>0</v>
      </c>
      <c r="I188" s="34"/>
      <c r="J188" s="34"/>
      <c r="K188" s="34"/>
      <c r="L188" s="34"/>
      <c r="M188" s="34"/>
      <c r="N188" s="34"/>
      <c r="P188" s="34"/>
      <c r="Q188" s="34"/>
    </row>
    <row r="189" spans="1:17" ht="60.75" customHeight="1">
      <c r="A189" s="15" t="s">
        <v>71</v>
      </c>
      <c r="B189" s="35" t="s">
        <v>11</v>
      </c>
      <c r="C189" s="20">
        <f aca="true" t="shared" si="35" ref="C189:H189">C191</f>
        <v>8.4</v>
      </c>
      <c r="D189" s="20">
        <f t="shared" si="35"/>
        <v>8.4</v>
      </c>
      <c r="E189" s="20">
        <f t="shared" si="35"/>
        <v>0</v>
      </c>
      <c r="F189" s="20">
        <f t="shared" si="35"/>
        <v>0</v>
      </c>
      <c r="G189" s="20">
        <f t="shared" si="35"/>
        <v>0</v>
      </c>
      <c r="H189" s="20">
        <f t="shared" si="35"/>
        <v>0</v>
      </c>
      <c r="I189" s="32" t="s">
        <v>93</v>
      </c>
      <c r="J189" s="32" t="s">
        <v>14</v>
      </c>
      <c r="K189" s="32">
        <v>1</v>
      </c>
      <c r="L189" s="32">
        <v>1</v>
      </c>
      <c r="M189" s="32">
        <v>1</v>
      </c>
      <c r="N189" s="32">
        <v>1</v>
      </c>
      <c r="P189" s="32">
        <v>1</v>
      </c>
      <c r="Q189" s="32">
        <v>1</v>
      </c>
    </row>
    <row r="190" spans="1:17" ht="15">
      <c r="A190" s="12" t="s">
        <v>6</v>
      </c>
      <c r="B190" s="35"/>
      <c r="C190" s="21">
        <f>D190+E190+F190</f>
        <v>0</v>
      </c>
      <c r="D190" s="21">
        <v>0</v>
      </c>
      <c r="E190" s="21">
        <v>0</v>
      </c>
      <c r="F190" s="21">
        <v>0</v>
      </c>
      <c r="G190" s="21">
        <v>0</v>
      </c>
      <c r="H190" s="21">
        <v>0</v>
      </c>
      <c r="I190" s="33"/>
      <c r="J190" s="33"/>
      <c r="K190" s="33"/>
      <c r="L190" s="33"/>
      <c r="M190" s="33"/>
      <c r="N190" s="33"/>
      <c r="P190" s="33"/>
      <c r="Q190" s="33"/>
    </row>
    <row r="191" spans="1:17" ht="15">
      <c r="A191" s="12" t="s">
        <v>22</v>
      </c>
      <c r="B191" s="35"/>
      <c r="C191" s="21">
        <f>D191+E191+F191+G191+H191</f>
        <v>8.4</v>
      </c>
      <c r="D191" s="21">
        <v>8.4</v>
      </c>
      <c r="E191" s="21"/>
      <c r="F191" s="21"/>
      <c r="G191" s="21"/>
      <c r="H191" s="21"/>
      <c r="I191" s="33"/>
      <c r="J191" s="33"/>
      <c r="K191" s="33"/>
      <c r="L191" s="33"/>
      <c r="M191" s="33"/>
      <c r="N191" s="33"/>
      <c r="P191" s="33"/>
      <c r="Q191" s="33"/>
    </row>
    <row r="192" spans="1:17" ht="15">
      <c r="A192" s="12" t="s">
        <v>5</v>
      </c>
      <c r="B192" s="35"/>
      <c r="C192" s="21">
        <f>D192+E192+F192</f>
        <v>0</v>
      </c>
      <c r="D192" s="21">
        <v>0</v>
      </c>
      <c r="E192" s="21">
        <v>0</v>
      </c>
      <c r="F192" s="21">
        <v>0</v>
      </c>
      <c r="G192" s="21">
        <v>0</v>
      </c>
      <c r="H192" s="21">
        <v>0</v>
      </c>
      <c r="I192" s="33"/>
      <c r="J192" s="33"/>
      <c r="K192" s="33"/>
      <c r="L192" s="33"/>
      <c r="M192" s="33"/>
      <c r="N192" s="33"/>
      <c r="P192" s="33"/>
      <c r="Q192" s="33"/>
    </row>
    <row r="193" spans="1:17" ht="15" customHeight="1">
      <c r="A193" s="12" t="s">
        <v>23</v>
      </c>
      <c r="B193" s="35"/>
      <c r="C193" s="21">
        <f>D193+E193+F193</f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s="34"/>
      <c r="J193" s="34"/>
      <c r="K193" s="34"/>
      <c r="L193" s="34"/>
      <c r="M193" s="34"/>
      <c r="N193" s="34"/>
      <c r="P193" s="34"/>
      <c r="Q193" s="34"/>
    </row>
  </sheetData>
  <sheetProtection/>
  <mergeCells count="339">
    <mergeCell ref="Q129:Q133"/>
    <mergeCell ref="P149:P153"/>
    <mergeCell ref="Q149:Q153"/>
    <mergeCell ref="I149:I153"/>
    <mergeCell ref="J149:J153"/>
    <mergeCell ref="K149:K153"/>
    <mergeCell ref="L149:L153"/>
    <mergeCell ref="M149:M153"/>
    <mergeCell ref="N149:N153"/>
    <mergeCell ref="I129:I133"/>
    <mergeCell ref="J129:J133"/>
    <mergeCell ref="K129:K133"/>
    <mergeCell ref="L129:L133"/>
    <mergeCell ref="M129:M133"/>
    <mergeCell ref="N129:N133"/>
    <mergeCell ref="M114:M118"/>
    <mergeCell ref="N114:N118"/>
    <mergeCell ref="P114:P118"/>
    <mergeCell ref="Q114:Q118"/>
    <mergeCell ref="I124:I128"/>
    <mergeCell ref="J124:J128"/>
    <mergeCell ref="K124:K128"/>
    <mergeCell ref="L124:L128"/>
    <mergeCell ref="M124:M128"/>
    <mergeCell ref="N124:N128"/>
    <mergeCell ref="I109:I113"/>
    <mergeCell ref="J109:J113"/>
    <mergeCell ref="K109:K113"/>
    <mergeCell ref="L109:L113"/>
    <mergeCell ref="M109:M113"/>
    <mergeCell ref="N109:N113"/>
    <mergeCell ref="M94:M98"/>
    <mergeCell ref="N94:N98"/>
    <mergeCell ref="P94:P98"/>
    <mergeCell ref="Q94:Q98"/>
    <mergeCell ref="I99:I103"/>
    <mergeCell ref="J99:J103"/>
    <mergeCell ref="K99:K103"/>
    <mergeCell ref="L99:L103"/>
    <mergeCell ref="M99:M103"/>
    <mergeCell ref="N99:N103"/>
    <mergeCell ref="Q69:Q73"/>
    <mergeCell ref="I89:I93"/>
    <mergeCell ref="J89:J93"/>
    <mergeCell ref="K89:K93"/>
    <mergeCell ref="L89:L93"/>
    <mergeCell ref="M89:M93"/>
    <mergeCell ref="N89:N93"/>
    <mergeCell ref="P89:P93"/>
    <mergeCell ref="Q89:Q93"/>
    <mergeCell ref="N84:N88"/>
    <mergeCell ref="M59:M63"/>
    <mergeCell ref="N59:N63"/>
    <mergeCell ref="P59:P63"/>
    <mergeCell ref="Q59:Q63"/>
    <mergeCell ref="I69:I73"/>
    <mergeCell ref="J69:J73"/>
    <mergeCell ref="K69:K73"/>
    <mergeCell ref="L69:L73"/>
    <mergeCell ref="M69:M73"/>
    <mergeCell ref="N69:N73"/>
    <mergeCell ref="M49:M53"/>
    <mergeCell ref="N49:N53"/>
    <mergeCell ref="P49:P53"/>
    <mergeCell ref="I54:I58"/>
    <mergeCell ref="J54:J58"/>
    <mergeCell ref="K54:K58"/>
    <mergeCell ref="L54:L58"/>
    <mergeCell ref="M54:M58"/>
    <mergeCell ref="N54:N58"/>
    <mergeCell ref="P34:P38"/>
    <mergeCell ref="Q34:Q38"/>
    <mergeCell ref="I39:I43"/>
    <mergeCell ref="J39:J43"/>
    <mergeCell ref="K39:K43"/>
    <mergeCell ref="L39:L43"/>
    <mergeCell ref="M39:M43"/>
    <mergeCell ref="N39:N43"/>
    <mergeCell ref="P39:P43"/>
    <mergeCell ref="Q39:Q43"/>
    <mergeCell ref="I34:I38"/>
    <mergeCell ref="J34:J38"/>
    <mergeCell ref="K34:K38"/>
    <mergeCell ref="L34:L38"/>
    <mergeCell ref="M34:M38"/>
    <mergeCell ref="N34:N38"/>
    <mergeCell ref="A20:B20"/>
    <mergeCell ref="A24:B24"/>
    <mergeCell ref="A25:B25"/>
    <mergeCell ref="N29:N33"/>
    <mergeCell ref="P29:P33"/>
    <mergeCell ref="Q29:Q33"/>
    <mergeCell ref="J114:J118"/>
    <mergeCell ref="K114:K118"/>
    <mergeCell ref="L114:L118"/>
    <mergeCell ref="A48:B48"/>
    <mergeCell ref="A108:B108"/>
    <mergeCell ref="B109:B113"/>
    <mergeCell ref="I49:I53"/>
    <mergeCell ref="K104:K108"/>
    <mergeCell ref="J49:J53"/>
    <mergeCell ref="K49:K53"/>
    <mergeCell ref="A23:B23"/>
    <mergeCell ref="A79:B79"/>
    <mergeCell ref="A80:B80"/>
    <mergeCell ref="A81:B81"/>
    <mergeCell ref="A82:B82"/>
    <mergeCell ref="A83:B83"/>
    <mergeCell ref="A45:B45"/>
    <mergeCell ref="A46:B46"/>
    <mergeCell ref="A47:B47"/>
    <mergeCell ref="S101:S106"/>
    <mergeCell ref="B99:B103"/>
    <mergeCell ref="I189:I193"/>
    <mergeCell ref="J189:J193"/>
    <mergeCell ref="K189:K193"/>
    <mergeCell ref="L189:L193"/>
    <mergeCell ref="M189:M193"/>
    <mergeCell ref="M174:M178"/>
    <mergeCell ref="N189:N193"/>
    <mergeCell ref="A104:B104"/>
    <mergeCell ref="B89:B93"/>
    <mergeCell ref="I169:I173"/>
    <mergeCell ref="J169:J173"/>
    <mergeCell ref="K169:K173"/>
    <mergeCell ref="M169:M173"/>
    <mergeCell ref="N169:N173"/>
    <mergeCell ref="B94:B98"/>
    <mergeCell ref="A107:B107"/>
    <mergeCell ref="B114:B118"/>
    <mergeCell ref="I114:I118"/>
    <mergeCell ref="I64:I68"/>
    <mergeCell ref="J64:J68"/>
    <mergeCell ref="K64:K68"/>
    <mergeCell ref="L169:L173"/>
    <mergeCell ref="A84:B84"/>
    <mergeCell ref="A85:B85"/>
    <mergeCell ref="A86:B86"/>
    <mergeCell ref="A87:B87"/>
    <mergeCell ref="A88:B88"/>
    <mergeCell ref="A105:B105"/>
    <mergeCell ref="B29:B33"/>
    <mergeCell ref="I44:I48"/>
    <mergeCell ref="J44:J48"/>
    <mergeCell ref="K44:K48"/>
    <mergeCell ref="L44:L48"/>
    <mergeCell ref="B34:B38"/>
    <mergeCell ref="A44:B44"/>
    <mergeCell ref="I29:I33"/>
    <mergeCell ref="J29:J33"/>
    <mergeCell ref="K29:K33"/>
    <mergeCell ref="M44:M48"/>
    <mergeCell ref="L29:L33"/>
    <mergeCell ref="M29:M33"/>
    <mergeCell ref="L74:L78"/>
    <mergeCell ref="M74:M78"/>
    <mergeCell ref="N44:N48"/>
    <mergeCell ref="L64:L68"/>
    <mergeCell ref="M64:M68"/>
    <mergeCell ref="N64:N68"/>
    <mergeCell ref="L49:L53"/>
    <mergeCell ref="K1:N1"/>
    <mergeCell ref="K11:K12"/>
    <mergeCell ref="K3:N4"/>
    <mergeCell ref="A7:N7"/>
    <mergeCell ref="A8:N8"/>
    <mergeCell ref="C11:C12"/>
    <mergeCell ref="A10:A12"/>
    <mergeCell ref="I11:I12"/>
    <mergeCell ref="J11:J12"/>
    <mergeCell ref="B10:B12"/>
    <mergeCell ref="D11:H11"/>
    <mergeCell ref="C10:H10"/>
    <mergeCell ref="A21:B21"/>
    <mergeCell ref="A22:B22"/>
    <mergeCell ref="A14:B14"/>
    <mergeCell ref="A15:B15"/>
    <mergeCell ref="A16:B16"/>
    <mergeCell ref="A17:B17"/>
    <mergeCell ref="A18:B18"/>
    <mergeCell ref="A19:B19"/>
    <mergeCell ref="A26:B26"/>
    <mergeCell ref="A27:B27"/>
    <mergeCell ref="A28:B28"/>
    <mergeCell ref="N74:N78"/>
    <mergeCell ref="B39:B43"/>
    <mergeCell ref="I74:I78"/>
    <mergeCell ref="J74:J78"/>
    <mergeCell ref="K74:K78"/>
    <mergeCell ref="B49:B53"/>
    <mergeCell ref="B54:B58"/>
    <mergeCell ref="N104:N108"/>
    <mergeCell ref="I84:I88"/>
    <mergeCell ref="J84:J88"/>
    <mergeCell ref="K84:K88"/>
    <mergeCell ref="L84:L88"/>
    <mergeCell ref="M84:M88"/>
    <mergeCell ref="I104:I108"/>
    <mergeCell ref="J104:J108"/>
    <mergeCell ref="K94:K98"/>
    <mergeCell ref="L94:L98"/>
    <mergeCell ref="Q119:Q123"/>
    <mergeCell ref="P139:P143"/>
    <mergeCell ref="Q139:Q143"/>
    <mergeCell ref="K139:K143"/>
    <mergeCell ref="L139:L143"/>
    <mergeCell ref="M139:M143"/>
    <mergeCell ref="N139:N143"/>
    <mergeCell ref="P124:P128"/>
    <mergeCell ref="Q124:Q128"/>
    <mergeCell ref="P129:P133"/>
    <mergeCell ref="P44:P48"/>
    <mergeCell ref="Q44:Q48"/>
    <mergeCell ref="P64:P68"/>
    <mergeCell ref="Q64:Q68"/>
    <mergeCell ref="P74:P78"/>
    <mergeCell ref="Q74:Q78"/>
    <mergeCell ref="Q49:Q53"/>
    <mergeCell ref="P54:P58"/>
    <mergeCell ref="Q54:Q58"/>
    <mergeCell ref="P69:P73"/>
    <mergeCell ref="Q84:Q88"/>
    <mergeCell ref="P104:P108"/>
    <mergeCell ref="Q104:Q108"/>
    <mergeCell ref="P169:P173"/>
    <mergeCell ref="Q169:Q173"/>
    <mergeCell ref="P119:P123"/>
    <mergeCell ref="P99:P103"/>
    <mergeCell ref="Q99:Q103"/>
    <mergeCell ref="P109:P113"/>
    <mergeCell ref="Q109:Q113"/>
    <mergeCell ref="I10:Q10"/>
    <mergeCell ref="L11:Q11"/>
    <mergeCell ref="N119:N123"/>
    <mergeCell ref="P174:P178"/>
    <mergeCell ref="Q174:Q178"/>
    <mergeCell ref="P189:P193"/>
    <mergeCell ref="I139:I143"/>
    <mergeCell ref="J139:J143"/>
    <mergeCell ref="Q189:Q193"/>
    <mergeCell ref="P84:P88"/>
    <mergeCell ref="B59:B63"/>
    <mergeCell ref="I119:I123"/>
    <mergeCell ref="J119:J123"/>
    <mergeCell ref="K119:K123"/>
    <mergeCell ref="L119:L123"/>
    <mergeCell ref="M119:M123"/>
    <mergeCell ref="I59:I63"/>
    <mergeCell ref="J59:J63"/>
    <mergeCell ref="K59:K63"/>
    <mergeCell ref="L59:L63"/>
    <mergeCell ref="A64:B64"/>
    <mergeCell ref="A65:B65"/>
    <mergeCell ref="A66:B66"/>
    <mergeCell ref="A67:B67"/>
    <mergeCell ref="A68:B68"/>
    <mergeCell ref="B69:B73"/>
    <mergeCell ref="B74:B78"/>
    <mergeCell ref="I144:I148"/>
    <mergeCell ref="J144:J148"/>
    <mergeCell ref="K144:K148"/>
    <mergeCell ref="L144:L148"/>
    <mergeCell ref="M144:M148"/>
    <mergeCell ref="B124:B128"/>
    <mergeCell ref="L104:L108"/>
    <mergeCell ref="M104:M108"/>
    <mergeCell ref="A106:B106"/>
    <mergeCell ref="N144:N148"/>
    <mergeCell ref="I94:I98"/>
    <mergeCell ref="J94:J98"/>
    <mergeCell ref="P144:P148"/>
    <mergeCell ref="Q144:Q148"/>
    <mergeCell ref="A119:B119"/>
    <mergeCell ref="A120:B120"/>
    <mergeCell ref="A121:B121"/>
    <mergeCell ref="A122:B122"/>
    <mergeCell ref="A123:B123"/>
    <mergeCell ref="B129:B133"/>
    <mergeCell ref="M179:M183"/>
    <mergeCell ref="A134:B134"/>
    <mergeCell ref="A135:B135"/>
    <mergeCell ref="A136:B136"/>
    <mergeCell ref="M164:M168"/>
    <mergeCell ref="J174:J178"/>
    <mergeCell ref="I174:I178"/>
    <mergeCell ref="L174:L178"/>
    <mergeCell ref="K174:K178"/>
    <mergeCell ref="I184:I188"/>
    <mergeCell ref="J184:J188"/>
    <mergeCell ref="K184:K188"/>
    <mergeCell ref="L184:L188"/>
    <mergeCell ref="M184:M188"/>
    <mergeCell ref="N184:N188"/>
    <mergeCell ref="A143:B143"/>
    <mergeCell ref="B144:B148"/>
    <mergeCell ref="B149:B153"/>
    <mergeCell ref="N179:N183"/>
    <mergeCell ref="P179:P183"/>
    <mergeCell ref="Q179:Q183"/>
    <mergeCell ref="I179:I183"/>
    <mergeCell ref="J179:J183"/>
    <mergeCell ref="K179:K183"/>
    <mergeCell ref="L179:L183"/>
    <mergeCell ref="A137:B137"/>
    <mergeCell ref="A138:B138"/>
    <mergeCell ref="A139:B139"/>
    <mergeCell ref="A140:B140"/>
    <mergeCell ref="A141:B141"/>
    <mergeCell ref="A142:B142"/>
    <mergeCell ref="P164:P168"/>
    <mergeCell ref="Q164:Q168"/>
    <mergeCell ref="L164:L168"/>
    <mergeCell ref="K164:K168"/>
    <mergeCell ref="J164:J168"/>
    <mergeCell ref="Q184:Q188"/>
    <mergeCell ref="P184:P188"/>
    <mergeCell ref="N174:N178"/>
    <mergeCell ref="Q159:Q163"/>
    <mergeCell ref="B174:B178"/>
    <mergeCell ref="P159:P163"/>
    <mergeCell ref="N159:N163"/>
    <mergeCell ref="M159:M163"/>
    <mergeCell ref="L159:L163"/>
    <mergeCell ref="K159:K163"/>
    <mergeCell ref="J159:J163"/>
    <mergeCell ref="I159:I163"/>
    <mergeCell ref="N164:N168"/>
    <mergeCell ref="A154:B154"/>
    <mergeCell ref="A155:B155"/>
    <mergeCell ref="A156:B156"/>
    <mergeCell ref="A157:B157"/>
    <mergeCell ref="A158:B158"/>
    <mergeCell ref="I164:I168"/>
    <mergeCell ref="B164:B168"/>
    <mergeCell ref="B169:B173"/>
    <mergeCell ref="B179:B183"/>
    <mergeCell ref="B184:B188"/>
    <mergeCell ref="B189:B193"/>
    <mergeCell ref="B159:B163"/>
  </mergeCells>
  <printOptions/>
  <pageMargins left="0.7874015748031497" right="0.31496062992125984" top="0.35433070866141736" bottom="0.35433070866141736" header="0" footer="0"/>
  <pageSetup firstPageNumber="6" useFirstPageNumber="1" horizontalDpi="600" verticalDpi="600" orientation="landscape" paperSize="9" scale="53" r:id="rId1"/>
  <headerFooter>
    <oddHeader>&amp;C&amp;"Times New Roman,обычный"&amp;18&amp;P</oddHeader>
  </headerFooter>
  <rowBreaks count="1" manualBreakCount="1">
    <brk id="4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A1" sqref="A1:IV5"/>
    </sheetView>
  </sheetViews>
  <sheetFormatPr defaultColWidth="9.140625" defaultRowHeight="15"/>
  <sheetData>
    <row r="1" spans="1:12" s="2" customFormat="1" ht="58.5" customHeight="1">
      <c r="A1" s="68" t="s">
        <v>13</v>
      </c>
      <c r="B1" s="69"/>
      <c r="C1" s="69"/>
      <c r="D1" s="69"/>
      <c r="E1" s="70"/>
      <c r="F1" s="1" t="s">
        <v>12</v>
      </c>
      <c r="G1" s="5" t="s">
        <v>10</v>
      </c>
      <c r="H1" s="5"/>
      <c r="I1" s="5">
        <v>95</v>
      </c>
      <c r="J1" s="5">
        <v>95</v>
      </c>
      <c r="K1" s="5">
        <v>95</v>
      </c>
      <c r="L1" s="6"/>
    </row>
    <row r="2" spans="1:12" s="2" customFormat="1" ht="30">
      <c r="A2" s="1" t="s">
        <v>5</v>
      </c>
      <c r="B2" s="4">
        <f>C2+D2+E2</f>
        <v>20000</v>
      </c>
      <c r="C2" s="4">
        <v>20000</v>
      </c>
      <c r="D2" s="4">
        <v>0</v>
      </c>
      <c r="E2" s="4">
        <v>0</v>
      </c>
      <c r="F2" s="1"/>
      <c r="G2" s="5"/>
      <c r="H2" s="5"/>
      <c r="I2" s="5"/>
      <c r="J2" s="5"/>
      <c r="K2" s="5"/>
      <c r="L2" s="6"/>
    </row>
    <row r="3" spans="1:12" s="2" customFormat="1" ht="45">
      <c r="A3" s="1" t="s">
        <v>6</v>
      </c>
      <c r="B3" s="4">
        <f>C3+D3+E3</f>
        <v>0</v>
      </c>
      <c r="C3" s="4">
        <v>0</v>
      </c>
      <c r="D3" s="4">
        <v>0</v>
      </c>
      <c r="E3" s="4">
        <v>0</v>
      </c>
      <c r="F3" s="1"/>
      <c r="G3" s="5"/>
      <c r="H3" s="5"/>
      <c r="I3" s="5"/>
      <c r="J3" s="5"/>
      <c r="K3" s="5"/>
      <c r="L3" s="6"/>
    </row>
    <row r="4" spans="1:12" s="2" customFormat="1" ht="30">
      <c r="A4" s="1" t="s">
        <v>7</v>
      </c>
      <c r="B4" s="4">
        <f>C4+D4+E4</f>
        <v>0</v>
      </c>
      <c r="C4" s="4">
        <v>0</v>
      </c>
      <c r="D4" s="4">
        <v>0</v>
      </c>
      <c r="E4" s="4">
        <v>0</v>
      </c>
      <c r="F4" s="1"/>
      <c r="G4" s="5"/>
      <c r="H4" s="5"/>
      <c r="I4" s="5"/>
      <c r="J4" s="5"/>
      <c r="K4" s="5"/>
      <c r="L4" s="6"/>
    </row>
    <row r="5" spans="1:12" s="2" customFormat="1" ht="75">
      <c r="A5" s="3" t="s">
        <v>8</v>
      </c>
      <c r="B5" s="4">
        <f>B4+B3+B2</f>
        <v>20000</v>
      </c>
      <c r="C5" s="4">
        <f>C4+C3+C2</f>
        <v>20000</v>
      </c>
      <c r="D5" s="4">
        <f>D4+D3+D2</f>
        <v>0</v>
      </c>
      <c r="E5" s="4">
        <f>E4+E3+E2</f>
        <v>0</v>
      </c>
      <c r="F5" s="1"/>
      <c r="G5" s="5"/>
      <c r="H5" s="5"/>
      <c r="I5" s="5"/>
      <c r="J5" s="5"/>
      <c r="K5" s="5"/>
      <c r="L5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2016-03-14T09:33:54Z</cp:lastPrinted>
  <dcterms:created xsi:type="dcterms:W3CDTF">2014-10-03T07:10:09Z</dcterms:created>
  <dcterms:modified xsi:type="dcterms:W3CDTF">2016-03-14T09:40:51Z</dcterms:modified>
  <cp:category/>
  <cp:version/>
  <cp:contentType/>
  <cp:contentStatus/>
</cp:coreProperties>
</file>