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 activeTab="1"/>
  </bookViews>
  <sheets>
    <sheet name="прилож 14" sheetId="7" r:id="rId1"/>
    <sheet name="прилож 15" sheetId="8" r:id="rId2"/>
    <sheet name="прилож 4" sheetId="11" r:id="rId3"/>
    <sheet name="прилож 6" sheetId="9" r:id="rId4"/>
    <sheet name="прилож 3" sheetId="10" r:id="rId5"/>
    <sheet name="прилож 5" sheetId="1" r:id="rId6"/>
  </sheets>
  <calcPr calcId="124519"/>
</workbook>
</file>

<file path=xl/calcChain.xml><?xml version="1.0" encoding="utf-8"?>
<calcChain xmlns="http://schemas.openxmlformats.org/spreadsheetml/2006/main">
  <c r="E13" i="8"/>
  <c r="E14"/>
  <c r="E15"/>
  <c r="E17"/>
  <c r="E18"/>
  <c r="E19"/>
  <c r="D13"/>
  <c r="D14"/>
  <c r="D15"/>
  <c r="D17"/>
  <c r="D18"/>
  <c r="D19"/>
  <c r="C16" i="7"/>
  <c r="G87" i="9"/>
  <c r="F87"/>
  <c r="E37" i="11"/>
  <c r="D37"/>
  <c r="D36" s="1"/>
  <c r="F91" i="1"/>
  <c r="D78" i="10"/>
  <c r="D45"/>
  <c r="D44" s="1"/>
  <c r="F37" i="1"/>
  <c r="F39"/>
  <c r="F38"/>
  <c r="F40"/>
  <c r="F105"/>
  <c r="F104" s="1"/>
  <c r="F103" s="1"/>
  <c r="F98" s="1"/>
  <c r="E31" i="11"/>
  <c r="D31"/>
  <c r="E15"/>
  <c r="D15"/>
  <c r="E13"/>
  <c r="E14"/>
  <c r="E36"/>
  <c r="E46"/>
  <c r="D46"/>
  <c r="D30"/>
  <c r="E30"/>
  <c r="E27"/>
  <c r="D27"/>
  <c r="E22"/>
  <c r="D22"/>
  <c r="D14"/>
  <c r="D13" s="1"/>
  <c r="D9"/>
  <c r="E64" l="1"/>
  <c r="D64"/>
  <c r="G92" i="9"/>
  <c r="F92"/>
  <c r="G82"/>
  <c r="F82"/>
  <c r="D56" i="10"/>
  <c r="F56" i="1"/>
  <c r="D36" i="10"/>
  <c r="D35"/>
  <c r="D30"/>
  <c r="D25"/>
  <c r="D18"/>
  <c r="D10"/>
  <c r="D9" s="1"/>
  <c r="D17" l="1"/>
  <c r="D16" s="1"/>
  <c r="D81" s="1"/>
  <c r="G43" i="9" l="1"/>
  <c r="G42" s="1"/>
  <c r="F43"/>
  <c r="F42" s="1"/>
  <c r="G45"/>
  <c r="G44" s="1"/>
  <c r="F45"/>
  <c r="F44" s="1"/>
  <c r="G71"/>
  <c r="F71"/>
  <c r="G46"/>
  <c r="F46"/>
  <c r="G91"/>
  <c r="G90" s="1"/>
  <c r="G81"/>
  <c r="G80"/>
  <c r="G77"/>
  <c r="G76" s="1"/>
  <c r="G66"/>
  <c r="G59"/>
  <c r="G39"/>
  <c r="G38" s="1"/>
  <c r="G37" s="1"/>
  <c r="G32"/>
  <c r="G31"/>
  <c r="G28"/>
  <c r="G27"/>
  <c r="G19"/>
  <c r="G15" s="1"/>
  <c r="G12"/>
  <c r="F91"/>
  <c r="F90" s="1"/>
  <c r="F81"/>
  <c r="F80"/>
  <c r="F77"/>
  <c r="F76" s="1"/>
  <c r="F66"/>
  <c r="F59"/>
  <c r="F53"/>
  <c r="F52" s="1"/>
  <c r="F39"/>
  <c r="F38" s="1"/>
  <c r="F37" s="1"/>
  <c r="F32"/>
  <c r="F31"/>
  <c r="F28"/>
  <c r="F27"/>
  <c r="F19"/>
  <c r="F16" s="1"/>
  <c r="F15" s="1"/>
  <c r="F12"/>
  <c r="F66" i="1"/>
  <c r="F55"/>
  <c r="F54" s="1"/>
  <c r="F50"/>
  <c r="F45"/>
  <c r="F32"/>
  <c r="F28"/>
  <c r="F12"/>
  <c r="F19"/>
  <c r="F16" s="1"/>
  <c r="F111"/>
  <c r="F110" s="1"/>
  <c r="F99"/>
  <c r="F90"/>
  <c r="F89" s="1"/>
  <c r="F9" s="1"/>
  <c r="F84"/>
  <c r="F79"/>
  <c r="F72"/>
  <c r="F53"/>
  <c r="F48" s="1"/>
  <c r="F31"/>
  <c r="C18" i="7"/>
  <c r="C17" s="1"/>
  <c r="C11"/>
  <c r="C20" s="1"/>
  <c r="F15" i="1"/>
  <c r="F27"/>
  <c r="F71" l="1"/>
  <c r="F70" s="1"/>
  <c r="F69" s="1"/>
  <c r="F64" s="1"/>
  <c r="F58" i="9"/>
  <c r="F57" s="1"/>
  <c r="F56" s="1"/>
  <c r="F51" s="1"/>
  <c r="G75"/>
  <c r="G74" s="1"/>
  <c r="F75"/>
  <c r="F74" s="1"/>
  <c r="G58"/>
  <c r="G57" s="1"/>
  <c r="G56" s="1"/>
  <c r="G51" s="1"/>
  <c r="G16"/>
  <c r="G10"/>
  <c r="F10"/>
  <c r="F10" i="1"/>
  <c r="F115" l="1"/>
  <c r="F9" i="9"/>
  <c r="F95" s="1"/>
  <c r="G9"/>
  <c r="G95" s="1"/>
  <c r="E21" i="8" l="1"/>
  <c r="D21"/>
  <c r="C10" i="7"/>
</calcChain>
</file>

<file path=xl/sharedStrings.xml><?xml version="1.0" encoding="utf-8"?>
<sst xmlns="http://schemas.openxmlformats.org/spreadsheetml/2006/main" count="607" uniqueCount="182">
  <si>
    <t>Рз, ПР</t>
  </si>
  <si>
    <t>ЦСР</t>
  </si>
  <si>
    <t>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</si>
  <si>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</si>
  <si>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</si>
  <si>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</si>
  <si>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Культура</t>
  </si>
  <si>
    <t>Социальное обеспечение населения</t>
  </si>
  <si>
    <t xml:space="preserve">Глава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</si>
  <si>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</si>
  <si>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Вознесенского сельского поселения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</si>
  <si>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</si>
  <si>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</si>
  <si>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Жилищно-коммунальное хозяйство</t>
  </si>
  <si>
    <t>Межбюджетные трансферты</t>
  </si>
  <si>
    <t xml:space="preserve">Культура и кинематография </t>
  </si>
  <si>
    <t>Социальная политика</t>
  </si>
  <si>
    <t>Составление протоколов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</si>
  <si>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</si>
  <si>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</si>
  <si>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Наименование расходов</t>
  </si>
  <si>
    <t>Общегосударственные вопросы</t>
  </si>
  <si>
    <t>к решению Совета депутатов</t>
  </si>
  <si>
    <t>ВСЕГО РАСХОДОВ</t>
  </si>
  <si>
    <t>Национальная экономика</t>
  </si>
  <si>
    <t>Дорожное хозяйство (дорожные фонды)</t>
  </si>
  <si>
    <t>Код классификации источников внутреннего финансирования дефицита</t>
  </si>
  <si>
    <t xml:space="preserve"> Наименование кода классификации источников внутренего финансирования дефицита </t>
  </si>
  <si>
    <t>Сумма, рублей</t>
  </si>
  <si>
    <t>2</t>
  </si>
  <si>
    <t>000 01 00 00 00 00 0000 000</t>
  </si>
  <si>
    <t>ИСТОЧНИКИ  ВНУТРЕННЕГО  ФИНАНСИРОВАНИЯ ДЕФИЦИТОВ 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</si>
  <si>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</si>
  <si>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</si>
  <si>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</si>
  <si>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</si>
  <si>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</si>
  <si>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</si>
  <si>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</si>
  <si>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</si>
  <si>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</si>
  <si>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</si>
  <si>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</si>
  <si>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</si>
  <si>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</si>
  <si>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</si>
  <si>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</si>
  <si>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</si>
  <si>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ВСЕГО  источников финансирования</t>
  </si>
  <si>
    <t>Приложение № 4</t>
  </si>
  <si>
    <t>Пенсионое обеспечение</t>
  </si>
  <si>
    <t>Социальное обеспечение  и иные выплаты  населению</t>
  </si>
  <si>
    <t xml:space="preserve">Опубликование  правовых  актов органов местного самоуправления </t>
  </si>
  <si>
    <t xml:space="preserve"> </t>
  </si>
  <si>
    <t>ВЕД.</t>
  </si>
  <si>
    <t>Администрация Вознесенского  поселения</t>
  </si>
  <si>
    <t>Приложение № 5</t>
  </si>
  <si>
    <t>Депутаты представительного органа  муниципального образования</t>
  </si>
  <si>
    <t>Совет депутатов Вознесенского поселения</t>
  </si>
  <si>
    <t xml:space="preserve">Осуществление межмуниципального сотрудничества </t>
  </si>
  <si>
    <t>Оплата электроэнергии  за уличное освещение</t>
  </si>
  <si>
    <t>Закупка товаров, работ и услуг для государственных (муниципальных) нужд</t>
  </si>
  <si>
    <t>Приложение № 15</t>
  </si>
  <si>
    <t>2017 год</t>
  </si>
  <si>
    <t>Обеспечение первичных мер пожарной безопасности</t>
  </si>
  <si>
    <t>Мероприятия в области  использования, охраны водных объектов и гидротехнических сооружений</t>
  </si>
  <si>
    <t>Капитальный ремонт общего имущества в многоквартирных домах</t>
  </si>
  <si>
    <t>0300</t>
  </si>
  <si>
    <t>0310</t>
  </si>
  <si>
    <t>Национальная безопасность  и правоохранительная деятельность</t>
  </si>
  <si>
    <t>Обеспечение пожарной безопасности</t>
  </si>
  <si>
    <t xml:space="preserve">Жилищное хозяйство </t>
  </si>
  <si>
    <t>Водное хозяйство</t>
  </si>
  <si>
    <t>Пенсии за выслугу лет лицам, замещавшим муниципальные должности  муниципального образования, муниципальным служащим</t>
  </si>
  <si>
    <t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</si>
  <si>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автомобильных дорог местного значения и искусственных сооружений на них</t>
  </si>
  <si>
    <t>Приложение № 6</t>
  </si>
  <si>
    <t>Приложение № 14</t>
  </si>
  <si>
    <t>Ведомственная структура расходов бюджета на 2016 год</t>
  </si>
  <si>
    <t>80 0 00 А0050</t>
  </si>
  <si>
    <t>80 0 00 А0010</t>
  </si>
  <si>
    <t>80 0 00 2П160</t>
  </si>
  <si>
    <t>80 0 00 АТ010</t>
  </si>
  <si>
    <t>80 0 00 АТ020</t>
  </si>
  <si>
    <t>80 0 00 А0150</t>
  </si>
  <si>
    <t>80 0 00 А0070</t>
  </si>
  <si>
    <t>Ремонт автомобильных дорог местного значения и искусственных сооружений на них</t>
  </si>
  <si>
    <t>Установка дорожных знаков и остановочных павильонов</t>
  </si>
  <si>
    <t>Размещение оборудования</t>
  </si>
  <si>
    <t>Срезка крон деревьев</t>
  </si>
  <si>
    <t>Закупка и монтаж  детских  игровых комплексов</t>
  </si>
  <si>
    <t>Оказание муниципальных услуг, выполнение работ бюджетными и автономными учреждениями за счет средств местного бюджета</t>
  </si>
  <si>
    <t>Ремонт  зданий  и сооружений учреждения культуры</t>
  </si>
  <si>
    <t>80 0 00А0110</t>
  </si>
  <si>
    <t>80 0 00 2С020</t>
  </si>
  <si>
    <t>80 0 00 А0030</t>
  </si>
  <si>
    <t>80 0 00 00000</t>
  </si>
  <si>
    <t>Непрограммные направления расходов</t>
  </si>
  <si>
    <t xml:space="preserve">Подпрограмма "Развитие дорожного хозяйства  и обеспечение  безопасности дорожного движения" </t>
  </si>
  <si>
    <t>Подпрограмма "Благоустройство"</t>
  </si>
  <si>
    <t>Ведомственная структура расходов бюджета на 2017 и 2018  годы</t>
  </si>
  <si>
    <t>2018 год</t>
  </si>
  <si>
    <t>Приложение №3</t>
  </si>
  <si>
    <t xml:space="preserve"> Источники внутреннего финансирования дефицита  бюджета муниципального образования                                                   "Вознесенское сельское поселение" на 2016 год"</t>
  </si>
  <si>
    <t>Источники внутреннего финансирования дефицита  бюджета муниципального образования "Вознесенское сельское поселение " на 2017-2018 годы"</t>
  </si>
  <si>
    <t>80 0 А0130</t>
  </si>
  <si>
    <t>Основное мероприятие "Организация и проведение работ по поддержанию, восстановлению эксплуатационных характеристик  автомобильных дорог и искусственных сооружений на них"</t>
  </si>
  <si>
    <t>Основное мероприятие "Организация уличного освещения"</t>
  </si>
  <si>
    <t>Основное мероприятие "Озеленение"</t>
  </si>
  <si>
    <t>Основное мероприятие "Прочие мероприятия по благоустройству"</t>
  </si>
  <si>
    <t>Основное мероприятие "Удовлетворение потребностей  всех категорий населения  в мероприятиях культуры"</t>
  </si>
  <si>
    <t>Основное мероприятие" Организация и проведение работ по поддержанию, восстановлению эксплуатационных характеристик  автомобильных дорог и искусственных сооружений на них"</t>
  </si>
  <si>
    <t>Основное мероприятие "Предупреждение  возникновения  опасных участков  для дорожного движения"</t>
  </si>
  <si>
    <t>Основное мероприятие "Приведение в нормативное состояние  учреждений культуры"</t>
  </si>
  <si>
    <t>Основное мероприятие" Озеленение"</t>
  </si>
  <si>
    <t>Закупка товаров, работ и услуг для  обеспечения государственных (муниципальных) нужд</t>
  </si>
  <si>
    <t>Содержание органов местного самоуправления за счет средств местного бюджета</t>
  </si>
  <si>
    <t>Казначейское исполнение бюджета поселения</t>
  </si>
  <si>
    <t xml:space="preserve">Администрированию  арендной платы и доходов от продажи земельных участков, государственная собственность  на которые  не разграниченна и которые расположены  в границах сельских и городских поселений </t>
  </si>
  <si>
    <t>Резервные фонд местной администрации</t>
  </si>
  <si>
    <t>80 0 00 В0010</t>
  </si>
  <si>
    <t>80 0 00 В0030</t>
  </si>
  <si>
    <t>80 0 00 В0020</t>
  </si>
  <si>
    <t>В2 0 00 00000</t>
  </si>
  <si>
    <t>В2 2 00 00000</t>
  </si>
  <si>
    <t>В2 2 01 00000</t>
  </si>
  <si>
    <t>В2 2 01 А0170</t>
  </si>
  <si>
    <t>В2 2 01 А0180</t>
  </si>
  <si>
    <t>В2 2 02 00000</t>
  </si>
  <si>
    <t>В2 2 02 ВБ100</t>
  </si>
  <si>
    <t>В2 1 00 00000</t>
  </si>
  <si>
    <t>В2 1 01 00000</t>
  </si>
  <si>
    <t>В2 1 01 ВУ010</t>
  </si>
  <si>
    <t>В2 1 01 ВУ020</t>
  </si>
  <si>
    <t>Техническое обслуживание и текущий ремонт сетей уличного освещения</t>
  </si>
  <si>
    <t>В2 1 01 ВУ030</t>
  </si>
  <si>
    <t>В2 1 02 00000</t>
  </si>
  <si>
    <t>В2 1 02 ВО010</t>
  </si>
  <si>
    <t>В2 1 02 ВО020</t>
  </si>
  <si>
    <t>Скашивание травы с территории поселения</t>
  </si>
  <si>
    <t>В2 1 03 00000</t>
  </si>
  <si>
    <t>В2 1 03 ВП010</t>
  </si>
  <si>
    <t>Уборка и вывоз мусора с несанкционированных свалок</t>
  </si>
  <si>
    <t>В2 1 03 ВП020</t>
  </si>
  <si>
    <t>В1 0 00 00000</t>
  </si>
  <si>
    <t>В1 0 01 00000</t>
  </si>
  <si>
    <t>В1 0 01 А0100</t>
  </si>
  <si>
    <t>В1 0 02 00000</t>
  </si>
  <si>
    <t>В1 0 02 ВК010</t>
  </si>
  <si>
    <t>Предоставление  мер социальной поддержки отдельным категориям граждан, работающим  в государственных и муниципальных организациях Пермского края и проживающим в сельской местности и поселках городского типа (рабочих поселках), по  оплате жилого помещения и коммунальных услуг</t>
  </si>
  <si>
    <t>Проведение муниципальных выборов</t>
  </si>
  <si>
    <t>Резервные фонд местной  администрации</t>
  </si>
  <si>
    <t>80 0 00 В0040</t>
  </si>
  <si>
    <t>Уборка и вывоз мусора  с  несанкционированных свалок</t>
  </si>
  <si>
    <t>Обеспечение проведения  выборов  и референдумов</t>
  </si>
  <si>
    <t>Распределение бюджетных ассигнований по целевым статьям (муниципальным программам   и непрограммным направлениям расходов) и группам видов расходов классификации расходов бюджета         на 2016</t>
  </si>
  <si>
    <t>Распределение бюджетных ассигнований по целевым статьям (муниципальным программам   и непрограммным направлениям расходов) и группам видов расходов классификации расходов бюджета                                         на 2017 и 2018 годы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</si>
  <si>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</si>
  <si>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</si>
  <si>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</si>
  <si>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 поселений</t>
  </si>
  <si>
    <t>80 0 00 А0130</t>
  </si>
  <si>
    <t>Закупка товаров, работ и услуг для обеспечения государственных (муниципальных) нужд</t>
  </si>
  <si>
    <t>В2 2 02 ВБ010</t>
  </si>
  <si>
    <t>80 0 00 А0110</t>
  </si>
  <si>
    <t>Муниципальная программа "Развитие культуры  в Вознесенском сельском поселении на 2016-2018 годы"</t>
  </si>
  <si>
    <t>Муниципальная программа  "Содержание и развитие муниципального хозяйства в Вознесенском сельском поселении на 2016-2018 годы"</t>
  </si>
  <si>
    <t>Резервные фонды местной  администрации</t>
  </si>
  <si>
    <t>80 0 00 L0180</t>
  </si>
  <si>
    <t>Реализация мероприятий  федеральной целевой программы "Устойчивое развитие сельских территорий на 2014-2017 годы ина период до 2020 года"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</si>
  <si>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</si>
  <si>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</si>
  <si>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</si>
  <si>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80 0 00 51180</t>
  </si>
  <si>
    <t>100</t>
  </si>
  <si>
    <t>200</t>
  </si>
  <si>
    <t>Национальная оборона</t>
  </si>
  <si>
    <t>Мобилизационная и вневойсковая подготовка</t>
  </si>
  <si>
    <t xml:space="preserve">  80 0 00 L0180</t>
  </si>
  <si>
    <t>Реализация мероприятий  федеральной целевой программы  «Устойчивое развитие  сельских территорий  на 2014-2017 годы и на период до 2020 года».</t>
  </si>
  <si>
    <t>от 22.12.2015 №31/175</t>
  </si>
  <si>
    <t>от 22.12.2015   №31/175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</si>
</sst>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/>
  </cellStyleXfs>
  <cellXfs count="109">
    <xf numFmtId="0" fontId="0" fillId="0" borderId="0" xfId="0"/>
    <xf numFmtId="0" fontId="0" fillId="0" borderId="0" xfId="0" applyBorder="1"/>
    <xf numFmtId="0" fontId="4" fillId="0" borderId="0" xfId="0" applyFont="1"/>
    <xf numFmtId="167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43" fontId="5" fillId="0" borderId="0" xfId="1" applyFont="1" applyAlignment="1">
      <alignment horizontal="right"/>
    </xf>
    <xf numFmtId="43" fontId="7" fillId="0" borderId="0" xfId="1" applyFont="1" applyBorder="1" applyAlignment="1">
      <alignment horizontal="right"/>
    </xf>
    <xf numFmtId="43" fontId="7" fillId="0" borderId="0" xfId="1" applyFont="1" applyAlignment="1">
      <alignment horizontal="right"/>
    </xf>
    <xf numFmtId="0" fontId="0" fillId="0" borderId="0" xfId="0" applyFont="1"/>
    <xf numFmtId="0" fontId="3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 vertical="top"/>
    </xf>
    <xf numFmtId="167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6" fontId="11" fillId="0" borderId="1" xfId="0" applyNumberFormat="1" applyFont="1" applyBorder="1" applyAlignment="1">
      <alignment horizontal="center" vertical="top"/>
    </xf>
    <xf numFmtId="167" fontId="9" fillId="0" borderId="1" xfId="0" applyNumberFormat="1" applyFont="1" applyBorder="1" applyAlignment="1">
      <alignment horizontal="center" vertical="top"/>
    </xf>
    <xf numFmtId="167" fontId="11" fillId="0" borderId="1" xfId="0" applyNumberFormat="1" applyFont="1" applyBorder="1" applyAlignment="1">
      <alignment horizontal="center" vertical="top"/>
    </xf>
    <xf numFmtId="0" fontId="11" fillId="0" borderId="1" xfId="2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12" fillId="0" borderId="0" xfId="0" applyFont="1"/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/>
    <xf numFmtId="0" fontId="13" fillId="0" borderId="0" xfId="0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4" fillId="0" borderId="0" xfId="0" applyFont="1"/>
    <xf numFmtId="0" fontId="11" fillId="0" borderId="0" xfId="0" applyFont="1" applyFill="1"/>
    <xf numFmtId="0" fontId="14" fillId="0" borderId="0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5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5" fontId="16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7" fontId="16" fillId="0" borderId="1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top"/>
    </xf>
    <xf numFmtId="167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43" fontId="0" fillId="0" borderId="0" xfId="1" applyFont="1" applyBorder="1" applyAlignment="1">
      <alignment horizontal="right"/>
    </xf>
    <xf numFmtId="166" fontId="10" fillId="0" borderId="3" xfId="0" applyNumberFormat="1" applyFont="1" applyBorder="1" applyAlignment="1">
      <alignment horizontal="center" vertical="top"/>
    </xf>
    <xf numFmtId="165" fontId="9" fillId="0" borderId="2" xfId="0" applyNumberFormat="1" applyFont="1" applyBorder="1" applyAlignment="1">
      <alignment horizontal="center" vertical="top"/>
    </xf>
    <xf numFmtId="167" fontId="10" fillId="0" borderId="6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left" wrapText="1"/>
    </xf>
    <xf numFmtId="0" fontId="17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4" fontId="9" fillId="0" borderId="1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4" fontId="10" fillId="0" borderId="1" xfId="1" applyNumberFormat="1" applyFont="1" applyBorder="1" applyAlignment="1">
      <alignment horizontal="center"/>
    </xf>
    <xf numFmtId="4" fontId="11" fillId="0" borderId="1" xfId="1" applyNumberFormat="1" applyFont="1" applyBorder="1" applyAlignment="1">
      <alignment horizontal="center"/>
    </xf>
    <xf numFmtId="4" fontId="10" fillId="0" borderId="5" xfId="1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0" fillId="0" borderId="1" xfId="0" applyBorder="1" applyAlignment="1"/>
    <xf numFmtId="0" fontId="10" fillId="0" borderId="0" xfId="0" applyFont="1"/>
    <xf numFmtId="49" fontId="10" fillId="0" borderId="3" xfId="0" applyNumberFormat="1" applyFont="1" applyBorder="1" applyAlignment="1">
      <alignment horizontal="center" vertical="top"/>
    </xf>
    <xf numFmtId="4" fontId="10" fillId="0" borderId="3" xfId="1" applyNumberFormat="1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49" fontId="12" fillId="0" borderId="0" xfId="2" applyNumberFormat="1" applyFont="1" applyFill="1" applyAlignment="1">
      <alignment horizontal="center" wrapText="1"/>
    </xf>
  </cellXfs>
  <cellStyles count="3">
    <cellStyle name="Обычный" xfId="0" builtinId="0"/>
    <cellStyle name="Обычный 9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zoomScale="75" zoomScaleNormal="75" workbookViewId="0">
      <selection activeCell="A4" sqref="A4:C4"/>
    </sheetView>
  </sheetViews>
  <sheetFormatPr defaultRowHeight="18.75"/>
  <cols>
    <col min="1" max="1" width="34.7109375" style="38" customWidth="1"/>
    <col min="2" max="2" width="75.7109375" style="38" customWidth="1"/>
    <col min="3" max="3" width="19.140625" style="38" customWidth="1"/>
    <col min="4" max="256" width="9.140625" style="38"/>
    <col min="257" max="257" width="34.7109375" style="38" customWidth="1"/>
    <col min="258" max="258" width="84.28515625" style="38" customWidth="1"/>
    <col min="259" max="259" width="19.140625" style="38" customWidth="1"/>
    <col min="260" max="512" width="9.140625" style="38"/>
    <col min="513" max="513" width="34.7109375" style="38" customWidth="1"/>
    <col min="514" max="514" width="84.28515625" style="38" customWidth="1"/>
    <col min="515" max="515" width="19.140625" style="38" customWidth="1"/>
    <col min="516" max="768" width="9.140625" style="38"/>
    <col min="769" max="769" width="34.7109375" style="38" customWidth="1"/>
    <col min="770" max="770" width="84.28515625" style="38" customWidth="1"/>
    <col min="771" max="771" width="19.140625" style="38" customWidth="1"/>
    <col min="772" max="1024" width="9.140625" style="38"/>
    <col min="1025" max="1025" width="34.7109375" style="38" customWidth="1"/>
    <col min="1026" max="1026" width="84.28515625" style="38" customWidth="1"/>
    <col min="1027" max="1027" width="19.140625" style="38" customWidth="1"/>
    <col min="1028" max="1280" width="9.140625" style="38"/>
    <col min="1281" max="1281" width="34.7109375" style="38" customWidth="1"/>
    <col min="1282" max="1282" width="84.28515625" style="38" customWidth="1"/>
    <col min="1283" max="1283" width="19.140625" style="38" customWidth="1"/>
    <col min="1284" max="1536" width="9.140625" style="38"/>
    <col min="1537" max="1537" width="34.7109375" style="38" customWidth="1"/>
    <col min="1538" max="1538" width="84.28515625" style="38" customWidth="1"/>
    <col min="1539" max="1539" width="19.140625" style="38" customWidth="1"/>
    <col min="1540" max="1792" width="9.140625" style="38"/>
    <col min="1793" max="1793" width="34.7109375" style="38" customWidth="1"/>
    <col min="1794" max="1794" width="84.28515625" style="38" customWidth="1"/>
    <col min="1795" max="1795" width="19.140625" style="38" customWidth="1"/>
    <col min="1796" max="2048" width="9.140625" style="38"/>
    <col min="2049" max="2049" width="34.7109375" style="38" customWidth="1"/>
    <col min="2050" max="2050" width="84.28515625" style="38" customWidth="1"/>
    <col min="2051" max="2051" width="19.140625" style="38" customWidth="1"/>
    <col min="2052" max="2304" width="9.140625" style="38"/>
    <col min="2305" max="2305" width="34.7109375" style="38" customWidth="1"/>
    <col min="2306" max="2306" width="84.28515625" style="38" customWidth="1"/>
    <col min="2307" max="2307" width="19.140625" style="38" customWidth="1"/>
    <col min="2308" max="2560" width="9.140625" style="38"/>
    <col min="2561" max="2561" width="34.7109375" style="38" customWidth="1"/>
    <col min="2562" max="2562" width="84.28515625" style="38" customWidth="1"/>
    <col min="2563" max="2563" width="19.140625" style="38" customWidth="1"/>
    <col min="2564" max="2816" width="9.140625" style="38"/>
    <col min="2817" max="2817" width="34.7109375" style="38" customWidth="1"/>
    <col min="2818" max="2818" width="84.28515625" style="38" customWidth="1"/>
    <col min="2819" max="2819" width="19.140625" style="38" customWidth="1"/>
    <col min="2820" max="3072" width="9.140625" style="38"/>
    <col min="3073" max="3073" width="34.7109375" style="38" customWidth="1"/>
    <col min="3074" max="3074" width="84.28515625" style="38" customWidth="1"/>
    <col min="3075" max="3075" width="19.140625" style="38" customWidth="1"/>
    <col min="3076" max="3328" width="9.140625" style="38"/>
    <col min="3329" max="3329" width="34.7109375" style="38" customWidth="1"/>
    <col min="3330" max="3330" width="84.28515625" style="38" customWidth="1"/>
    <col min="3331" max="3331" width="19.140625" style="38" customWidth="1"/>
    <col min="3332" max="3584" width="9.140625" style="38"/>
    <col min="3585" max="3585" width="34.7109375" style="38" customWidth="1"/>
    <col min="3586" max="3586" width="84.28515625" style="38" customWidth="1"/>
    <col min="3587" max="3587" width="19.140625" style="38" customWidth="1"/>
    <col min="3588" max="3840" width="9.140625" style="38"/>
    <col min="3841" max="3841" width="34.7109375" style="38" customWidth="1"/>
    <col min="3842" max="3842" width="84.28515625" style="38" customWidth="1"/>
    <col min="3843" max="3843" width="19.140625" style="38" customWidth="1"/>
    <col min="3844" max="4096" width="9.140625" style="38"/>
    <col min="4097" max="4097" width="34.7109375" style="38" customWidth="1"/>
    <col min="4098" max="4098" width="84.28515625" style="38" customWidth="1"/>
    <col min="4099" max="4099" width="19.140625" style="38" customWidth="1"/>
    <col min="4100" max="4352" width="9.140625" style="38"/>
    <col min="4353" max="4353" width="34.7109375" style="38" customWidth="1"/>
    <col min="4354" max="4354" width="84.28515625" style="38" customWidth="1"/>
    <col min="4355" max="4355" width="19.140625" style="38" customWidth="1"/>
    <col min="4356" max="4608" width="9.140625" style="38"/>
    <col min="4609" max="4609" width="34.7109375" style="38" customWidth="1"/>
    <col min="4610" max="4610" width="84.28515625" style="38" customWidth="1"/>
    <col min="4611" max="4611" width="19.140625" style="38" customWidth="1"/>
    <col min="4612" max="4864" width="9.140625" style="38"/>
    <col min="4865" max="4865" width="34.7109375" style="38" customWidth="1"/>
    <col min="4866" max="4866" width="84.28515625" style="38" customWidth="1"/>
    <col min="4867" max="4867" width="19.140625" style="38" customWidth="1"/>
    <col min="4868" max="5120" width="9.140625" style="38"/>
    <col min="5121" max="5121" width="34.7109375" style="38" customWidth="1"/>
    <col min="5122" max="5122" width="84.28515625" style="38" customWidth="1"/>
    <col min="5123" max="5123" width="19.140625" style="38" customWidth="1"/>
    <col min="5124" max="5376" width="9.140625" style="38"/>
    <col min="5377" max="5377" width="34.7109375" style="38" customWidth="1"/>
    <col min="5378" max="5378" width="84.28515625" style="38" customWidth="1"/>
    <col min="5379" max="5379" width="19.140625" style="38" customWidth="1"/>
    <col min="5380" max="5632" width="9.140625" style="38"/>
    <col min="5633" max="5633" width="34.7109375" style="38" customWidth="1"/>
    <col min="5634" max="5634" width="84.28515625" style="38" customWidth="1"/>
    <col min="5635" max="5635" width="19.140625" style="38" customWidth="1"/>
    <col min="5636" max="5888" width="9.140625" style="38"/>
    <col min="5889" max="5889" width="34.7109375" style="38" customWidth="1"/>
    <col min="5890" max="5890" width="84.28515625" style="38" customWidth="1"/>
    <col min="5891" max="5891" width="19.140625" style="38" customWidth="1"/>
    <col min="5892" max="6144" width="9.140625" style="38"/>
    <col min="6145" max="6145" width="34.7109375" style="38" customWidth="1"/>
    <col min="6146" max="6146" width="84.28515625" style="38" customWidth="1"/>
    <col min="6147" max="6147" width="19.140625" style="38" customWidth="1"/>
    <col min="6148" max="6400" width="9.140625" style="38"/>
    <col min="6401" max="6401" width="34.7109375" style="38" customWidth="1"/>
    <col min="6402" max="6402" width="84.28515625" style="38" customWidth="1"/>
    <col min="6403" max="6403" width="19.140625" style="38" customWidth="1"/>
    <col min="6404" max="6656" width="9.140625" style="38"/>
    <col min="6657" max="6657" width="34.7109375" style="38" customWidth="1"/>
    <col min="6658" max="6658" width="84.28515625" style="38" customWidth="1"/>
    <col min="6659" max="6659" width="19.140625" style="38" customWidth="1"/>
    <col min="6660" max="6912" width="9.140625" style="38"/>
    <col min="6913" max="6913" width="34.7109375" style="38" customWidth="1"/>
    <col min="6914" max="6914" width="84.28515625" style="38" customWidth="1"/>
    <col min="6915" max="6915" width="19.140625" style="38" customWidth="1"/>
    <col min="6916" max="7168" width="9.140625" style="38"/>
    <col min="7169" max="7169" width="34.7109375" style="38" customWidth="1"/>
    <col min="7170" max="7170" width="84.28515625" style="38" customWidth="1"/>
    <col min="7171" max="7171" width="19.140625" style="38" customWidth="1"/>
    <col min="7172" max="7424" width="9.140625" style="38"/>
    <col min="7425" max="7425" width="34.7109375" style="38" customWidth="1"/>
    <col min="7426" max="7426" width="84.28515625" style="38" customWidth="1"/>
    <col min="7427" max="7427" width="19.140625" style="38" customWidth="1"/>
    <col min="7428" max="7680" width="9.140625" style="38"/>
    <col min="7681" max="7681" width="34.7109375" style="38" customWidth="1"/>
    <col min="7682" max="7682" width="84.28515625" style="38" customWidth="1"/>
    <col min="7683" max="7683" width="19.140625" style="38" customWidth="1"/>
    <col min="7684" max="7936" width="9.140625" style="38"/>
    <col min="7937" max="7937" width="34.7109375" style="38" customWidth="1"/>
    <col min="7938" max="7938" width="84.28515625" style="38" customWidth="1"/>
    <col min="7939" max="7939" width="19.140625" style="38" customWidth="1"/>
    <col min="7940" max="8192" width="9.140625" style="38"/>
    <col min="8193" max="8193" width="34.7109375" style="38" customWidth="1"/>
    <col min="8194" max="8194" width="84.28515625" style="38" customWidth="1"/>
    <col min="8195" max="8195" width="19.140625" style="38" customWidth="1"/>
    <col min="8196" max="8448" width="9.140625" style="38"/>
    <col min="8449" max="8449" width="34.7109375" style="38" customWidth="1"/>
    <col min="8450" max="8450" width="84.28515625" style="38" customWidth="1"/>
    <col min="8451" max="8451" width="19.140625" style="38" customWidth="1"/>
    <col min="8452" max="8704" width="9.140625" style="38"/>
    <col min="8705" max="8705" width="34.7109375" style="38" customWidth="1"/>
    <col min="8706" max="8706" width="84.28515625" style="38" customWidth="1"/>
    <col min="8707" max="8707" width="19.140625" style="38" customWidth="1"/>
    <col min="8708" max="8960" width="9.140625" style="38"/>
    <col min="8961" max="8961" width="34.7109375" style="38" customWidth="1"/>
    <col min="8962" max="8962" width="84.28515625" style="38" customWidth="1"/>
    <col min="8963" max="8963" width="19.140625" style="38" customWidth="1"/>
    <col min="8964" max="9216" width="9.140625" style="38"/>
    <col min="9217" max="9217" width="34.7109375" style="38" customWidth="1"/>
    <col min="9218" max="9218" width="84.28515625" style="38" customWidth="1"/>
    <col min="9219" max="9219" width="19.140625" style="38" customWidth="1"/>
    <col min="9220" max="9472" width="9.140625" style="38"/>
    <col min="9473" max="9473" width="34.7109375" style="38" customWidth="1"/>
    <col min="9474" max="9474" width="84.28515625" style="38" customWidth="1"/>
    <col min="9475" max="9475" width="19.140625" style="38" customWidth="1"/>
    <col min="9476" max="9728" width="9.140625" style="38"/>
    <col min="9729" max="9729" width="34.7109375" style="38" customWidth="1"/>
    <col min="9730" max="9730" width="84.28515625" style="38" customWidth="1"/>
    <col min="9731" max="9731" width="19.140625" style="38" customWidth="1"/>
    <col min="9732" max="9984" width="9.140625" style="38"/>
    <col min="9985" max="9985" width="34.7109375" style="38" customWidth="1"/>
    <col min="9986" max="9986" width="84.28515625" style="38" customWidth="1"/>
    <col min="9987" max="9987" width="19.140625" style="38" customWidth="1"/>
    <col min="9988" max="10240" width="9.140625" style="38"/>
    <col min="10241" max="10241" width="34.7109375" style="38" customWidth="1"/>
    <col min="10242" max="10242" width="84.28515625" style="38" customWidth="1"/>
    <col min="10243" max="10243" width="19.140625" style="38" customWidth="1"/>
    <col min="10244" max="10496" width="9.140625" style="38"/>
    <col min="10497" max="10497" width="34.7109375" style="38" customWidth="1"/>
    <col min="10498" max="10498" width="84.28515625" style="38" customWidth="1"/>
    <col min="10499" max="10499" width="19.140625" style="38" customWidth="1"/>
    <col min="10500" max="10752" width="9.140625" style="38"/>
    <col min="10753" max="10753" width="34.7109375" style="38" customWidth="1"/>
    <col min="10754" max="10754" width="84.28515625" style="38" customWidth="1"/>
    <col min="10755" max="10755" width="19.140625" style="38" customWidth="1"/>
    <col min="10756" max="11008" width="9.140625" style="38"/>
    <col min="11009" max="11009" width="34.7109375" style="38" customWidth="1"/>
    <col min="11010" max="11010" width="84.28515625" style="38" customWidth="1"/>
    <col min="11011" max="11011" width="19.140625" style="38" customWidth="1"/>
    <col min="11012" max="11264" width="9.140625" style="38"/>
    <col min="11265" max="11265" width="34.7109375" style="38" customWidth="1"/>
    <col min="11266" max="11266" width="84.28515625" style="38" customWidth="1"/>
    <col min="11267" max="11267" width="19.140625" style="38" customWidth="1"/>
    <col min="11268" max="11520" width="9.140625" style="38"/>
    <col min="11521" max="11521" width="34.7109375" style="38" customWidth="1"/>
    <col min="11522" max="11522" width="84.28515625" style="38" customWidth="1"/>
    <col min="11523" max="11523" width="19.140625" style="38" customWidth="1"/>
    <col min="11524" max="11776" width="9.140625" style="38"/>
    <col min="11777" max="11777" width="34.7109375" style="38" customWidth="1"/>
    <col min="11778" max="11778" width="84.28515625" style="38" customWidth="1"/>
    <col min="11779" max="11779" width="19.140625" style="38" customWidth="1"/>
    <col min="11780" max="12032" width="9.140625" style="38"/>
    <col min="12033" max="12033" width="34.7109375" style="38" customWidth="1"/>
    <col min="12034" max="12034" width="84.28515625" style="38" customWidth="1"/>
    <col min="12035" max="12035" width="19.140625" style="38" customWidth="1"/>
    <col min="12036" max="12288" width="9.140625" style="38"/>
    <col min="12289" max="12289" width="34.7109375" style="38" customWidth="1"/>
    <col min="12290" max="12290" width="84.28515625" style="38" customWidth="1"/>
    <col min="12291" max="12291" width="19.140625" style="38" customWidth="1"/>
    <col min="12292" max="12544" width="9.140625" style="38"/>
    <col min="12545" max="12545" width="34.7109375" style="38" customWidth="1"/>
    <col min="12546" max="12546" width="84.28515625" style="38" customWidth="1"/>
    <col min="12547" max="12547" width="19.140625" style="38" customWidth="1"/>
    <col min="12548" max="12800" width="9.140625" style="38"/>
    <col min="12801" max="12801" width="34.7109375" style="38" customWidth="1"/>
    <col min="12802" max="12802" width="84.28515625" style="38" customWidth="1"/>
    <col min="12803" max="12803" width="19.140625" style="38" customWidth="1"/>
    <col min="12804" max="13056" width="9.140625" style="38"/>
    <col min="13057" max="13057" width="34.7109375" style="38" customWidth="1"/>
    <col min="13058" max="13058" width="84.28515625" style="38" customWidth="1"/>
    <col min="13059" max="13059" width="19.140625" style="38" customWidth="1"/>
    <col min="13060" max="13312" width="9.140625" style="38"/>
    <col min="13313" max="13313" width="34.7109375" style="38" customWidth="1"/>
    <col min="13314" max="13314" width="84.28515625" style="38" customWidth="1"/>
    <col min="13315" max="13315" width="19.140625" style="38" customWidth="1"/>
    <col min="13316" max="13568" width="9.140625" style="38"/>
    <col min="13569" max="13569" width="34.7109375" style="38" customWidth="1"/>
    <col min="13570" max="13570" width="84.28515625" style="38" customWidth="1"/>
    <col min="13571" max="13571" width="19.140625" style="38" customWidth="1"/>
    <col min="13572" max="13824" width="9.140625" style="38"/>
    <col min="13825" max="13825" width="34.7109375" style="38" customWidth="1"/>
    <col min="13826" max="13826" width="84.28515625" style="38" customWidth="1"/>
    <col min="13827" max="13827" width="19.140625" style="38" customWidth="1"/>
    <col min="13828" max="14080" width="9.140625" style="38"/>
    <col min="14081" max="14081" width="34.7109375" style="38" customWidth="1"/>
    <col min="14082" max="14082" width="84.28515625" style="38" customWidth="1"/>
    <col min="14083" max="14083" width="19.140625" style="38" customWidth="1"/>
    <col min="14084" max="14336" width="9.140625" style="38"/>
    <col min="14337" max="14337" width="34.7109375" style="38" customWidth="1"/>
    <col min="14338" max="14338" width="84.28515625" style="38" customWidth="1"/>
    <col min="14339" max="14339" width="19.140625" style="38" customWidth="1"/>
    <col min="14340" max="14592" width="9.140625" style="38"/>
    <col min="14593" max="14593" width="34.7109375" style="38" customWidth="1"/>
    <col min="14594" max="14594" width="84.28515625" style="38" customWidth="1"/>
    <col min="14595" max="14595" width="19.140625" style="38" customWidth="1"/>
    <col min="14596" max="14848" width="9.140625" style="38"/>
    <col min="14849" max="14849" width="34.7109375" style="38" customWidth="1"/>
    <col min="14850" max="14850" width="84.28515625" style="38" customWidth="1"/>
    <col min="14851" max="14851" width="19.140625" style="38" customWidth="1"/>
    <col min="14852" max="15104" width="9.140625" style="38"/>
    <col min="15105" max="15105" width="34.7109375" style="38" customWidth="1"/>
    <col min="15106" max="15106" width="84.28515625" style="38" customWidth="1"/>
    <col min="15107" max="15107" width="19.140625" style="38" customWidth="1"/>
    <col min="15108" max="15360" width="9.140625" style="38"/>
    <col min="15361" max="15361" width="34.7109375" style="38" customWidth="1"/>
    <col min="15362" max="15362" width="84.28515625" style="38" customWidth="1"/>
    <col min="15363" max="15363" width="19.140625" style="38" customWidth="1"/>
    <col min="15364" max="15616" width="9.140625" style="38"/>
    <col min="15617" max="15617" width="34.7109375" style="38" customWidth="1"/>
    <col min="15618" max="15618" width="84.28515625" style="38" customWidth="1"/>
    <col min="15619" max="15619" width="19.140625" style="38" customWidth="1"/>
    <col min="15620" max="15872" width="9.140625" style="38"/>
    <col min="15873" max="15873" width="34.7109375" style="38" customWidth="1"/>
    <col min="15874" max="15874" width="84.28515625" style="38" customWidth="1"/>
    <col min="15875" max="15875" width="19.140625" style="38" customWidth="1"/>
    <col min="15876" max="16128" width="9.140625" style="38"/>
    <col min="16129" max="16129" width="34.7109375" style="38" customWidth="1"/>
    <col min="16130" max="16130" width="84.28515625" style="38" customWidth="1"/>
    <col min="16131" max="16131" width="19.140625" style="38" customWidth="1"/>
    <col min="16132" max="16384" width="9.140625" style="38"/>
  </cols>
  <sheetData>
    <row r="1" spans="1:3">
      <c r="A1" s="97" t="s">
        <v>77</v>
      </c>
      <c r="B1" s="97"/>
      <c r="C1" s="97"/>
    </row>
    <row r="2" spans="1:3">
      <c r="A2" s="97" t="s">
        <v>22</v>
      </c>
      <c r="B2" s="97"/>
      <c r="C2" s="97"/>
    </row>
    <row r="3" spans="1:3">
      <c r="A3" s="39"/>
      <c r="B3" s="39"/>
      <c r="C3" s="39" t="s">
        <v>10</v>
      </c>
    </row>
    <row r="4" spans="1:3">
      <c r="A4" s="97" t="s">
        <v>181</v>
      </c>
      <c r="B4" s="97"/>
      <c r="C4" s="97"/>
    </row>
    <row r="5" spans="1:3">
      <c r="B5" s="40"/>
      <c r="C5" s="39"/>
    </row>
    <row r="6" spans="1:3" ht="54.75" customHeight="1">
      <c r="A6" s="98" t="s">
        <v>103</v>
      </c>
      <c r="B6" s="98"/>
      <c r="C6" s="98"/>
    </row>
    <row r="7" spans="1:3" ht="2.25" customHeight="1">
      <c r="A7" s="44"/>
      <c r="B7" s="45"/>
      <c r="C7" s="44"/>
    </row>
    <row r="8" spans="1:3" ht="64.5" customHeight="1">
      <c r="A8" s="48" t="s">
        <v>26</v>
      </c>
      <c r="B8" s="49" t="s">
        <v>27</v>
      </c>
      <c r="C8" s="48" t="s">
        <v>28</v>
      </c>
    </row>
    <row r="9" spans="1:3" ht="22.5" customHeight="1">
      <c r="A9" s="50">
        <v>1</v>
      </c>
      <c r="B9" s="49" t="s">
        <v>29</v>
      </c>
      <c r="C9" s="50">
        <v>3</v>
      </c>
    </row>
    <row r="10" spans="1:3" ht="44.25" customHeight="1">
      <c r="A10" s="51" t="s">
        <v>30</v>
      </c>
      <c r="B10" s="54" t="s">
        <v>31</v>
      </c>
      <c r="C10" s="53">
        <f>SUM(C11)</f>
        <v>0</v>
      </c>
    </row>
    <row r="11" spans="1:3" ht="37.5" customHeight="1">
      <c r="A11" s="51" t="s">
        <v>32</v>
      </c>
      <c r="B11" s="54" t="s">
        <v>33</v>
      </c>
      <c r="C11" s="53">
        <f>C12+C16</f>
        <v>0</v>
      </c>
    </row>
    <row r="12" spans="1:3" ht="23.25" customHeight="1">
      <c r="A12" s="51" t="s">
        <v>34</v>
      </c>
      <c r="B12" s="52" t="s">
        <v>35</v>
      </c>
      <c r="C12" s="53">
        <v>-10529291.449999999</v>
      </c>
    </row>
    <row r="13" spans="1:3" ht="24" customHeight="1">
      <c r="A13" s="51" t="s">
        <v>36</v>
      </c>
      <c r="B13" s="54" t="s">
        <v>37</v>
      </c>
      <c r="C13" s="53">
        <v>-10529291.449999999</v>
      </c>
    </row>
    <row r="14" spans="1:3" ht="21.75" customHeight="1">
      <c r="A14" s="51" t="s">
        <v>38</v>
      </c>
      <c r="B14" s="54" t="s">
        <v>39</v>
      </c>
      <c r="C14" s="53">
        <v>-10529291.449999999</v>
      </c>
    </row>
    <row r="15" spans="1:3" ht="36.75" customHeight="1">
      <c r="A15" s="51" t="s">
        <v>40</v>
      </c>
      <c r="B15" s="54" t="s">
        <v>157</v>
      </c>
      <c r="C15" s="53">
        <v>-10529291.449999999</v>
      </c>
    </row>
    <row r="16" spans="1:3" ht="21.75" customHeight="1">
      <c r="A16" s="51" t="s">
        <v>41</v>
      </c>
      <c r="B16" s="52" t="s">
        <v>42</v>
      </c>
      <c r="C16" s="53">
        <f>C17</f>
        <v>10529291.449999999</v>
      </c>
    </row>
    <row r="17" spans="1:3" ht="25.5" customHeight="1">
      <c r="A17" s="51" t="s">
        <v>43</v>
      </c>
      <c r="B17" s="54" t="s">
        <v>44</v>
      </c>
      <c r="C17" s="53">
        <f>C18</f>
        <v>10529291.449999999</v>
      </c>
    </row>
    <row r="18" spans="1:3" ht="21.75" customHeight="1">
      <c r="A18" s="51" t="s">
        <v>45</v>
      </c>
      <c r="B18" s="54" t="s">
        <v>46</v>
      </c>
      <c r="C18" s="53">
        <f>C19</f>
        <v>10529291.449999999</v>
      </c>
    </row>
    <row r="19" spans="1:3" ht="39" customHeight="1">
      <c r="A19" s="51" t="s">
        <v>47</v>
      </c>
      <c r="B19" s="54" t="s">
        <v>158</v>
      </c>
      <c r="C19" s="53">
        <v>10529291.449999999</v>
      </c>
    </row>
    <row r="20" spans="1:3">
      <c r="A20" s="51"/>
      <c r="B20" s="82" t="s">
        <v>48</v>
      </c>
      <c r="C20" s="53">
        <f>C11</f>
        <v>0</v>
      </c>
    </row>
    <row r="21" spans="1:3">
      <c r="A21" s="46"/>
      <c r="B21" s="47"/>
      <c r="C21" s="46"/>
    </row>
    <row r="22" spans="1:3">
      <c r="A22" s="46"/>
      <c r="B22" s="47"/>
      <c r="C22" s="46"/>
    </row>
    <row r="23" spans="1:3">
      <c r="A23" s="46"/>
      <c r="B23" s="47"/>
      <c r="C23" s="46"/>
    </row>
    <row r="24" spans="1:3">
      <c r="A24" s="46"/>
      <c r="B24" s="47"/>
      <c r="C24" s="46"/>
    </row>
    <row r="25" spans="1:3">
      <c r="A25" s="46"/>
      <c r="B25" s="47"/>
      <c r="C25" s="46"/>
    </row>
    <row r="26" spans="1:3">
      <c r="A26" s="46"/>
      <c r="B26" s="47"/>
      <c r="C26" s="46"/>
    </row>
    <row r="27" spans="1:3">
      <c r="A27" s="46"/>
      <c r="B27" s="47"/>
      <c r="C27" s="46"/>
    </row>
    <row r="28" spans="1:3">
      <c r="A28" s="46"/>
      <c r="B28" s="47"/>
      <c r="C28" s="46"/>
    </row>
    <row r="29" spans="1:3">
      <c r="A29" s="46"/>
      <c r="B29" s="47"/>
      <c r="C29" s="46"/>
    </row>
    <row r="30" spans="1:3">
      <c r="A30" s="41"/>
      <c r="B30" s="42"/>
      <c r="C30" s="41"/>
    </row>
    <row r="31" spans="1:3">
      <c r="A31" s="41"/>
      <c r="B31" s="42"/>
      <c r="C31" s="41"/>
    </row>
    <row r="32" spans="1:3">
      <c r="A32" s="41"/>
      <c r="B32" s="42"/>
      <c r="C32" s="41"/>
    </row>
    <row r="33" spans="1:3">
      <c r="A33" s="41"/>
      <c r="B33" s="42"/>
      <c r="C33" s="41"/>
    </row>
    <row r="34" spans="1:3">
      <c r="A34" s="41"/>
      <c r="B34" s="42"/>
      <c r="C34" s="41"/>
    </row>
    <row r="35" spans="1:3">
      <c r="A35" s="41"/>
      <c r="B35" s="42"/>
      <c r="C35" s="41"/>
    </row>
    <row r="36" spans="1:3">
      <c r="A36" s="41"/>
      <c r="B36" s="42"/>
      <c r="C36" s="41"/>
    </row>
    <row r="37" spans="1:3">
      <c r="A37" s="41"/>
      <c r="B37" s="42"/>
      <c r="C37" s="41"/>
    </row>
    <row r="38" spans="1:3">
      <c r="A38" s="41"/>
      <c r="B38" s="42"/>
      <c r="C38" s="41"/>
    </row>
    <row r="39" spans="1:3">
      <c r="A39" s="41"/>
      <c r="B39" s="41"/>
      <c r="C39" s="41"/>
    </row>
    <row r="40" spans="1:3">
      <c r="A40" s="41"/>
      <c r="B40" s="41"/>
      <c r="C40" s="41"/>
    </row>
    <row r="41" spans="1:3">
      <c r="A41" s="41"/>
      <c r="B41" s="41"/>
      <c r="C41" s="41"/>
    </row>
    <row r="42" spans="1:3">
      <c r="A42" s="41"/>
      <c r="B42" s="41"/>
      <c r="C42" s="41"/>
    </row>
    <row r="43" spans="1:3">
      <c r="A43" s="41"/>
      <c r="B43" s="41"/>
      <c r="C43" s="41"/>
    </row>
    <row r="44" spans="1:3">
      <c r="A44" s="41"/>
      <c r="B44" s="41"/>
      <c r="C44" s="41"/>
    </row>
    <row r="45" spans="1:3">
      <c r="A45" s="41"/>
      <c r="B45" s="41"/>
      <c r="C45" s="41"/>
    </row>
    <row r="46" spans="1:3">
      <c r="A46" s="41"/>
      <c r="B46" s="41"/>
      <c r="C46" s="41"/>
    </row>
    <row r="47" spans="1:3">
      <c r="A47" s="41"/>
      <c r="B47" s="41"/>
      <c r="C47" s="41"/>
    </row>
    <row r="48" spans="1:3">
      <c r="A48" s="41"/>
      <c r="B48" s="41"/>
      <c r="C48" s="41"/>
    </row>
    <row r="49" spans="1:3">
      <c r="A49" s="41"/>
      <c r="B49" s="41"/>
      <c r="C49" s="41"/>
    </row>
    <row r="50" spans="1:3">
      <c r="A50" s="41"/>
      <c r="B50" s="41"/>
      <c r="C50" s="41"/>
    </row>
    <row r="51" spans="1:3">
      <c r="A51" s="41"/>
      <c r="B51" s="41"/>
      <c r="C51" s="41"/>
    </row>
    <row r="52" spans="1:3">
      <c r="A52" s="41"/>
      <c r="B52" s="41"/>
      <c r="C52" s="41"/>
    </row>
    <row r="53" spans="1:3">
      <c r="A53" s="41"/>
      <c r="B53" s="41"/>
      <c r="C53" s="41"/>
    </row>
    <row r="54" spans="1:3">
      <c r="A54" s="41"/>
      <c r="B54" s="41"/>
      <c r="C54" s="41"/>
    </row>
    <row r="55" spans="1:3">
      <c r="A55" s="41"/>
      <c r="B55" s="41"/>
      <c r="C55" s="41"/>
    </row>
    <row r="56" spans="1:3">
      <c r="A56" s="41"/>
      <c r="B56" s="41"/>
      <c r="C56" s="41"/>
    </row>
    <row r="57" spans="1:3">
      <c r="A57" s="41"/>
      <c r="B57" s="41"/>
      <c r="C57" s="41"/>
    </row>
    <row r="58" spans="1:3">
      <c r="A58" s="41"/>
      <c r="B58" s="41"/>
      <c r="C58" s="41"/>
    </row>
    <row r="59" spans="1:3">
      <c r="A59" s="41"/>
      <c r="B59" s="41"/>
      <c r="C59" s="41"/>
    </row>
    <row r="60" spans="1:3">
      <c r="A60" s="41"/>
      <c r="B60" s="41"/>
      <c r="C60" s="41"/>
    </row>
    <row r="61" spans="1:3">
      <c r="A61" s="41"/>
      <c r="B61" s="41"/>
      <c r="C61" s="41"/>
    </row>
    <row r="62" spans="1:3">
      <c r="A62" s="41"/>
      <c r="B62" s="41"/>
      <c r="C62" s="41"/>
    </row>
    <row r="63" spans="1:3">
      <c r="A63" s="41"/>
      <c r="B63" s="41"/>
      <c r="C63" s="41"/>
    </row>
    <row r="64" spans="1:3">
      <c r="A64" s="41"/>
      <c r="B64" s="41"/>
      <c r="C64" s="41"/>
    </row>
    <row r="65" spans="1:3">
      <c r="A65" s="41"/>
      <c r="B65" s="41"/>
      <c r="C65" s="41"/>
    </row>
    <row r="66" spans="1:3">
      <c r="A66" s="41"/>
      <c r="B66" s="41"/>
      <c r="C66" s="41"/>
    </row>
    <row r="67" spans="1:3">
      <c r="A67" s="41"/>
      <c r="B67" s="41"/>
      <c r="C67" s="41"/>
    </row>
    <row r="68" spans="1:3">
      <c r="A68" s="41"/>
      <c r="B68" s="41"/>
      <c r="C68" s="41"/>
    </row>
    <row r="69" spans="1:3">
      <c r="A69" s="41"/>
      <c r="B69" s="41"/>
      <c r="C69" s="41"/>
    </row>
    <row r="70" spans="1:3">
      <c r="A70" s="41"/>
      <c r="B70" s="41"/>
      <c r="C70" s="41"/>
    </row>
    <row r="71" spans="1:3">
      <c r="A71" s="41"/>
      <c r="B71" s="41"/>
      <c r="C71" s="41"/>
    </row>
    <row r="72" spans="1:3">
      <c r="A72" s="41"/>
      <c r="B72" s="41"/>
      <c r="C72" s="41"/>
    </row>
    <row r="73" spans="1:3">
      <c r="A73" s="41"/>
      <c r="B73" s="41"/>
      <c r="C73" s="41"/>
    </row>
    <row r="74" spans="1:3">
      <c r="A74" s="41"/>
      <c r="B74" s="41"/>
      <c r="C74" s="41"/>
    </row>
    <row r="75" spans="1:3">
      <c r="A75" s="41"/>
      <c r="B75" s="41"/>
      <c r="C75" s="41"/>
    </row>
    <row r="76" spans="1:3">
      <c r="A76" s="41"/>
      <c r="B76" s="41"/>
      <c r="C76" s="41"/>
    </row>
    <row r="77" spans="1:3">
      <c r="A77" s="41"/>
      <c r="B77" s="41"/>
      <c r="C77" s="41"/>
    </row>
    <row r="78" spans="1:3">
      <c r="A78" s="41"/>
      <c r="B78" s="41"/>
      <c r="C78" s="41"/>
    </row>
    <row r="79" spans="1:3">
      <c r="A79" s="41"/>
      <c r="B79" s="41"/>
      <c r="C79" s="41"/>
    </row>
    <row r="80" spans="1:3">
      <c r="A80" s="41"/>
      <c r="B80" s="41"/>
      <c r="C80" s="41"/>
    </row>
    <row r="81" spans="1:3">
      <c r="A81" s="41"/>
      <c r="B81" s="41"/>
      <c r="C81" s="41"/>
    </row>
    <row r="82" spans="1:3">
      <c r="A82" s="41"/>
      <c r="B82" s="41"/>
      <c r="C82" s="41"/>
    </row>
    <row r="83" spans="1:3">
      <c r="A83" s="41"/>
      <c r="B83" s="41"/>
      <c r="C83" s="41"/>
    </row>
    <row r="84" spans="1:3">
      <c r="A84" s="41"/>
      <c r="B84" s="41"/>
      <c r="C84" s="41"/>
    </row>
    <row r="85" spans="1:3">
      <c r="A85" s="41"/>
      <c r="B85" s="41"/>
      <c r="C85" s="41"/>
    </row>
    <row r="86" spans="1:3">
      <c r="A86" s="41"/>
      <c r="B86" s="41"/>
      <c r="C86" s="41"/>
    </row>
    <row r="87" spans="1:3">
      <c r="A87" s="41"/>
      <c r="B87" s="41"/>
      <c r="C87" s="41"/>
    </row>
    <row r="88" spans="1:3">
      <c r="A88" s="41"/>
      <c r="B88" s="41"/>
      <c r="C88" s="41"/>
    </row>
    <row r="89" spans="1:3">
      <c r="A89" s="41"/>
      <c r="B89" s="41"/>
      <c r="C89" s="41"/>
    </row>
    <row r="90" spans="1:3">
      <c r="A90" s="41"/>
      <c r="B90" s="41"/>
      <c r="C90" s="41"/>
    </row>
    <row r="91" spans="1:3">
      <c r="A91" s="41"/>
      <c r="B91" s="41"/>
      <c r="C91" s="41"/>
    </row>
    <row r="92" spans="1:3">
      <c r="A92" s="41"/>
      <c r="B92" s="41"/>
      <c r="C92" s="41"/>
    </row>
    <row r="93" spans="1:3">
      <c r="A93" s="41"/>
      <c r="B93" s="41"/>
      <c r="C93" s="41"/>
    </row>
    <row r="94" spans="1:3">
      <c r="A94" s="41"/>
      <c r="B94" s="41"/>
      <c r="C94" s="41"/>
    </row>
    <row r="95" spans="1:3">
      <c r="A95" s="41"/>
      <c r="B95" s="41"/>
      <c r="C95" s="41"/>
    </row>
    <row r="96" spans="1:3">
      <c r="A96" s="41"/>
      <c r="B96" s="41"/>
      <c r="C96" s="41"/>
    </row>
    <row r="97" spans="1:3">
      <c r="A97" s="41"/>
      <c r="B97" s="41"/>
      <c r="C97" s="41"/>
    </row>
    <row r="98" spans="1:3">
      <c r="A98" s="41"/>
      <c r="B98" s="41"/>
      <c r="C98" s="41"/>
    </row>
    <row r="99" spans="1:3">
      <c r="A99" s="41"/>
      <c r="B99" s="41"/>
      <c r="C99" s="41"/>
    </row>
    <row r="100" spans="1:3">
      <c r="A100" s="41"/>
      <c r="B100" s="41"/>
      <c r="C100" s="41"/>
    </row>
    <row r="101" spans="1:3">
      <c r="A101" s="41"/>
      <c r="B101" s="41"/>
      <c r="C101" s="41"/>
    </row>
    <row r="102" spans="1:3">
      <c r="A102" s="41"/>
      <c r="B102" s="41"/>
      <c r="C102" s="41"/>
    </row>
    <row r="103" spans="1:3">
      <c r="A103" s="41"/>
      <c r="B103" s="41"/>
      <c r="C103" s="41"/>
    </row>
    <row r="104" spans="1:3">
      <c r="A104" s="41"/>
      <c r="B104" s="41"/>
      <c r="C104" s="41"/>
    </row>
    <row r="105" spans="1:3">
      <c r="A105" s="41"/>
      <c r="B105" s="41"/>
      <c r="C105" s="41"/>
    </row>
    <row r="106" spans="1:3">
      <c r="A106" s="41"/>
      <c r="B106" s="41"/>
      <c r="C106" s="41"/>
    </row>
    <row r="107" spans="1:3">
      <c r="A107" s="41"/>
      <c r="B107" s="41"/>
      <c r="C107" s="41"/>
    </row>
    <row r="108" spans="1:3">
      <c r="A108" s="41"/>
      <c r="B108" s="41"/>
      <c r="C108" s="41"/>
    </row>
    <row r="109" spans="1:3">
      <c r="A109" s="41"/>
      <c r="B109" s="41"/>
      <c r="C109" s="41"/>
    </row>
    <row r="110" spans="1:3">
      <c r="A110" s="41"/>
      <c r="B110" s="41"/>
      <c r="C110" s="41"/>
    </row>
  </sheetData>
  <mergeCells count="4">
    <mergeCell ref="A1:C1"/>
    <mergeCell ref="A2:C2"/>
    <mergeCell ref="A4:C4"/>
    <mergeCell ref="A6:C6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1"/>
  <sheetViews>
    <sheetView tabSelected="1" zoomScale="75" zoomScaleNormal="75" workbookViewId="0">
      <selection activeCell="I9" sqref="I9"/>
    </sheetView>
  </sheetViews>
  <sheetFormatPr defaultRowHeight="15"/>
  <cols>
    <col min="1" max="1" width="3.5703125" customWidth="1"/>
    <col min="2" max="2" width="34.5703125" customWidth="1"/>
    <col min="3" max="3" width="48.85546875" customWidth="1"/>
    <col min="4" max="4" width="18" customWidth="1"/>
    <col min="5" max="5" width="18.7109375" customWidth="1"/>
  </cols>
  <sheetData>
    <row r="2" spans="2:5" ht="18.75">
      <c r="B2" s="97" t="s">
        <v>62</v>
      </c>
      <c r="C2" s="97"/>
      <c r="D2" s="97"/>
      <c r="E2" s="97"/>
    </row>
    <row r="3" spans="2:5" ht="18.75">
      <c r="B3" s="97" t="s">
        <v>22</v>
      </c>
      <c r="C3" s="97"/>
      <c r="D3" s="97"/>
      <c r="E3" s="97"/>
    </row>
    <row r="4" spans="2:5" ht="18.75">
      <c r="B4" s="39"/>
      <c r="C4" s="39"/>
      <c r="D4" s="39"/>
      <c r="E4" s="39" t="s">
        <v>10</v>
      </c>
    </row>
    <row r="5" spans="2:5" ht="18.75">
      <c r="B5" s="97" t="s">
        <v>181</v>
      </c>
      <c r="C5" s="97"/>
      <c r="D5" s="97"/>
      <c r="E5" s="97"/>
    </row>
    <row r="6" spans="2:5" ht="18.75">
      <c r="B6" s="38"/>
      <c r="C6" s="40"/>
      <c r="D6" s="39"/>
      <c r="E6" s="38"/>
    </row>
    <row r="7" spans="2:5" ht="48" customHeight="1">
      <c r="B7" s="98" t="s">
        <v>104</v>
      </c>
      <c r="C7" s="98"/>
      <c r="D7" s="98"/>
      <c r="E7" s="44"/>
    </row>
    <row r="8" spans="2:5" ht="18.75">
      <c r="B8" s="99" t="s">
        <v>26</v>
      </c>
      <c r="C8" s="101" t="s">
        <v>27</v>
      </c>
      <c r="D8" s="50" t="s">
        <v>63</v>
      </c>
      <c r="E8" s="50" t="s">
        <v>101</v>
      </c>
    </row>
    <row r="9" spans="2:5" ht="57.75" customHeight="1">
      <c r="B9" s="100"/>
      <c r="C9" s="101"/>
      <c r="D9" s="48" t="s">
        <v>28</v>
      </c>
      <c r="E9" s="48" t="s">
        <v>28</v>
      </c>
    </row>
    <row r="10" spans="2:5" ht="18.75">
      <c r="B10" s="50">
        <v>1</v>
      </c>
      <c r="C10" s="49" t="s">
        <v>29</v>
      </c>
      <c r="D10" s="50">
        <v>3</v>
      </c>
      <c r="E10" s="50">
        <v>4</v>
      </c>
    </row>
    <row r="11" spans="2:5" ht="63.75" customHeight="1">
      <c r="B11" s="51" t="s">
        <v>30</v>
      </c>
      <c r="C11" s="54" t="s">
        <v>31</v>
      </c>
      <c r="D11" s="53">
        <v>0</v>
      </c>
      <c r="E11" s="53">
        <v>0</v>
      </c>
    </row>
    <row r="12" spans="2:5" ht="38.25" customHeight="1">
      <c r="B12" s="51" t="s">
        <v>32</v>
      </c>
      <c r="C12" s="54" t="s">
        <v>33</v>
      </c>
      <c r="D12" s="53">
        <v>0</v>
      </c>
      <c r="E12" s="53">
        <v>0</v>
      </c>
    </row>
    <row r="13" spans="2:5" ht="33.75" customHeight="1">
      <c r="B13" s="51" t="s">
        <v>34</v>
      </c>
      <c r="C13" s="52" t="s">
        <v>35</v>
      </c>
      <c r="D13" s="53">
        <f t="shared" ref="D13:E15" si="0">D14</f>
        <v>-8700391.4499999993</v>
      </c>
      <c r="E13" s="53">
        <f t="shared" si="0"/>
        <v>-8773691.4499999993</v>
      </c>
    </row>
    <row r="14" spans="2:5" ht="39.75" customHeight="1">
      <c r="B14" s="51" t="s">
        <v>36</v>
      </c>
      <c r="C14" s="54" t="s">
        <v>37</v>
      </c>
      <c r="D14" s="53">
        <f t="shared" si="0"/>
        <v>-8700391.4499999993</v>
      </c>
      <c r="E14" s="53">
        <f t="shared" si="0"/>
        <v>-8773691.4499999993</v>
      </c>
    </row>
    <row r="15" spans="2:5" ht="34.5" customHeight="1">
      <c r="B15" s="51" t="s">
        <v>38</v>
      </c>
      <c r="C15" s="54" t="s">
        <v>39</v>
      </c>
      <c r="D15" s="53">
        <f t="shared" si="0"/>
        <v>-8700391.4499999993</v>
      </c>
      <c r="E15" s="53">
        <f t="shared" si="0"/>
        <v>-8773691.4499999993</v>
      </c>
    </row>
    <row r="16" spans="2:5" ht="42.75" customHeight="1">
      <c r="B16" s="51" t="s">
        <v>40</v>
      </c>
      <c r="C16" s="54" t="s">
        <v>159</v>
      </c>
      <c r="D16" s="53">
        <v>-8700391.4499999993</v>
      </c>
      <c r="E16" s="53">
        <v>-8773691.4499999993</v>
      </c>
    </row>
    <row r="17" spans="2:5" ht="39" customHeight="1">
      <c r="B17" s="51" t="s">
        <v>41</v>
      </c>
      <c r="C17" s="52" t="s">
        <v>42</v>
      </c>
      <c r="D17" s="53">
        <f t="shared" ref="D17:E19" si="1">D18</f>
        <v>8700391.4499999993</v>
      </c>
      <c r="E17" s="53">
        <f t="shared" si="1"/>
        <v>8773691.4499999993</v>
      </c>
    </row>
    <row r="18" spans="2:5" ht="42.75" customHeight="1">
      <c r="B18" s="51" t="s">
        <v>43</v>
      </c>
      <c r="C18" s="54" t="s">
        <v>44</v>
      </c>
      <c r="D18" s="53">
        <f t="shared" si="1"/>
        <v>8700391.4499999993</v>
      </c>
      <c r="E18" s="53">
        <f t="shared" si="1"/>
        <v>8773691.4499999993</v>
      </c>
    </row>
    <row r="19" spans="2:5" ht="37.5" customHeight="1">
      <c r="B19" s="51" t="s">
        <v>45</v>
      </c>
      <c r="C19" s="54" t="s">
        <v>46</v>
      </c>
      <c r="D19" s="53">
        <f t="shared" si="1"/>
        <v>8700391.4499999993</v>
      </c>
      <c r="E19" s="53">
        <f t="shared" si="1"/>
        <v>8773691.4499999993</v>
      </c>
    </row>
    <row r="20" spans="2:5" ht="42" customHeight="1">
      <c r="B20" s="51" t="s">
        <v>47</v>
      </c>
      <c r="C20" s="54" t="s">
        <v>160</v>
      </c>
      <c r="D20" s="53">
        <v>8700391.4499999993</v>
      </c>
      <c r="E20" s="53">
        <v>8773691.4499999993</v>
      </c>
    </row>
    <row r="21" spans="2:5" ht="24.75" customHeight="1">
      <c r="B21" s="51"/>
      <c r="C21" s="82" t="s">
        <v>48</v>
      </c>
      <c r="D21" s="53">
        <f>D11</f>
        <v>0</v>
      </c>
      <c r="E21" s="53">
        <f>E11</f>
        <v>0</v>
      </c>
    </row>
  </sheetData>
  <mergeCells count="6">
    <mergeCell ref="B2:E2"/>
    <mergeCell ref="B3:E3"/>
    <mergeCell ref="B5:E5"/>
    <mergeCell ref="B7:D7"/>
    <mergeCell ref="B8:B9"/>
    <mergeCell ref="C8:C9"/>
  </mergeCells>
  <pageMargins left="0.25" right="0.25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G9" sqref="G9"/>
    </sheetView>
  </sheetViews>
  <sheetFormatPr defaultRowHeight="15.75"/>
  <cols>
    <col min="1" max="1" width="13.85546875" style="7" customWidth="1"/>
    <col min="2" max="2" width="7" style="7" customWidth="1"/>
    <col min="3" max="3" width="52.85546875" style="11" customWidth="1"/>
    <col min="4" max="4" width="17.140625" style="15" customWidth="1"/>
    <col min="5" max="5" width="18.42578125" customWidth="1"/>
  </cols>
  <sheetData>
    <row r="1" spans="1:5">
      <c r="A1" s="5"/>
      <c r="B1" s="5"/>
      <c r="C1" s="103" t="s">
        <v>49</v>
      </c>
      <c r="D1" s="103"/>
      <c r="E1" s="104"/>
    </row>
    <row r="2" spans="1:5">
      <c r="A2" s="5"/>
      <c r="B2" s="5"/>
      <c r="C2" s="103" t="s">
        <v>22</v>
      </c>
      <c r="D2" s="103"/>
      <c r="E2" s="104"/>
    </row>
    <row r="3" spans="1:5">
      <c r="A3" s="5"/>
      <c r="B3" s="5"/>
      <c r="C3" s="103" t="s">
        <v>10</v>
      </c>
      <c r="D3" s="103"/>
      <c r="E3" s="104"/>
    </row>
    <row r="4" spans="1:5" ht="15.75" customHeight="1">
      <c r="A4" s="105" t="s">
        <v>180</v>
      </c>
      <c r="B4" s="105"/>
      <c r="C4" s="105"/>
      <c r="D4" s="103"/>
      <c r="E4" s="104"/>
    </row>
    <row r="5" spans="1:5" hidden="1">
      <c r="A5" s="6"/>
      <c r="B5" s="6"/>
      <c r="C5" s="8"/>
      <c r="D5" s="13"/>
    </row>
    <row r="6" spans="1:5" s="18" customFormat="1" ht="54.75" customHeight="1">
      <c r="A6" s="106" t="s">
        <v>156</v>
      </c>
      <c r="B6" s="107"/>
      <c r="C6" s="107"/>
      <c r="D6" s="107"/>
      <c r="E6" s="107"/>
    </row>
    <row r="7" spans="1:5" ht="0.75" customHeight="1">
      <c r="A7" s="102"/>
      <c r="B7" s="102"/>
      <c r="C7" s="102"/>
      <c r="D7" s="102"/>
    </row>
    <row r="8" spans="1:5" s="12" customFormat="1">
      <c r="A8" s="77" t="s">
        <v>1</v>
      </c>
      <c r="B8" s="77" t="s">
        <v>2</v>
      </c>
      <c r="C8" s="77" t="s">
        <v>20</v>
      </c>
      <c r="D8" s="90" t="s">
        <v>63</v>
      </c>
      <c r="E8" s="90" t="s">
        <v>101</v>
      </c>
    </row>
    <row r="9" spans="1:5" ht="33" customHeight="1">
      <c r="A9" s="23" t="s">
        <v>144</v>
      </c>
      <c r="B9" s="21"/>
      <c r="C9" s="43" t="s">
        <v>165</v>
      </c>
      <c r="D9" s="85">
        <f t="shared" ref="D9" si="0">D10</f>
        <v>2655000</v>
      </c>
      <c r="E9" s="85">
        <v>2648600</v>
      </c>
    </row>
    <row r="10" spans="1:5" ht="33.75" customHeight="1">
      <c r="A10" s="23" t="s">
        <v>145</v>
      </c>
      <c r="B10" s="21"/>
      <c r="C10" s="43" t="s">
        <v>110</v>
      </c>
      <c r="D10" s="85">
        <v>2655000</v>
      </c>
      <c r="E10" s="85">
        <v>2648600</v>
      </c>
    </row>
    <row r="11" spans="1:5" ht="48.75" customHeight="1">
      <c r="A11" s="23" t="s">
        <v>146</v>
      </c>
      <c r="B11" s="21"/>
      <c r="C11" s="43" t="s">
        <v>91</v>
      </c>
      <c r="D11" s="85">
        <v>2655000</v>
      </c>
      <c r="E11" s="85">
        <v>2648600</v>
      </c>
    </row>
    <row r="12" spans="1:5" ht="34.5" customHeight="1">
      <c r="A12" s="23"/>
      <c r="B12" s="27">
        <v>600</v>
      </c>
      <c r="C12" s="29" t="s">
        <v>18</v>
      </c>
      <c r="D12" s="85">
        <v>2655000</v>
      </c>
      <c r="E12" s="85">
        <v>2648600</v>
      </c>
    </row>
    <row r="13" spans="1:5" ht="51.75" customHeight="1">
      <c r="A13" s="23" t="s">
        <v>123</v>
      </c>
      <c r="B13" s="21"/>
      <c r="C13" s="24" t="s">
        <v>166</v>
      </c>
      <c r="D13" s="85">
        <f>D14+D30</f>
        <v>1823423</v>
      </c>
      <c r="E13" s="85">
        <f>E14+E30</f>
        <v>1807123</v>
      </c>
    </row>
    <row r="14" spans="1:5" ht="15">
      <c r="A14" s="23" t="s">
        <v>130</v>
      </c>
      <c r="B14" s="21"/>
      <c r="C14" s="72" t="s">
        <v>99</v>
      </c>
      <c r="D14" s="85">
        <f>D15+D22+D27</f>
        <v>954373</v>
      </c>
      <c r="E14" s="85">
        <f>E15+E22+E27</f>
        <v>897273</v>
      </c>
    </row>
    <row r="15" spans="1:5" ht="30">
      <c r="A15" s="23" t="s">
        <v>131</v>
      </c>
      <c r="B15" s="21"/>
      <c r="C15" s="24" t="s">
        <v>107</v>
      </c>
      <c r="D15" s="85">
        <f>D17+D18+D20</f>
        <v>829373</v>
      </c>
      <c r="E15" s="85">
        <f>E17+E18+E20</f>
        <v>772273</v>
      </c>
    </row>
    <row r="16" spans="1:5" ht="15">
      <c r="A16" s="23" t="s">
        <v>132</v>
      </c>
      <c r="B16" s="21"/>
      <c r="C16" s="24" t="s">
        <v>60</v>
      </c>
      <c r="D16" s="85">
        <v>503128</v>
      </c>
      <c r="E16" s="85">
        <v>446028</v>
      </c>
    </row>
    <row r="17" spans="1:5" ht="34.5" customHeight="1">
      <c r="A17" s="23"/>
      <c r="B17" s="21">
        <v>200</v>
      </c>
      <c r="C17" s="29" t="s">
        <v>115</v>
      </c>
      <c r="D17" s="85">
        <v>503128</v>
      </c>
      <c r="E17" s="85">
        <v>446028</v>
      </c>
    </row>
    <row r="18" spans="1:5" ht="30">
      <c r="A18" s="23" t="s">
        <v>133</v>
      </c>
      <c r="B18" s="21"/>
      <c r="C18" s="24" t="s">
        <v>134</v>
      </c>
      <c r="D18" s="85">
        <v>300000</v>
      </c>
      <c r="E18" s="85">
        <v>300000</v>
      </c>
    </row>
    <row r="19" spans="1:5" ht="35.25" customHeight="1">
      <c r="A19" s="23"/>
      <c r="B19" s="21">
        <v>200</v>
      </c>
      <c r="C19" s="29" t="s">
        <v>115</v>
      </c>
      <c r="D19" s="85">
        <v>300000</v>
      </c>
      <c r="E19" s="85">
        <v>300000</v>
      </c>
    </row>
    <row r="20" spans="1:5" ht="15">
      <c r="A20" s="23" t="s">
        <v>135</v>
      </c>
      <c r="B20" s="21"/>
      <c r="C20" s="29" t="s">
        <v>88</v>
      </c>
      <c r="D20" s="85">
        <v>26245</v>
      </c>
      <c r="E20" s="85">
        <v>26245</v>
      </c>
    </row>
    <row r="21" spans="1:5" ht="32.25" customHeight="1">
      <c r="A21" s="23"/>
      <c r="B21" s="21">
        <v>200</v>
      </c>
      <c r="C21" s="29" t="s">
        <v>115</v>
      </c>
      <c r="D21" s="85">
        <v>26245</v>
      </c>
      <c r="E21" s="85">
        <v>26245</v>
      </c>
    </row>
    <row r="22" spans="1:5" ht="15">
      <c r="A22" s="23" t="s">
        <v>136</v>
      </c>
      <c r="B22" s="21"/>
      <c r="C22" s="28" t="s">
        <v>108</v>
      </c>
      <c r="D22" s="85">
        <f>D23+D25</f>
        <v>100000</v>
      </c>
      <c r="E22" s="85">
        <f>E23+E25</f>
        <v>100000</v>
      </c>
    </row>
    <row r="23" spans="1:5" ht="15">
      <c r="A23" s="23" t="s">
        <v>137</v>
      </c>
      <c r="B23" s="21"/>
      <c r="C23" s="28" t="s">
        <v>89</v>
      </c>
      <c r="D23" s="85">
        <v>50000</v>
      </c>
      <c r="E23" s="85">
        <v>50000</v>
      </c>
    </row>
    <row r="24" spans="1:5" ht="33.75" customHeight="1">
      <c r="A24" s="23"/>
      <c r="B24" s="21">
        <v>200</v>
      </c>
      <c r="C24" s="29" t="s">
        <v>115</v>
      </c>
      <c r="D24" s="85">
        <v>50000</v>
      </c>
      <c r="E24" s="85">
        <v>50000</v>
      </c>
    </row>
    <row r="25" spans="1:5" ht="15">
      <c r="A25" s="23" t="s">
        <v>138</v>
      </c>
      <c r="B25" s="21"/>
      <c r="C25" s="28" t="s">
        <v>139</v>
      </c>
      <c r="D25" s="85">
        <v>50000</v>
      </c>
      <c r="E25" s="85">
        <v>50000</v>
      </c>
    </row>
    <row r="26" spans="1:5" ht="34.5" customHeight="1">
      <c r="A26" s="23"/>
      <c r="B26" s="21">
        <v>200</v>
      </c>
      <c r="C26" s="29" t="s">
        <v>115</v>
      </c>
      <c r="D26" s="85">
        <v>50000</v>
      </c>
      <c r="E26" s="85">
        <v>50000</v>
      </c>
    </row>
    <row r="27" spans="1:5" ht="30">
      <c r="A27" s="23" t="s">
        <v>140</v>
      </c>
      <c r="B27" s="21"/>
      <c r="C27" s="28" t="s">
        <v>109</v>
      </c>
      <c r="D27" s="85">
        <f>D28</f>
        <v>25000</v>
      </c>
      <c r="E27" s="85">
        <f>E28</f>
        <v>25000</v>
      </c>
    </row>
    <row r="28" spans="1:5" ht="24" customHeight="1">
      <c r="A28" s="23" t="s">
        <v>141</v>
      </c>
      <c r="B28" s="21"/>
      <c r="C28" s="28" t="s">
        <v>153</v>
      </c>
      <c r="D28" s="85">
        <v>25000</v>
      </c>
      <c r="E28" s="85">
        <v>25000</v>
      </c>
    </row>
    <row r="29" spans="1:5" ht="36.75" customHeight="1">
      <c r="A29" s="23"/>
      <c r="B29" s="21">
        <v>200</v>
      </c>
      <c r="C29" s="29" t="s">
        <v>115</v>
      </c>
      <c r="D29" s="85">
        <v>25000</v>
      </c>
      <c r="E29" s="85">
        <v>25000</v>
      </c>
    </row>
    <row r="30" spans="1:5" ht="36.75" customHeight="1">
      <c r="A30" s="23" t="s">
        <v>124</v>
      </c>
      <c r="B30" s="21"/>
      <c r="C30" s="28" t="s">
        <v>98</v>
      </c>
      <c r="D30" s="85">
        <f>D31</f>
        <v>869050</v>
      </c>
      <c r="E30" s="85">
        <f>E32+E34</f>
        <v>909850</v>
      </c>
    </row>
    <row r="31" spans="1:5" ht="64.5" customHeight="1">
      <c r="A31" s="23" t="s">
        <v>125</v>
      </c>
      <c r="B31" s="21"/>
      <c r="C31" s="28" t="s">
        <v>111</v>
      </c>
      <c r="D31" s="85">
        <f>D32+D34</f>
        <v>869050</v>
      </c>
      <c r="E31" s="85">
        <f>E32+E34</f>
        <v>909850</v>
      </c>
    </row>
    <row r="32" spans="1:5" s="2" customFormat="1" ht="30">
      <c r="A32" s="32" t="s">
        <v>126</v>
      </c>
      <c r="B32" s="21"/>
      <c r="C32" s="28" t="s">
        <v>75</v>
      </c>
      <c r="D32" s="85">
        <v>369050</v>
      </c>
      <c r="E32" s="85">
        <v>409850</v>
      </c>
    </row>
    <row r="33" spans="1:5" ht="36" customHeight="1">
      <c r="A33" s="23"/>
      <c r="B33" s="21">
        <v>200</v>
      </c>
      <c r="C33" s="29" t="s">
        <v>115</v>
      </c>
      <c r="D33" s="85">
        <v>369050</v>
      </c>
      <c r="E33" s="85">
        <v>409850</v>
      </c>
    </row>
    <row r="34" spans="1:5" ht="30">
      <c r="A34" s="23" t="s">
        <v>127</v>
      </c>
      <c r="B34" s="21"/>
      <c r="C34" s="28" t="s">
        <v>86</v>
      </c>
      <c r="D34" s="85">
        <v>500000</v>
      </c>
      <c r="E34" s="85">
        <v>500000</v>
      </c>
    </row>
    <row r="35" spans="1:5" ht="35.25" customHeight="1">
      <c r="A35" s="23"/>
      <c r="B35" s="21">
        <v>200</v>
      </c>
      <c r="C35" s="29" t="s">
        <v>115</v>
      </c>
      <c r="D35" s="85">
        <v>500000</v>
      </c>
      <c r="E35" s="85">
        <v>500000</v>
      </c>
    </row>
    <row r="36" spans="1:5" ht="15">
      <c r="A36" s="21" t="s">
        <v>96</v>
      </c>
      <c r="B36" s="21"/>
      <c r="C36" s="24" t="s">
        <v>97</v>
      </c>
      <c r="D36" s="85">
        <f>D37+D40+D42+D44+D46+D50+D52+D54+D56+D58+D60+D62</f>
        <v>4003968.45</v>
      </c>
      <c r="E36" s="85">
        <f>E37+E40+E42+E44+E46+E50+E52+E54+E56+E58+E60+E62</f>
        <v>3878968.45</v>
      </c>
    </row>
    <row r="37" spans="1:5" ht="95.25" customHeight="1">
      <c r="A37" s="32" t="s">
        <v>94</v>
      </c>
      <c r="B37" s="21"/>
      <c r="C37" s="67" t="s">
        <v>149</v>
      </c>
      <c r="D37" s="85">
        <f>D38+D39</f>
        <v>40691.449999999997</v>
      </c>
      <c r="E37" s="85">
        <f>E38+E39</f>
        <v>40691.449999999997</v>
      </c>
    </row>
    <row r="38" spans="1:5" ht="37.5" customHeight="1">
      <c r="A38" s="32"/>
      <c r="B38" s="21">
        <v>300</v>
      </c>
      <c r="C38" s="69" t="s">
        <v>51</v>
      </c>
      <c r="D38" s="85">
        <v>14769.31</v>
      </c>
      <c r="E38" s="85">
        <v>14769.31</v>
      </c>
    </row>
    <row r="39" spans="1:5" ht="30">
      <c r="A39" s="23"/>
      <c r="B39" s="27">
        <v>600</v>
      </c>
      <c r="C39" s="29" t="s">
        <v>18</v>
      </c>
      <c r="D39" s="85">
        <v>25922.14</v>
      </c>
      <c r="E39" s="85">
        <v>25922.14</v>
      </c>
    </row>
    <row r="40" spans="1:5" ht="30">
      <c r="A40" s="71" t="s">
        <v>81</v>
      </c>
      <c r="B40" s="27"/>
      <c r="C40" s="24" t="s">
        <v>17</v>
      </c>
      <c r="D40" s="85">
        <v>1600</v>
      </c>
      <c r="E40" s="85">
        <v>1600</v>
      </c>
    </row>
    <row r="41" spans="1:5" ht="34.5" customHeight="1">
      <c r="A41" s="26"/>
      <c r="B41" s="27">
        <v>200</v>
      </c>
      <c r="C41" s="29" t="s">
        <v>115</v>
      </c>
      <c r="D41" s="85">
        <v>1600</v>
      </c>
      <c r="E41" s="85">
        <v>1600</v>
      </c>
    </row>
    <row r="42" spans="1:5" ht="15">
      <c r="A42" s="23" t="s">
        <v>80</v>
      </c>
      <c r="B42" s="21"/>
      <c r="C42" s="24" t="s">
        <v>8</v>
      </c>
      <c r="D42" s="85">
        <v>613500</v>
      </c>
      <c r="E42" s="85">
        <v>613500</v>
      </c>
    </row>
    <row r="43" spans="1:5" ht="75">
      <c r="A43" s="26"/>
      <c r="B43" s="27">
        <v>100</v>
      </c>
      <c r="C43" s="43" t="s">
        <v>74</v>
      </c>
      <c r="D43" s="85">
        <v>613500</v>
      </c>
      <c r="E43" s="85">
        <v>613500</v>
      </c>
    </row>
    <row r="44" spans="1:5" ht="30">
      <c r="A44" s="26" t="s">
        <v>95</v>
      </c>
      <c r="B44" s="27"/>
      <c r="C44" s="28" t="s">
        <v>57</v>
      </c>
      <c r="D44" s="85">
        <v>110400</v>
      </c>
      <c r="E44" s="85">
        <v>110400</v>
      </c>
    </row>
    <row r="45" spans="1:5" ht="75">
      <c r="A45" s="26"/>
      <c r="B45" s="27">
        <v>100</v>
      </c>
      <c r="C45" s="43" t="s">
        <v>74</v>
      </c>
      <c r="D45" s="85">
        <v>110400</v>
      </c>
      <c r="E45" s="85">
        <v>110400</v>
      </c>
    </row>
    <row r="46" spans="1:5" ht="30">
      <c r="A46" s="71" t="s">
        <v>79</v>
      </c>
      <c r="B46" s="27"/>
      <c r="C46" s="24" t="s">
        <v>116</v>
      </c>
      <c r="D46" s="85">
        <f>D47+D48+D49</f>
        <v>2940727</v>
      </c>
      <c r="E46" s="85">
        <f>E47+E48+E49</f>
        <v>2940727</v>
      </c>
    </row>
    <row r="47" spans="1:5" ht="75">
      <c r="A47" s="26"/>
      <c r="B47" s="27">
        <v>100</v>
      </c>
      <c r="C47" s="43" t="s">
        <v>74</v>
      </c>
      <c r="D47" s="85">
        <v>2481200</v>
      </c>
      <c r="E47" s="85">
        <v>2481200</v>
      </c>
    </row>
    <row r="48" spans="1:5" ht="36.75" customHeight="1">
      <c r="A48" s="26"/>
      <c r="B48" s="27">
        <v>200</v>
      </c>
      <c r="C48" s="29" t="s">
        <v>115</v>
      </c>
      <c r="D48" s="85">
        <v>450000</v>
      </c>
      <c r="E48" s="85">
        <v>450000</v>
      </c>
    </row>
    <row r="49" spans="1:5" ht="20.25" customHeight="1">
      <c r="A49" s="26"/>
      <c r="B49" s="27">
        <v>800</v>
      </c>
      <c r="C49" s="28" t="s">
        <v>19</v>
      </c>
      <c r="D49" s="85">
        <v>9527</v>
      </c>
      <c r="E49" s="85">
        <v>9527</v>
      </c>
    </row>
    <row r="50" spans="1:5" ht="15">
      <c r="A50" s="23" t="s">
        <v>85</v>
      </c>
      <c r="B50" s="21"/>
      <c r="C50" s="24" t="s">
        <v>59</v>
      </c>
      <c r="D50" s="85">
        <v>22000</v>
      </c>
      <c r="E50" s="85">
        <v>23000</v>
      </c>
    </row>
    <row r="51" spans="1:5" ht="15">
      <c r="A51" s="23"/>
      <c r="B51" s="21">
        <v>800</v>
      </c>
      <c r="C51" s="28" t="s">
        <v>19</v>
      </c>
      <c r="D51" s="85">
        <v>22000</v>
      </c>
      <c r="E51" s="85">
        <v>23000</v>
      </c>
    </row>
    <row r="52" spans="1:5" ht="45">
      <c r="A52" s="66" t="s">
        <v>93</v>
      </c>
      <c r="B52" s="63"/>
      <c r="C52" s="69" t="s">
        <v>73</v>
      </c>
      <c r="D52" s="87">
        <v>99050</v>
      </c>
      <c r="E52" s="87">
        <v>99050</v>
      </c>
    </row>
    <row r="53" spans="1:5" ht="21.75" customHeight="1">
      <c r="A53" s="65"/>
      <c r="B53" s="66">
        <v>300</v>
      </c>
      <c r="C53" s="69" t="s">
        <v>51</v>
      </c>
      <c r="D53" s="87">
        <v>99050</v>
      </c>
      <c r="E53" s="87">
        <v>99050</v>
      </c>
    </row>
    <row r="54" spans="1:5" ht="15">
      <c r="A54" s="26" t="s">
        <v>105</v>
      </c>
      <c r="B54" s="27"/>
      <c r="C54" s="28" t="s">
        <v>150</v>
      </c>
      <c r="D54" s="85">
        <v>100000</v>
      </c>
      <c r="E54" s="85"/>
    </row>
    <row r="55" spans="1:5" ht="37.5" customHeight="1">
      <c r="A55" s="26"/>
      <c r="B55" s="27">
        <v>200</v>
      </c>
      <c r="C55" s="29" t="s">
        <v>115</v>
      </c>
      <c r="D55" s="85">
        <v>100000</v>
      </c>
      <c r="E55" s="85"/>
    </row>
    <row r="56" spans="1:5" ht="15">
      <c r="A56" s="23" t="s">
        <v>84</v>
      </c>
      <c r="B56" s="27"/>
      <c r="C56" s="24" t="s">
        <v>167</v>
      </c>
      <c r="D56" s="85">
        <v>10000</v>
      </c>
      <c r="E56" s="85">
        <v>10000</v>
      </c>
    </row>
    <row r="57" spans="1:5" ht="15">
      <c r="A57" s="57"/>
      <c r="B57" s="30">
        <v>800</v>
      </c>
      <c r="C57" s="28" t="s">
        <v>19</v>
      </c>
      <c r="D57" s="86">
        <v>10000</v>
      </c>
      <c r="E57" s="86">
        <v>10000</v>
      </c>
    </row>
    <row r="58" spans="1:5" ht="30">
      <c r="A58" s="32" t="s">
        <v>120</v>
      </c>
      <c r="B58" s="88"/>
      <c r="C58" s="28" t="s">
        <v>52</v>
      </c>
      <c r="D58" s="85">
        <v>18000</v>
      </c>
      <c r="E58" s="85">
        <v>15000</v>
      </c>
    </row>
    <row r="59" spans="1:5" ht="36" customHeight="1">
      <c r="A59" s="57"/>
      <c r="B59" s="30">
        <v>200</v>
      </c>
      <c r="C59" s="29" t="s">
        <v>115</v>
      </c>
      <c r="D59" s="85">
        <v>18000</v>
      </c>
      <c r="E59" s="85">
        <v>15000</v>
      </c>
    </row>
    <row r="60" spans="1:5" ht="22.5" customHeight="1">
      <c r="A60" s="23" t="s">
        <v>121</v>
      </c>
      <c r="B60" s="27"/>
      <c r="C60" s="28" t="s">
        <v>64</v>
      </c>
      <c r="D60" s="85">
        <v>25000</v>
      </c>
      <c r="E60" s="85">
        <v>25000</v>
      </c>
    </row>
    <row r="61" spans="1:5" ht="36" customHeight="1">
      <c r="A61" s="23"/>
      <c r="B61" s="27">
        <v>200</v>
      </c>
      <c r="C61" s="29" t="s">
        <v>115</v>
      </c>
      <c r="D61" s="85">
        <v>25000</v>
      </c>
      <c r="E61" s="85">
        <v>25000</v>
      </c>
    </row>
    <row r="62" spans="1:5" ht="30">
      <c r="A62" s="23" t="s">
        <v>152</v>
      </c>
      <c r="B62" s="21"/>
      <c r="C62" s="28" t="s">
        <v>66</v>
      </c>
      <c r="D62" s="85">
        <v>23000</v>
      </c>
      <c r="E62" s="85"/>
    </row>
    <row r="63" spans="1:5" ht="36.75" customHeight="1">
      <c r="A63" s="23"/>
      <c r="B63" s="27">
        <v>200</v>
      </c>
      <c r="C63" s="29" t="s">
        <v>115</v>
      </c>
      <c r="D63" s="85">
        <v>23000</v>
      </c>
      <c r="E63" s="85"/>
    </row>
    <row r="64" spans="1:5" ht="15">
      <c r="A64" s="31"/>
      <c r="B64" s="19"/>
      <c r="C64" s="20" t="s">
        <v>23</v>
      </c>
      <c r="D64" s="83">
        <f>D9+D13+D36</f>
        <v>8482391.4499999993</v>
      </c>
      <c r="E64" s="83">
        <f>E9+E13+E36</f>
        <v>8334691.4500000002</v>
      </c>
    </row>
    <row r="65" spans="1:8" ht="15">
      <c r="A65" s="59"/>
      <c r="B65" s="60"/>
      <c r="C65" s="61"/>
      <c r="D65" s="62"/>
    </row>
    <row r="66" spans="1:8">
      <c r="A66" s="3"/>
      <c r="B66" s="4"/>
      <c r="C66" s="9"/>
      <c r="D66" s="14"/>
      <c r="H66" t="s">
        <v>53</v>
      </c>
    </row>
    <row r="67" spans="1:8">
      <c r="A67" s="3"/>
      <c r="B67" s="4"/>
      <c r="C67" s="9"/>
      <c r="D67" s="14"/>
      <c r="H67" t="s">
        <v>53</v>
      </c>
    </row>
    <row r="68" spans="1:8">
      <c r="A68" s="4"/>
      <c r="B68" s="4"/>
      <c r="C68" s="9"/>
      <c r="D68" s="14"/>
    </row>
    <row r="69" spans="1:8">
      <c r="A69" s="4"/>
      <c r="B69" s="4"/>
      <c r="C69" s="9"/>
      <c r="D69" s="14"/>
    </row>
    <row r="70" spans="1:8">
      <c r="A70" s="4"/>
      <c r="B70" s="4"/>
      <c r="C70" s="9"/>
      <c r="D70" s="14"/>
    </row>
    <row r="71" spans="1:8" ht="84" customHeight="1">
      <c r="A71" s="4"/>
      <c r="B71" s="4"/>
      <c r="C71" s="9"/>
      <c r="D71" s="14"/>
    </row>
    <row r="72" spans="1:8" ht="15.75" customHeight="1">
      <c r="A72" s="4"/>
      <c r="B72" s="4"/>
      <c r="C72" s="9"/>
      <c r="D72" s="14"/>
    </row>
    <row r="73" spans="1:8" ht="15.75" customHeight="1">
      <c r="A73" s="4"/>
      <c r="B73" s="4"/>
      <c r="C73" s="9"/>
      <c r="D73" s="14"/>
    </row>
    <row r="74" spans="1:8" ht="15.75" customHeight="1">
      <c r="A74" s="4"/>
      <c r="B74" s="4"/>
      <c r="C74" s="9"/>
      <c r="D74" s="14"/>
    </row>
    <row r="75" spans="1:8" ht="15.75" customHeight="1">
      <c r="A75" s="4"/>
      <c r="B75" s="4"/>
      <c r="C75" s="9"/>
      <c r="D75" s="14"/>
    </row>
    <row r="76" spans="1:8" ht="15.75" customHeight="1">
      <c r="A76" s="4"/>
      <c r="B76" s="4"/>
      <c r="C76" s="9"/>
      <c r="D76" s="14"/>
    </row>
    <row r="77" spans="1:8" ht="15.75" customHeight="1">
      <c r="A77" s="4"/>
      <c r="B77" s="4"/>
      <c r="C77" s="9"/>
      <c r="D77" s="14"/>
    </row>
    <row r="78" spans="1:8" ht="15.75" customHeight="1">
      <c r="A78" s="4"/>
      <c r="B78" s="4"/>
      <c r="C78" s="9"/>
      <c r="D78" s="14"/>
    </row>
    <row r="79" spans="1:8" ht="15.75" customHeight="1">
      <c r="A79" s="4"/>
      <c r="B79" s="4"/>
      <c r="C79" s="9"/>
      <c r="D79" s="14"/>
    </row>
    <row r="80" spans="1:8" ht="15.75" customHeight="1">
      <c r="A80" s="4"/>
      <c r="B80" s="4"/>
      <c r="C80" s="9"/>
      <c r="D80" s="14"/>
    </row>
    <row r="81" spans="1:4" ht="15.75" customHeight="1">
      <c r="A81" s="4"/>
      <c r="B81" s="4"/>
      <c r="C81" s="10"/>
      <c r="D81" s="14"/>
    </row>
    <row r="82" spans="1:4" ht="15.75" customHeight="1">
      <c r="A82" s="4"/>
      <c r="B82" s="4"/>
      <c r="C82" s="10"/>
      <c r="D82" s="14"/>
    </row>
    <row r="83" spans="1:4" ht="15.75" customHeight="1">
      <c r="A83" s="4"/>
      <c r="B83" s="4"/>
      <c r="C83" s="10"/>
      <c r="D83" s="14"/>
    </row>
    <row r="84" spans="1:4" ht="15.75" customHeight="1">
      <c r="A84" s="4"/>
      <c r="B84" s="4"/>
      <c r="C84" s="10"/>
      <c r="D84" s="14"/>
    </row>
    <row r="85" spans="1:4" ht="15.75" customHeight="1">
      <c r="A85" s="4"/>
      <c r="B85" s="4"/>
      <c r="C85" s="10"/>
      <c r="D85" s="14"/>
    </row>
    <row r="86" spans="1:4" ht="15.75" customHeight="1">
      <c r="A86" s="4"/>
      <c r="B86" s="4"/>
      <c r="C86" s="10"/>
      <c r="D86" s="14"/>
    </row>
  </sheetData>
  <mergeCells count="6">
    <mergeCell ref="A7:D7"/>
    <mergeCell ref="C1:E1"/>
    <mergeCell ref="C2:E2"/>
    <mergeCell ref="C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>
      <selection activeCell="E11" sqref="E11"/>
    </sheetView>
  </sheetViews>
  <sheetFormatPr defaultRowHeight="15.75"/>
  <cols>
    <col min="1" max="1" width="8.28515625" customWidth="1"/>
    <col min="2" max="2" width="7.42578125" style="7" customWidth="1"/>
    <col min="3" max="3" width="13.85546875" style="7" customWidth="1"/>
    <col min="4" max="4" width="7" style="7" customWidth="1"/>
    <col min="5" max="5" width="45.7109375" style="11" customWidth="1"/>
    <col min="6" max="6" width="17.140625" style="15" customWidth="1"/>
    <col min="7" max="7" width="18.42578125" customWidth="1"/>
  </cols>
  <sheetData>
    <row r="1" spans="1:7">
      <c r="B1" s="5"/>
      <c r="C1" s="5"/>
      <c r="D1" s="5"/>
      <c r="E1" s="103" t="s">
        <v>76</v>
      </c>
      <c r="F1" s="103"/>
      <c r="G1" s="104"/>
    </row>
    <row r="2" spans="1:7">
      <c r="B2" s="5"/>
      <c r="C2" s="5"/>
      <c r="D2" s="5"/>
      <c r="E2" s="103" t="s">
        <v>22</v>
      </c>
      <c r="F2" s="103"/>
      <c r="G2" s="104"/>
    </row>
    <row r="3" spans="1:7">
      <c r="B3" s="5"/>
      <c r="C3" s="5"/>
      <c r="D3" s="5"/>
      <c r="E3" s="103" t="s">
        <v>10</v>
      </c>
      <c r="F3" s="103"/>
      <c r="G3" s="104"/>
    </row>
    <row r="4" spans="1:7" ht="15.75" customHeight="1">
      <c r="B4" s="5"/>
      <c r="C4" s="105" t="s">
        <v>180</v>
      </c>
      <c r="D4" s="105"/>
      <c r="E4" s="105"/>
      <c r="F4" s="103"/>
      <c r="G4" s="104"/>
    </row>
    <row r="5" spans="1:7" ht="1.5" customHeight="1">
      <c r="B5" s="5"/>
      <c r="C5" s="6"/>
      <c r="D5" s="6"/>
      <c r="E5" s="8"/>
      <c r="F5" s="13"/>
    </row>
    <row r="6" spans="1:7" s="18" customFormat="1" ht="18.75" customHeight="1">
      <c r="B6" s="108" t="s">
        <v>100</v>
      </c>
      <c r="C6" s="108"/>
      <c r="D6" s="108"/>
      <c r="E6" s="108"/>
      <c r="F6" s="108"/>
    </row>
    <row r="7" spans="1:7" ht="1.5" customHeight="1">
      <c r="A7" s="16"/>
      <c r="B7" s="102"/>
      <c r="C7" s="102"/>
      <c r="D7" s="102"/>
      <c r="E7" s="102"/>
      <c r="F7" s="102"/>
    </row>
    <row r="8" spans="1:7" s="12" customFormat="1">
      <c r="A8" s="76" t="s">
        <v>54</v>
      </c>
      <c r="B8" s="77" t="s">
        <v>0</v>
      </c>
      <c r="C8" s="77" t="s">
        <v>1</v>
      </c>
      <c r="D8" s="77" t="s">
        <v>2</v>
      </c>
      <c r="E8" s="77" t="s">
        <v>20</v>
      </c>
      <c r="F8" s="89" t="s">
        <v>63</v>
      </c>
      <c r="G8" s="89" t="s">
        <v>101</v>
      </c>
    </row>
    <row r="9" spans="1:7" s="12" customFormat="1">
      <c r="A9" s="76">
        <v>906</v>
      </c>
      <c r="B9" s="77"/>
      <c r="C9" s="77"/>
      <c r="D9" s="77"/>
      <c r="E9" s="77" t="s">
        <v>55</v>
      </c>
      <c r="F9" s="84">
        <f>F10+F37+F42+F51+F74+F80</f>
        <v>8371991.4500000002</v>
      </c>
      <c r="G9" s="84">
        <f>G10+G37+G42+G51+G74+G80</f>
        <v>8224291.4500000002</v>
      </c>
    </row>
    <row r="10" spans="1:7">
      <c r="A10" s="35"/>
      <c r="B10" s="78">
        <v>100</v>
      </c>
      <c r="C10" s="79"/>
      <c r="D10" s="79"/>
      <c r="E10" s="80" t="s">
        <v>21</v>
      </c>
      <c r="F10" s="84">
        <f>F11+F15+F27+F31</f>
        <v>3705827</v>
      </c>
      <c r="G10" s="84">
        <f>G11+G15+G27+G31</f>
        <v>3603827</v>
      </c>
    </row>
    <row r="11" spans="1:7" ht="45">
      <c r="A11" s="35"/>
      <c r="B11" s="25">
        <v>102</v>
      </c>
      <c r="C11" s="21"/>
      <c r="D11" s="21"/>
      <c r="E11" s="24" t="s">
        <v>9</v>
      </c>
      <c r="F11" s="85">
        <v>613500</v>
      </c>
      <c r="G11" s="85">
        <v>613500</v>
      </c>
    </row>
    <row r="12" spans="1:7" ht="21" customHeight="1">
      <c r="A12" s="35"/>
      <c r="B12" s="25"/>
      <c r="C12" s="21" t="s">
        <v>96</v>
      </c>
      <c r="D12" s="21"/>
      <c r="E12" s="24" t="s">
        <v>97</v>
      </c>
      <c r="F12" s="85">
        <f>F13</f>
        <v>613500</v>
      </c>
      <c r="G12" s="85">
        <f>G13</f>
        <v>613500</v>
      </c>
    </row>
    <row r="13" spans="1:7" ht="15">
      <c r="A13" s="34"/>
      <c r="B13" s="25"/>
      <c r="C13" s="23" t="s">
        <v>80</v>
      </c>
      <c r="D13" s="21"/>
      <c r="E13" s="24" t="s">
        <v>8</v>
      </c>
      <c r="F13" s="85">
        <v>613500</v>
      </c>
      <c r="G13" s="85">
        <v>613500</v>
      </c>
    </row>
    <row r="14" spans="1:7" ht="75">
      <c r="A14" s="34"/>
      <c r="B14" s="25"/>
      <c r="C14" s="26"/>
      <c r="D14" s="27">
        <v>100</v>
      </c>
      <c r="E14" s="43" t="s">
        <v>74</v>
      </c>
      <c r="F14" s="85">
        <v>613500</v>
      </c>
      <c r="G14" s="85">
        <v>613500</v>
      </c>
    </row>
    <row r="15" spans="1:7" ht="63.75" customHeight="1">
      <c r="A15" s="34"/>
      <c r="B15" s="25">
        <v>104</v>
      </c>
      <c r="C15" s="26"/>
      <c r="D15" s="27"/>
      <c r="E15" s="24" t="s">
        <v>3</v>
      </c>
      <c r="F15" s="85">
        <f>F16</f>
        <v>3042327</v>
      </c>
      <c r="G15" s="85">
        <f>G17+G19</f>
        <v>2942327</v>
      </c>
    </row>
    <row r="16" spans="1:7" ht="15">
      <c r="A16" s="34"/>
      <c r="B16" s="25"/>
      <c r="C16" s="21" t="s">
        <v>96</v>
      </c>
      <c r="D16" s="21"/>
      <c r="E16" s="24" t="s">
        <v>97</v>
      </c>
      <c r="F16" s="85">
        <f>F17+F19+F25</f>
        <v>3042327</v>
      </c>
      <c r="G16" s="85">
        <f>G17+G19</f>
        <v>2942327</v>
      </c>
    </row>
    <row r="17" spans="1:7" ht="30">
      <c r="A17" s="34"/>
      <c r="B17" s="22"/>
      <c r="C17" s="71" t="s">
        <v>81</v>
      </c>
      <c r="D17" s="27"/>
      <c r="E17" s="24" t="s">
        <v>17</v>
      </c>
      <c r="F17" s="85">
        <v>1600</v>
      </c>
      <c r="G17" s="85">
        <v>1600</v>
      </c>
    </row>
    <row r="18" spans="1:7" ht="38.25" customHeight="1">
      <c r="A18" s="34"/>
      <c r="B18" s="22"/>
      <c r="C18" s="26"/>
      <c r="D18" s="27">
        <v>200</v>
      </c>
      <c r="E18" s="29" t="s">
        <v>115</v>
      </c>
      <c r="F18" s="85">
        <v>1600</v>
      </c>
      <c r="G18" s="85">
        <v>1600</v>
      </c>
    </row>
    <row r="19" spans="1:7" ht="30">
      <c r="A19" s="34"/>
      <c r="B19" s="25"/>
      <c r="C19" s="71" t="s">
        <v>79</v>
      </c>
      <c r="D19" s="27"/>
      <c r="E19" s="24" t="s">
        <v>116</v>
      </c>
      <c r="F19" s="85">
        <f>F20+F21+F22</f>
        <v>2940727</v>
      </c>
      <c r="G19" s="85">
        <f>G20+G21+G22</f>
        <v>2940727</v>
      </c>
    </row>
    <row r="20" spans="1:7" ht="75">
      <c r="A20" s="34"/>
      <c r="B20" s="25"/>
      <c r="C20" s="26"/>
      <c r="D20" s="27">
        <v>100</v>
      </c>
      <c r="E20" s="43" t="s">
        <v>74</v>
      </c>
      <c r="F20" s="85">
        <v>2481200</v>
      </c>
      <c r="G20" s="85">
        <v>2481200</v>
      </c>
    </row>
    <row r="21" spans="1:7" ht="36" customHeight="1">
      <c r="A21" s="34"/>
      <c r="B21" s="25"/>
      <c r="C21" s="26"/>
      <c r="D21" s="27">
        <v>200</v>
      </c>
      <c r="E21" s="29" t="s">
        <v>115</v>
      </c>
      <c r="F21" s="85">
        <v>450000</v>
      </c>
      <c r="G21" s="85">
        <v>450000</v>
      </c>
    </row>
    <row r="22" spans="1:7" ht="15">
      <c r="A22" s="34"/>
      <c r="B22" s="25"/>
      <c r="C22" s="26"/>
      <c r="D22" s="27">
        <v>800</v>
      </c>
      <c r="E22" s="28" t="s">
        <v>19</v>
      </c>
      <c r="F22" s="85">
        <v>9527</v>
      </c>
      <c r="G22" s="85">
        <v>9527</v>
      </c>
    </row>
    <row r="23" spans="1:7" ht="30">
      <c r="A23" s="34"/>
      <c r="B23" s="25">
        <v>107</v>
      </c>
      <c r="C23" s="26"/>
      <c r="D23" s="27"/>
      <c r="E23" s="28" t="s">
        <v>154</v>
      </c>
      <c r="F23" s="85">
        <v>100000</v>
      </c>
      <c r="G23" s="85"/>
    </row>
    <row r="24" spans="1:7" ht="15">
      <c r="A24" s="34"/>
      <c r="B24" s="25"/>
      <c r="C24" s="26" t="s">
        <v>96</v>
      </c>
      <c r="D24" s="27"/>
      <c r="E24" s="24" t="s">
        <v>97</v>
      </c>
      <c r="F24" s="85">
        <v>100000</v>
      </c>
      <c r="G24" s="85"/>
    </row>
    <row r="25" spans="1:7" ht="15">
      <c r="A25" s="34"/>
      <c r="B25" s="25"/>
      <c r="C25" s="26" t="s">
        <v>161</v>
      </c>
      <c r="D25" s="27"/>
      <c r="E25" s="28" t="s">
        <v>150</v>
      </c>
      <c r="F25" s="85">
        <v>100000</v>
      </c>
      <c r="G25" s="85"/>
    </row>
    <row r="26" spans="1:7" ht="34.5" customHeight="1">
      <c r="A26" s="34"/>
      <c r="B26" s="25"/>
      <c r="C26" s="26"/>
      <c r="D26" s="27">
        <v>200</v>
      </c>
      <c r="E26" s="29" t="s">
        <v>115</v>
      </c>
      <c r="F26" s="85">
        <v>100000</v>
      </c>
      <c r="G26" s="85"/>
    </row>
    <row r="27" spans="1:7" ht="15">
      <c r="A27" s="34"/>
      <c r="B27" s="25">
        <v>111</v>
      </c>
      <c r="C27" s="26"/>
      <c r="D27" s="27"/>
      <c r="E27" s="24" t="s">
        <v>11</v>
      </c>
      <c r="F27" s="85">
        <f>F29</f>
        <v>10000</v>
      </c>
      <c r="G27" s="85">
        <f>G29</f>
        <v>10000</v>
      </c>
    </row>
    <row r="28" spans="1:7" ht="18.75" customHeight="1">
      <c r="A28" s="34"/>
      <c r="B28" s="25"/>
      <c r="C28" s="21" t="s">
        <v>96</v>
      </c>
      <c r="D28" s="21"/>
      <c r="E28" s="24" t="s">
        <v>97</v>
      </c>
      <c r="F28" s="85">
        <f>F29</f>
        <v>10000</v>
      </c>
      <c r="G28" s="85">
        <f>G29</f>
        <v>10000</v>
      </c>
    </row>
    <row r="29" spans="1:7" ht="15">
      <c r="A29" s="34"/>
      <c r="B29" s="25"/>
      <c r="C29" s="23" t="s">
        <v>84</v>
      </c>
      <c r="D29" s="27"/>
      <c r="E29" s="24" t="s">
        <v>151</v>
      </c>
      <c r="F29" s="85">
        <v>10000</v>
      </c>
      <c r="G29" s="85">
        <v>10000</v>
      </c>
    </row>
    <row r="30" spans="1:7" s="2" customFormat="1" ht="15">
      <c r="A30" s="36"/>
      <c r="B30" s="55"/>
      <c r="C30" s="57"/>
      <c r="D30" s="30">
        <v>800</v>
      </c>
      <c r="E30" s="28" t="s">
        <v>19</v>
      </c>
      <c r="F30" s="86">
        <v>10000</v>
      </c>
      <c r="G30" s="86">
        <v>10000</v>
      </c>
    </row>
    <row r="31" spans="1:7" ht="15">
      <c r="A31" s="34"/>
      <c r="B31" s="25">
        <v>113</v>
      </c>
      <c r="C31" s="26"/>
      <c r="D31" s="27"/>
      <c r="E31" s="24" t="s">
        <v>4</v>
      </c>
      <c r="F31" s="85">
        <f>F33+F35</f>
        <v>40000</v>
      </c>
      <c r="G31" s="85">
        <f>G33+G35</f>
        <v>38000</v>
      </c>
    </row>
    <row r="32" spans="1:7" ht="19.5" customHeight="1">
      <c r="A32" s="34"/>
      <c r="B32" s="25"/>
      <c r="C32" s="21" t="s">
        <v>96</v>
      </c>
      <c r="D32" s="21"/>
      <c r="E32" s="24" t="s">
        <v>97</v>
      </c>
      <c r="F32" s="85">
        <f>F33+F35</f>
        <v>40000</v>
      </c>
      <c r="G32" s="85">
        <f>G33+G35</f>
        <v>38000</v>
      </c>
    </row>
    <row r="33" spans="1:7" ht="30">
      <c r="A33" s="34"/>
      <c r="B33" s="22"/>
      <c r="C33" s="32" t="s">
        <v>120</v>
      </c>
      <c r="D33" s="88"/>
      <c r="E33" s="28" t="s">
        <v>52</v>
      </c>
      <c r="F33" s="85">
        <v>18000</v>
      </c>
      <c r="G33" s="85">
        <v>15000</v>
      </c>
    </row>
    <row r="34" spans="1:7" ht="33" customHeight="1">
      <c r="A34" s="34"/>
      <c r="B34" s="22"/>
      <c r="C34" s="57"/>
      <c r="D34" s="30">
        <v>200</v>
      </c>
      <c r="E34" s="29" t="s">
        <v>115</v>
      </c>
      <c r="F34" s="85">
        <v>18000</v>
      </c>
      <c r="G34" s="85">
        <v>15000</v>
      </c>
    </row>
    <row r="35" spans="1:7" ht="30">
      <c r="A35" s="34"/>
      <c r="B35" s="21"/>
      <c r="C35" s="23" t="s">
        <v>85</v>
      </c>
      <c r="D35" s="21"/>
      <c r="E35" s="24" t="s">
        <v>59</v>
      </c>
      <c r="F35" s="85">
        <v>22000</v>
      </c>
      <c r="G35" s="85">
        <v>23000</v>
      </c>
    </row>
    <row r="36" spans="1:7" ht="15">
      <c r="A36" s="34"/>
      <c r="B36" s="21"/>
      <c r="C36" s="23"/>
      <c r="D36" s="21">
        <v>800</v>
      </c>
      <c r="E36" s="28" t="s">
        <v>19</v>
      </c>
      <c r="F36" s="85">
        <v>22000</v>
      </c>
      <c r="G36" s="85">
        <v>23000</v>
      </c>
    </row>
    <row r="37" spans="1:7" ht="34.5" customHeight="1">
      <c r="A37" s="34"/>
      <c r="B37" s="70" t="s">
        <v>67</v>
      </c>
      <c r="C37" s="23"/>
      <c r="D37" s="27"/>
      <c r="E37" s="28" t="s">
        <v>69</v>
      </c>
      <c r="F37" s="85">
        <f t="shared" ref="F37:G39" si="0">F38</f>
        <v>25000</v>
      </c>
      <c r="G37" s="85">
        <f t="shared" si="0"/>
        <v>25000</v>
      </c>
    </row>
    <row r="38" spans="1:7" ht="15">
      <c r="A38" s="34"/>
      <c r="B38" s="70" t="s">
        <v>68</v>
      </c>
      <c r="C38" s="23"/>
      <c r="D38" s="27"/>
      <c r="E38" s="28" t="s">
        <v>70</v>
      </c>
      <c r="F38" s="85">
        <f t="shared" si="0"/>
        <v>25000</v>
      </c>
      <c r="G38" s="85">
        <f t="shared" si="0"/>
        <v>25000</v>
      </c>
    </row>
    <row r="39" spans="1:7" ht="15">
      <c r="A39" s="34"/>
      <c r="B39" s="70"/>
      <c r="C39" s="21" t="s">
        <v>96</v>
      </c>
      <c r="D39" s="21"/>
      <c r="E39" s="24" t="s">
        <v>97</v>
      </c>
      <c r="F39" s="85">
        <f t="shared" si="0"/>
        <v>25000</v>
      </c>
      <c r="G39" s="85">
        <f t="shared" si="0"/>
        <v>25000</v>
      </c>
    </row>
    <row r="40" spans="1:7" ht="30">
      <c r="A40" s="34"/>
      <c r="B40" s="21"/>
      <c r="C40" s="23" t="s">
        <v>121</v>
      </c>
      <c r="D40" s="27"/>
      <c r="E40" s="28" t="s">
        <v>64</v>
      </c>
      <c r="F40" s="85">
        <v>25000</v>
      </c>
      <c r="G40" s="85">
        <v>25000</v>
      </c>
    </row>
    <row r="41" spans="1:7" ht="35.25" customHeight="1">
      <c r="A41" s="34"/>
      <c r="B41" s="21"/>
      <c r="C41" s="23"/>
      <c r="D41" s="27">
        <v>200</v>
      </c>
      <c r="E41" s="29" t="s">
        <v>115</v>
      </c>
      <c r="F41" s="85">
        <v>25000</v>
      </c>
      <c r="G41" s="85">
        <v>25000</v>
      </c>
    </row>
    <row r="42" spans="1:7" ht="15">
      <c r="A42" s="34"/>
      <c r="B42" s="25">
        <v>400</v>
      </c>
      <c r="C42" s="23"/>
      <c r="D42" s="21"/>
      <c r="E42" s="28" t="s">
        <v>24</v>
      </c>
      <c r="F42" s="85">
        <f>F43</f>
        <v>869050</v>
      </c>
      <c r="G42" s="85">
        <f>G43</f>
        <v>909850</v>
      </c>
    </row>
    <row r="43" spans="1:7" ht="15">
      <c r="A43" s="34"/>
      <c r="B43" s="25">
        <v>409</v>
      </c>
      <c r="C43" s="23"/>
      <c r="D43" s="21"/>
      <c r="E43" s="28" t="s">
        <v>25</v>
      </c>
      <c r="F43" s="85">
        <f>F47+F49</f>
        <v>869050</v>
      </c>
      <c r="G43" s="85">
        <f>G47+G49</f>
        <v>909850</v>
      </c>
    </row>
    <row r="44" spans="1:7" ht="60">
      <c r="A44" s="34"/>
      <c r="B44" s="25"/>
      <c r="C44" s="23" t="s">
        <v>123</v>
      </c>
      <c r="D44" s="21"/>
      <c r="E44" s="28" t="s">
        <v>166</v>
      </c>
      <c r="F44" s="85">
        <f>F45</f>
        <v>369050</v>
      </c>
      <c r="G44" s="85">
        <f>G45</f>
        <v>909850</v>
      </c>
    </row>
    <row r="45" spans="1:7" ht="33.75" customHeight="1">
      <c r="A45" s="34"/>
      <c r="B45" s="25"/>
      <c r="C45" s="23" t="s">
        <v>124</v>
      </c>
      <c r="D45" s="21"/>
      <c r="E45" s="28" t="s">
        <v>98</v>
      </c>
      <c r="F45" s="85">
        <f>F47+F4</f>
        <v>369050</v>
      </c>
      <c r="G45" s="85">
        <f>G47+G49</f>
        <v>909850</v>
      </c>
    </row>
    <row r="46" spans="1:7" ht="74.25" customHeight="1">
      <c r="A46" s="34"/>
      <c r="B46" s="25"/>
      <c r="C46" s="23" t="s">
        <v>125</v>
      </c>
      <c r="D46" s="21"/>
      <c r="E46" s="28" t="s">
        <v>111</v>
      </c>
      <c r="F46" s="85">
        <f>F47+F48</f>
        <v>738100</v>
      </c>
      <c r="G46" s="85">
        <f>G47+G49</f>
        <v>909850</v>
      </c>
    </row>
    <row r="47" spans="1:7" ht="30">
      <c r="A47" s="34"/>
      <c r="B47" s="21"/>
      <c r="C47" s="32" t="s">
        <v>126</v>
      </c>
      <c r="D47" s="21"/>
      <c r="E47" s="28" t="s">
        <v>75</v>
      </c>
      <c r="F47" s="85">
        <v>369050</v>
      </c>
      <c r="G47" s="85">
        <v>409850</v>
      </c>
    </row>
    <row r="48" spans="1:7" ht="33.75" customHeight="1">
      <c r="A48" s="34"/>
      <c r="B48" s="21"/>
      <c r="C48" s="23"/>
      <c r="D48" s="21">
        <v>200</v>
      </c>
      <c r="E48" s="29" t="s">
        <v>115</v>
      </c>
      <c r="F48" s="85">
        <v>369050</v>
      </c>
      <c r="G48" s="85">
        <v>409850</v>
      </c>
    </row>
    <row r="49" spans="1:7" ht="30">
      <c r="A49" s="34"/>
      <c r="B49" s="21"/>
      <c r="C49" s="23" t="s">
        <v>127</v>
      </c>
      <c r="D49" s="21"/>
      <c r="E49" s="28" t="s">
        <v>86</v>
      </c>
      <c r="F49" s="85">
        <v>500000</v>
      </c>
      <c r="G49" s="85">
        <v>500000</v>
      </c>
    </row>
    <row r="50" spans="1:7" ht="32.25" customHeight="1">
      <c r="A50" s="34"/>
      <c r="B50" s="21"/>
      <c r="C50" s="23"/>
      <c r="D50" s="21">
        <v>200</v>
      </c>
      <c r="E50" s="29" t="s">
        <v>115</v>
      </c>
      <c r="F50" s="85">
        <v>500000</v>
      </c>
      <c r="G50" s="85">
        <v>500000</v>
      </c>
    </row>
    <row r="51" spans="1:7" ht="15">
      <c r="A51" s="34"/>
      <c r="B51" s="25">
        <v>500</v>
      </c>
      <c r="C51" s="23"/>
      <c r="D51" s="21"/>
      <c r="E51" s="24" t="s">
        <v>13</v>
      </c>
      <c r="F51" s="85">
        <f>F52+F56</f>
        <v>977373</v>
      </c>
      <c r="G51" s="85">
        <f>G52+G56</f>
        <v>897273</v>
      </c>
    </row>
    <row r="52" spans="1:7" ht="15">
      <c r="A52" s="34"/>
      <c r="B52" s="25">
        <v>501</v>
      </c>
      <c r="C52" s="23"/>
      <c r="D52" s="21"/>
      <c r="E52" s="24" t="s">
        <v>71</v>
      </c>
      <c r="F52" s="85">
        <f>F53</f>
        <v>23000</v>
      </c>
      <c r="G52" s="85"/>
    </row>
    <row r="53" spans="1:7" ht="15">
      <c r="A53" s="34"/>
      <c r="B53" s="25"/>
      <c r="C53" s="21" t="s">
        <v>96</v>
      </c>
      <c r="D53" s="21"/>
      <c r="E53" s="24" t="s">
        <v>97</v>
      </c>
      <c r="F53" s="85">
        <f>F54</f>
        <v>23000</v>
      </c>
      <c r="G53" s="85"/>
    </row>
    <row r="54" spans="1:7" ht="30">
      <c r="A54" s="34"/>
      <c r="B54" s="25"/>
      <c r="C54" s="23" t="s">
        <v>152</v>
      </c>
      <c r="D54" s="21"/>
      <c r="E54" s="28" t="s">
        <v>66</v>
      </c>
      <c r="F54" s="85">
        <v>23000</v>
      </c>
      <c r="G54" s="85"/>
    </row>
    <row r="55" spans="1:7" ht="33" customHeight="1">
      <c r="A55" s="34"/>
      <c r="B55" s="25"/>
      <c r="C55" s="23"/>
      <c r="D55" s="27">
        <v>200</v>
      </c>
      <c r="E55" s="29" t="s">
        <v>115</v>
      </c>
      <c r="F55" s="85">
        <v>23000</v>
      </c>
      <c r="G55" s="85"/>
    </row>
    <row r="56" spans="1:7" ht="21" customHeight="1">
      <c r="A56" s="34"/>
      <c r="B56" s="25">
        <v>503</v>
      </c>
      <c r="C56" s="23"/>
      <c r="D56" s="21"/>
      <c r="E56" s="72" t="s">
        <v>5</v>
      </c>
      <c r="F56" s="85">
        <f>F57</f>
        <v>954373</v>
      </c>
      <c r="G56" s="85">
        <f>G57</f>
        <v>897273</v>
      </c>
    </row>
    <row r="57" spans="1:7" ht="60">
      <c r="A57" s="34"/>
      <c r="B57" s="25"/>
      <c r="C57" s="23" t="s">
        <v>123</v>
      </c>
      <c r="D57" s="21"/>
      <c r="E57" s="24" t="s">
        <v>166</v>
      </c>
      <c r="F57" s="85">
        <f>F58</f>
        <v>954373</v>
      </c>
      <c r="G57" s="85">
        <f>G58</f>
        <v>897273</v>
      </c>
    </row>
    <row r="58" spans="1:7" ht="15">
      <c r="A58" s="34"/>
      <c r="B58" s="25"/>
      <c r="C58" s="23" t="s">
        <v>130</v>
      </c>
      <c r="D58" s="21"/>
      <c r="E58" s="72" t="s">
        <v>99</v>
      </c>
      <c r="F58" s="85">
        <f>F59+F66+F71</f>
        <v>954373</v>
      </c>
      <c r="G58" s="85">
        <f>G59+G66+G71</f>
        <v>897273</v>
      </c>
    </row>
    <row r="59" spans="1:7" ht="30">
      <c r="A59" s="34"/>
      <c r="B59" s="25"/>
      <c r="C59" s="23" t="s">
        <v>131</v>
      </c>
      <c r="D59" s="21"/>
      <c r="E59" s="24" t="s">
        <v>107</v>
      </c>
      <c r="F59" s="85">
        <f>F60+F62+F64</f>
        <v>829373</v>
      </c>
      <c r="G59" s="85">
        <f>G60+G62+G64</f>
        <v>772273</v>
      </c>
    </row>
    <row r="60" spans="1:7" ht="15">
      <c r="A60" s="34"/>
      <c r="B60" s="22"/>
      <c r="C60" s="23" t="s">
        <v>132</v>
      </c>
      <c r="D60" s="21"/>
      <c r="E60" s="24" t="s">
        <v>60</v>
      </c>
      <c r="F60" s="85">
        <v>503128</v>
      </c>
      <c r="G60" s="85">
        <v>446028</v>
      </c>
    </row>
    <row r="61" spans="1:7" ht="30" customHeight="1">
      <c r="A61" s="34"/>
      <c r="B61" s="22"/>
      <c r="C61" s="23"/>
      <c r="D61" s="21">
        <v>200</v>
      </c>
      <c r="E61" s="29" t="s">
        <v>115</v>
      </c>
      <c r="F61" s="85">
        <v>503128</v>
      </c>
      <c r="G61" s="85">
        <v>446028</v>
      </c>
    </row>
    <row r="62" spans="1:7" ht="29.25" customHeight="1">
      <c r="A62" s="34"/>
      <c r="B62" s="25"/>
      <c r="C62" s="23" t="s">
        <v>133</v>
      </c>
      <c r="D62" s="21"/>
      <c r="E62" s="24" t="s">
        <v>134</v>
      </c>
      <c r="F62" s="85">
        <v>300000</v>
      </c>
      <c r="G62" s="85">
        <v>300000</v>
      </c>
    </row>
    <row r="63" spans="1:7" ht="30" customHeight="1">
      <c r="A63" s="34"/>
      <c r="B63" s="25"/>
      <c r="C63" s="23"/>
      <c r="D63" s="21">
        <v>200</v>
      </c>
      <c r="E63" s="29" t="s">
        <v>115</v>
      </c>
      <c r="F63" s="85">
        <v>300000</v>
      </c>
      <c r="G63" s="85">
        <v>300000</v>
      </c>
    </row>
    <row r="64" spans="1:7" ht="20.25" customHeight="1">
      <c r="A64" s="34"/>
      <c r="B64" s="25"/>
      <c r="C64" s="23" t="s">
        <v>135</v>
      </c>
      <c r="D64" s="21"/>
      <c r="E64" s="29" t="s">
        <v>88</v>
      </c>
      <c r="F64" s="85">
        <v>26245</v>
      </c>
      <c r="G64" s="85">
        <v>26245</v>
      </c>
    </row>
    <row r="65" spans="1:7" ht="30" customHeight="1">
      <c r="A65" s="34"/>
      <c r="B65" s="25"/>
      <c r="C65" s="23"/>
      <c r="D65" s="21">
        <v>200</v>
      </c>
      <c r="E65" s="29" t="s">
        <v>115</v>
      </c>
      <c r="F65" s="85">
        <v>26245</v>
      </c>
      <c r="G65" s="85">
        <v>26245</v>
      </c>
    </row>
    <row r="66" spans="1:7" ht="15">
      <c r="A66" s="34"/>
      <c r="B66" s="25"/>
      <c r="C66" s="23" t="s">
        <v>136</v>
      </c>
      <c r="D66" s="21"/>
      <c r="E66" s="28" t="s">
        <v>108</v>
      </c>
      <c r="F66" s="85">
        <f>F67+F69</f>
        <v>100000</v>
      </c>
      <c r="G66" s="85">
        <f>G67+G69</f>
        <v>100000</v>
      </c>
    </row>
    <row r="67" spans="1:7" ht="15">
      <c r="A67" s="34"/>
      <c r="B67" s="25"/>
      <c r="C67" s="23" t="s">
        <v>137</v>
      </c>
      <c r="D67" s="21"/>
      <c r="E67" s="28" t="s">
        <v>89</v>
      </c>
      <c r="F67" s="85">
        <v>50000</v>
      </c>
      <c r="G67" s="85">
        <v>50000</v>
      </c>
    </row>
    <row r="68" spans="1:7" ht="35.25" customHeight="1">
      <c r="A68" s="34"/>
      <c r="B68" s="25"/>
      <c r="C68" s="23"/>
      <c r="D68" s="21">
        <v>200</v>
      </c>
      <c r="E68" s="29" t="s">
        <v>115</v>
      </c>
      <c r="F68" s="85">
        <v>50000</v>
      </c>
      <c r="G68" s="85">
        <v>50000</v>
      </c>
    </row>
    <row r="69" spans="1:7" ht="15">
      <c r="A69" s="34"/>
      <c r="B69" s="25"/>
      <c r="C69" s="23" t="s">
        <v>138</v>
      </c>
      <c r="D69" s="21"/>
      <c r="E69" s="28" t="s">
        <v>139</v>
      </c>
      <c r="F69" s="85">
        <v>50000</v>
      </c>
      <c r="G69" s="85">
        <v>50000</v>
      </c>
    </row>
    <row r="70" spans="1:7" ht="33.75" customHeight="1">
      <c r="A70" s="34"/>
      <c r="B70" s="25"/>
      <c r="C70" s="23"/>
      <c r="D70" s="21">
        <v>200</v>
      </c>
      <c r="E70" s="29" t="s">
        <v>115</v>
      </c>
      <c r="F70" s="85">
        <v>50000</v>
      </c>
      <c r="G70" s="85">
        <v>50000</v>
      </c>
    </row>
    <row r="71" spans="1:7" ht="30">
      <c r="A71" s="34"/>
      <c r="B71" s="25"/>
      <c r="C71" s="23" t="s">
        <v>140</v>
      </c>
      <c r="D71" s="21"/>
      <c r="E71" s="28" t="s">
        <v>109</v>
      </c>
      <c r="F71" s="85">
        <f>F72</f>
        <v>25000</v>
      </c>
      <c r="G71" s="85">
        <f>G72</f>
        <v>25000</v>
      </c>
    </row>
    <row r="72" spans="1:7" ht="30">
      <c r="A72" s="34"/>
      <c r="B72" s="25"/>
      <c r="C72" s="23" t="s">
        <v>141</v>
      </c>
      <c r="D72" s="21"/>
      <c r="E72" s="28" t="s">
        <v>153</v>
      </c>
      <c r="F72" s="85">
        <v>25000</v>
      </c>
      <c r="G72" s="85">
        <v>25000</v>
      </c>
    </row>
    <row r="73" spans="1:7" ht="36.75" customHeight="1">
      <c r="A73" s="91"/>
      <c r="B73" s="25"/>
      <c r="C73" s="23"/>
      <c r="D73" s="21">
        <v>200</v>
      </c>
      <c r="E73" s="29" t="s">
        <v>115</v>
      </c>
      <c r="F73" s="85">
        <v>25000</v>
      </c>
      <c r="G73" s="85">
        <v>25000</v>
      </c>
    </row>
    <row r="74" spans="1:7" ht="15">
      <c r="A74" s="34"/>
      <c r="B74" s="25">
        <v>800</v>
      </c>
      <c r="C74" s="23"/>
      <c r="D74" s="21"/>
      <c r="E74" s="24" t="s">
        <v>15</v>
      </c>
      <c r="F74" s="85">
        <f t="shared" ref="F74:G77" si="1">F75</f>
        <v>2655000</v>
      </c>
      <c r="G74" s="85">
        <f t="shared" si="1"/>
        <v>2648600</v>
      </c>
    </row>
    <row r="75" spans="1:7" ht="15">
      <c r="A75" s="34"/>
      <c r="B75" s="25">
        <v>801</v>
      </c>
      <c r="C75" s="23"/>
      <c r="D75" s="21"/>
      <c r="E75" s="24" t="s">
        <v>6</v>
      </c>
      <c r="F75" s="85">
        <f t="shared" si="1"/>
        <v>2655000</v>
      </c>
      <c r="G75" s="85">
        <f t="shared" si="1"/>
        <v>2648600</v>
      </c>
    </row>
    <row r="76" spans="1:7" ht="45">
      <c r="A76" s="34"/>
      <c r="B76" s="25"/>
      <c r="C76" s="23" t="s">
        <v>144</v>
      </c>
      <c r="D76" s="21"/>
      <c r="E76" s="43" t="s">
        <v>165</v>
      </c>
      <c r="F76" s="85">
        <f t="shared" si="1"/>
        <v>2655000</v>
      </c>
      <c r="G76" s="85">
        <f t="shared" si="1"/>
        <v>2648600</v>
      </c>
    </row>
    <row r="77" spans="1:7" ht="45">
      <c r="A77" s="34"/>
      <c r="B77" s="25"/>
      <c r="C77" s="23" t="s">
        <v>145</v>
      </c>
      <c r="D77" s="21"/>
      <c r="E77" s="43" t="s">
        <v>110</v>
      </c>
      <c r="F77" s="85">
        <f t="shared" si="1"/>
        <v>2655000</v>
      </c>
      <c r="G77" s="85">
        <f t="shared" si="1"/>
        <v>2648600</v>
      </c>
    </row>
    <row r="78" spans="1:7" ht="60">
      <c r="A78" s="34"/>
      <c r="B78" s="25"/>
      <c r="C78" s="23" t="s">
        <v>146</v>
      </c>
      <c r="D78" s="21"/>
      <c r="E78" s="43" t="s">
        <v>91</v>
      </c>
      <c r="F78" s="85">
        <v>2655000</v>
      </c>
      <c r="G78" s="85">
        <v>2648600</v>
      </c>
    </row>
    <row r="79" spans="1:7" ht="45">
      <c r="A79" s="34"/>
      <c r="B79" s="25"/>
      <c r="C79" s="23"/>
      <c r="D79" s="27">
        <v>600</v>
      </c>
      <c r="E79" s="29" t="s">
        <v>18</v>
      </c>
      <c r="F79" s="85">
        <v>2655000</v>
      </c>
      <c r="G79" s="85">
        <v>2648600</v>
      </c>
    </row>
    <row r="80" spans="1:7" ht="15">
      <c r="A80" s="34"/>
      <c r="B80" s="25">
        <v>1000</v>
      </c>
      <c r="C80" s="23"/>
      <c r="D80" s="27"/>
      <c r="E80" s="24" t="s">
        <v>16</v>
      </c>
      <c r="F80" s="85">
        <f>F83+F87</f>
        <v>139741.45000000001</v>
      </c>
      <c r="G80" s="85">
        <f>G83+G87</f>
        <v>139741.45000000001</v>
      </c>
    </row>
    <row r="81" spans="1:7" ht="15">
      <c r="A81" s="34"/>
      <c r="B81" s="25">
        <v>1001</v>
      </c>
      <c r="C81" s="23"/>
      <c r="D81" s="63"/>
      <c r="E81" s="24" t="s">
        <v>50</v>
      </c>
      <c r="F81" s="85">
        <f>F83</f>
        <v>99050</v>
      </c>
      <c r="G81" s="85">
        <f>G83</f>
        <v>99050</v>
      </c>
    </row>
    <row r="82" spans="1:7" ht="15">
      <c r="A82" s="34"/>
      <c r="B82" s="25"/>
      <c r="C82" s="21" t="s">
        <v>96</v>
      </c>
      <c r="D82" s="21"/>
      <c r="E82" s="24" t="s">
        <v>97</v>
      </c>
      <c r="F82" s="87">
        <f>F83</f>
        <v>99050</v>
      </c>
      <c r="G82" s="87">
        <f>G83</f>
        <v>99050</v>
      </c>
    </row>
    <row r="83" spans="1:7" ht="45">
      <c r="A83" s="34"/>
      <c r="B83" s="22"/>
      <c r="C83" s="66" t="s">
        <v>93</v>
      </c>
      <c r="D83" s="63"/>
      <c r="E83" s="69" t="s">
        <v>73</v>
      </c>
      <c r="F83" s="87">
        <v>99050</v>
      </c>
      <c r="G83" s="87">
        <v>99050</v>
      </c>
    </row>
    <row r="84" spans="1:7" ht="30">
      <c r="A84" s="34"/>
      <c r="B84" s="64"/>
      <c r="C84" s="65"/>
      <c r="D84" s="66">
        <v>300</v>
      </c>
      <c r="E84" s="69" t="s">
        <v>51</v>
      </c>
      <c r="F84" s="87">
        <v>99050</v>
      </c>
      <c r="G84" s="87">
        <v>99050</v>
      </c>
    </row>
    <row r="85" spans="1:7" s="17" customFormat="1" ht="15">
      <c r="A85" s="37"/>
      <c r="B85" s="25">
        <v>1003</v>
      </c>
      <c r="C85" s="23"/>
      <c r="D85" s="73"/>
      <c r="E85" s="74" t="s">
        <v>7</v>
      </c>
      <c r="F85" s="85">
        <v>40700</v>
      </c>
      <c r="G85" s="85">
        <v>40700</v>
      </c>
    </row>
    <row r="86" spans="1:7" s="17" customFormat="1" ht="15">
      <c r="A86" s="37"/>
      <c r="B86" s="25"/>
      <c r="C86" s="21" t="s">
        <v>96</v>
      </c>
      <c r="D86" s="21"/>
      <c r="E86" s="24" t="s">
        <v>97</v>
      </c>
      <c r="F86" s="85">
        <v>40700</v>
      </c>
      <c r="G86" s="85">
        <v>40700</v>
      </c>
    </row>
    <row r="87" spans="1:7" s="17" customFormat="1" ht="105">
      <c r="A87" s="37"/>
      <c r="B87" s="22"/>
      <c r="C87" s="32" t="s">
        <v>94</v>
      </c>
      <c r="D87" s="21"/>
      <c r="E87" s="67" t="s">
        <v>149</v>
      </c>
      <c r="F87" s="85">
        <f>F88+F89</f>
        <v>40691.449999999997</v>
      </c>
      <c r="G87" s="85">
        <f>G88+G89</f>
        <v>40691.449999999997</v>
      </c>
    </row>
    <row r="88" spans="1:7" s="17" customFormat="1" ht="30">
      <c r="A88" s="37"/>
      <c r="B88" s="22"/>
      <c r="C88" s="32"/>
      <c r="D88" s="21">
        <v>300</v>
      </c>
      <c r="E88" s="69" t="s">
        <v>51</v>
      </c>
      <c r="F88" s="85">
        <v>14769.31</v>
      </c>
      <c r="G88" s="85">
        <v>14769.31</v>
      </c>
    </row>
    <row r="89" spans="1:7" s="17" customFormat="1" ht="45">
      <c r="A89" s="37"/>
      <c r="B89" s="22"/>
      <c r="C89" s="23"/>
      <c r="D89" s="27">
        <v>600</v>
      </c>
      <c r="E89" s="29" t="s">
        <v>18</v>
      </c>
      <c r="F89" s="85">
        <v>25922.14</v>
      </c>
      <c r="G89" s="85">
        <v>25922.14</v>
      </c>
    </row>
    <row r="90" spans="1:7" ht="20.25" customHeight="1">
      <c r="A90" s="75">
        <v>926</v>
      </c>
      <c r="B90" s="25"/>
      <c r="C90" s="23"/>
      <c r="D90" s="27"/>
      <c r="E90" s="33" t="s">
        <v>58</v>
      </c>
      <c r="F90" s="85">
        <f>F91</f>
        <v>110400</v>
      </c>
      <c r="G90" s="85">
        <f>G91</f>
        <v>110400</v>
      </c>
    </row>
    <row r="91" spans="1:7" ht="45.75" customHeight="1">
      <c r="A91" s="35"/>
      <c r="B91" s="25">
        <v>103</v>
      </c>
      <c r="C91" s="26"/>
      <c r="D91" s="27"/>
      <c r="E91" s="24" t="s">
        <v>12</v>
      </c>
      <c r="F91" s="85">
        <f>F93</f>
        <v>110400</v>
      </c>
      <c r="G91" s="85">
        <f>G93</f>
        <v>110400</v>
      </c>
    </row>
    <row r="92" spans="1:7" ht="20.25" customHeight="1">
      <c r="A92" s="35"/>
      <c r="B92" s="25"/>
      <c r="C92" s="21" t="s">
        <v>96</v>
      </c>
      <c r="D92" s="21"/>
      <c r="E92" s="24" t="s">
        <v>97</v>
      </c>
      <c r="F92" s="85">
        <f>F93</f>
        <v>110400</v>
      </c>
      <c r="G92" s="85">
        <f>G93</f>
        <v>110400</v>
      </c>
    </row>
    <row r="93" spans="1:7" ht="32.25" customHeight="1">
      <c r="A93" s="34"/>
      <c r="B93" s="25"/>
      <c r="C93" s="26" t="s">
        <v>95</v>
      </c>
      <c r="D93" s="27"/>
      <c r="E93" s="28" t="s">
        <v>57</v>
      </c>
      <c r="F93" s="85">
        <v>110400</v>
      </c>
      <c r="G93" s="85">
        <v>110400</v>
      </c>
    </row>
    <row r="94" spans="1:7" ht="75">
      <c r="A94" s="34"/>
      <c r="B94" s="25"/>
      <c r="C94" s="26"/>
      <c r="D94" s="27">
        <v>100</v>
      </c>
      <c r="E94" s="43" t="s">
        <v>74</v>
      </c>
      <c r="F94" s="85">
        <v>110400</v>
      </c>
      <c r="G94" s="85">
        <v>110400</v>
      </c>
    </row>
    <row r="95" spans="1:7" ht="15">
      <c r="A95" s="34"/>
      <c r="B95" s="22"/>
      <c r="C95" s="31"/>
      <c r="D95" s="19"/>
      <c r="E95" s="20" t="s">
        <v>23</v>
      </c>
      <c r="F95" s="83">
        <f>F90+F9</f>
        <v>8482391.4499999993</v>
      </c>
      <c r="G95" s="83">
        <f>G90+G9</f>
        <v>8334691.4500000002</v>
      </c>
    </row>
    <row r="96" spans="1:7" ht="15">
      <c r="B96" s="58"/>
      <c r="C96" s="59"/>
      <c r="D96" s="60"/>
      <c r="E96" s="61"/>
      <c r="F96" s="62"/>
    </row>
    <row r="97" spans="2:10">
      <c r="B97" s="4"/>
      <c r="C97" s="3"/>
      <c r="D97" s="4"/>
      <c r="E97" s="9"/>
      <c r="F97" s="14"/>
      <c r="J97" t="s">
        <v>53</v>
      </c>
    </row>
    <row r="98" spans="2:10">
      <c r="B98" s="4"/>
      <c r="C98" s="3"/>
      <c r="D98" s="4"/>
      <c r="E98" s="9"/>
      <c r="F98" s="14"/>
      <c r="J98" t="s">
        <v>53</v>
      </c>
    </row>
    <row r="99" spans="2:10">
      <c r="B99" s="4"/>
      <c r="C99" s="4"/>
      <c r="D99" s="4"/>
      <c r="E99" s="9"/>
      <c r="F99" s="14"/>
    </row>
    <row r="100" spans="2:10">
      <c r="B100" s="4"/>
      <c r="C100" s="4"/>
      <c r="D100" s="4"/>
      <c r="E100" s="9"/>
      <c r="F100" s="14"/>
    </row>
    <row r="101" spans="2:10">
      <c r="B101" s="4"/>
      <c r="C101" s="4"/>
      <c r="D101" s="4"/>
      <c r="E101" s="9"/>
      <c r="F101" s="14"/>
    </row>
    <row r="102" spans="2:10" ht="84" customHeight="1">
      <c r="B102" s="4"/>
      <c r="C102" s="4"/>
      <c r="D102" s="4"/>
      <c r="E102" s="9"/>
      <c r="F102" s="14"/>
    </row>
    <row r="103" spans="2:10" ht="15.75" customHeight="1">
      <c r="B103" s="4"/>
      <c r="C103" s="4"/>
      <c r="D103" s="4"/>
      <c r="E103" s="9"/>
      <c r="F103" s="14"/>
    </row>
    <row r="104" spans="2:10" ht="15.75" customHeight="1">
      <c r="B104" s="4"/>
      <c r="C104" s="4"/>
      <c r="D104" s="4"/>
      <c r="E104" s="9"/>
      <c r="F104" s="14"/>
    </row>
    <row r="105" spans="2:10" ht="15.75" customHeight="1">
      <c r="B105" s="4"/>
      <c r="C105" s="4"/>
      <c r="D105" s="4"/>
      <c r="E105" s="9"/>
      <c r="F105" s="14"/>
    </row>
    <row r="106" spans="2:10" ht="15.75" customHeight="1">
      <c r="B106" s="4"/>
      <c r="C106" s="4"/>
      <c r="D106" s="4"/>
      <c r="E106" s="9"/>
      <c r="F106" s="14"/>
    </row>
    <row r="107" spans="2:10" ht="15.75" customHeight="1">
      <c r="B107" s="4"/>
      <c r="C107" s="4"/>
      <c r="D107" s="4"/>
      <c r="E107" s="9"/>
      <c r="F107" s="14"/>
    </row>
    <row r="108" spans="2:10" ht="15.75" customHeight="1">
      <c r="B108" s="4"/>
      <c r="C108" s="4"/>
      <c r="D108" s="4"/>
      <c r="E108" s="9"/>
      <c r="F108" s="14"/>
    </row>
    <row r="109" spans="2:10" ht="15.75" customHeight="1">
      <c r="B109" s="4"/>
      <c r="C109" s="4"/>
      <c r="D109" s="4"/>
      <c r="E109" s="9"/>
      <c r="F109" s="14"/>
    </row>
    <row r="110" spans="2:10" ht="15.75" customHeight="1">
      <c r="B110" s="4"/>
      <c r="C110" s="4"/>
      <c r="D110" s="4"/>
      <c r="E110" s="9"/>
      <c r="F110" s="14"/>
    </row>
    <row r="111" spans="2:10" ht="15.75" customHeight="1">
      <c r="B111" s="4"/>
      <c r="C111" s="4"/>
      <c r="D111" s="4"/>
      <c r="E111" s="9"/>
      <c r="F111" s="14"/>
    </row>
    <row r="112" spans="2:10" ht="15.75" customHeight="1">
      <c r="B112" s="4"/>
      <c r="C112" s="4"/>
      <c r="D112" s="4"/>
      <c r="E112" s="10"/>
      <c r="F112" s="14"/>
    </row>
    <row r="113" spans="2:6" ht="15.75" customHeight="1">
      <c r="B113" s="4"/>
      <c r="C113" s="4"/>
      <c r="D113" s="4"/>
      <c r="E113" s="10"/>
      <c r="F113" s="14"/>
    </row>
    <row r="114" spans="2:6" ht="15.75" customHeight="1">
      <c r="B114" s="4"/>
      <c r="C114" s="4"/>
      <c r="D114" s="4"/>
      <c r="E114" s="10"/>
      <c r="F114" s="14"/>
    </row>
    <row r="115" spans="2:6" ht="15.75" customHeight="1">
      <c r="B115" s="4"/>
      <c r="C115" s="4"/>
      <c r="D115" s="4"/>
      <c r="E115" s="10"/>
      <c r="F115" s="14"/>
    </row>
    <row r="116" spans="2:6" ht="15.75" customHeight="1">
      <c r="B116" s="4"/>
      <c r="C116" s="4"/>
      <c r="D116" s="4"/>
      <c r="E116" s="10"/>
      <c r="F116" s="14"/>
    </row>
    <row r="117" spans="2:6" ht="15.75" customHeight="1">
      <c r="B117" s="4"/>
      <c r="C117" s="4"/>
      <c r="D117" s="4"/>
      <c r="E117" s="10"/>
      <c r="F117" s="14"/>
    </row>
  </sheetData>
  <mergeCells count="6">
    <mergeCell ref="B7:F7"/>
    <mergeCell ref="B6:F6"/>
    <mergeCell ref="E1:G1"/>
    <mergeCell ref="E2:G2"/>
    <mergeCell ref="E3:G3"/>
    <mergeCell ref="C4:G4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workbookViewId="0">
      <selection activeCell="A4" sqref="A4:D4"/>
    </sheetView>
  </sheetViews>
  <sheetFormatPr defaultRowHeight="15.75"/>
  <cols>
    <col min="1" max="1" width="15" style="7" customWidth="1"/>
    <col min="2" max="2" width="6.140625" style="7" customWidth="1"/>
    <col min="3" max="3" width="49.7109375" style="11" customWidth="1"/>
    <col min="4" max="4" width="15.140625" style="15" customWidth="1"/>
    <col min="5" max="5" width="0.28515625" customWidth="1"/>
  </cols>
  <sheetData>
    <row r="1" spans="1:5">
      <c r="A1" s="5"/>
      <c r="B1" s="5"/>
      <c r="C1" s="103" t="s">
        <v>102</v>
      </c>
      <c r="D1" s="103"/>
    </row>
    <row r="2" spans="1:5">
      <c r="A2" s="5"/>
      <c r="B2" s="5"/>
      <c r="C2" s="103" t="s">
        <v>22</v>
      </c>
      <c r="D2" s="103"/>
    </row>
    <row r="3" spans="1:5">
      <c r="A3" s="5"/>
      <c r="B3" s="5"/>
      <c r="C3" s="103" t="s">
        <v>10</v>
      </c>
      <c r="D3" s="103"/>
    </row>
    <row r="4" spans="1:5" ht="15.75" customHeight="1">
      <c r="A4" s="105" t="s">
        <v>180</v>
      </c>
      <c r="B4" s="105"/>
      <c r="C4" s="105"/>
      <c r="D4" s="103"/>
    </row>
    <row r="5" spans="1:5">
      <c r="A5" s="6"/>
      <c r="B5" s="6"/>
      <c r="C5" s="8"/>
      <c r="D5" s="13"/>
    </row>
    <row r="6" spans="1:5" s="18" customFormat="1" ht="46.5" customHeight="1">
      <c r="A6" s="106" t="s">
        <v>155</v>
      </c>
      <c r="B6" s="107"/>
      <c r="C6" s="107"/>
      <c r="D6" s="107"/>
      <c r="E6" s="107"/>
    </row>
    <row r="7" spans="1:5" ht="15" customHeight="1">
      <c r="A7" s="102"/>
      <c r="B7" s="102"/>
      <c r="C7" s="102"/>
      <c r="D7" s="102"/>
    </row>
    <row r="8" spans="1:5" s="12" customFormat="1">
      <c r="A8" s="77" t="s">
        <v>1</v>
      </c>
      <c r="B8" s="77" t="s">
        <v>2</v>
      </c>
      <c r="C8" s="77" t="s">
        <v>20</v>
      </c>
      <c r="D8" s="90" t="s">
        <v>28</v>
      </c>
    </row>
    <row r="9" spans="1:5" ht="45">
      <c r="A9" s="23" t="s">
        <v>144</v>
      </c>
      <c r="B9" s="21"/>
      <c r="C9" s="43" t="s">
        <v>165</v>
      </c>
      <c r="D9" s="85">
        <f>D10+D13</f>
        <v>3212400</v>
      </c>
    </row>
    <row r="10" spans="1:5" ht="45.75" customHeight="1">
      <c r="A10" s="23" t="s">
        <v>145</v>
      </c>
      <c r="B10" s="21"/>
      <c r="C10" s="43" t="s">
        <v>110</v>
      </c>
      <c r="D10" s="85">
        <f>D11</f>
        <v>3186700</v>
      </c>
    </row>
    <row r="11" spans="1:5" ht="45">
      <c r="A11" s="23" t="s">
        <v>146</v>
      </c>
      <c r="B11" s="21"/>
      <c r="C11" s="43" t="s">
        <v>91</v>
      </c>
      <c r="D11" s="85">
        <v>3186700</v>
      </c>
    </row>
    <row r="12" spans="1:5" ht="45">
      <c r="A12" s="23"/>
      <c r="B12" s="27">
        <v>600</v>
      </c>
      <c r="C12" s="29" t="s">
        <v>18</v>
      </c>
      <c r="D12" s="85">
        <v>3186700</v>
      </c>
    </row>
    <row r="13" spans="1:5" ht="30">
      <c r="A13" s="23" t="s">
        <v>147</v>
      </c>
      <c r="B13" s="27"/>
      <c r="C13" s="29" t="s">
        <v>113</v>
      </c>
      <c r="D13" s="85">
        <v>25700</v>
      </c>
    </row>
    <row r="14" spans="1:5" ht="15">
      <c r="A14" s="23" t="s">
        <v>148</v>
      </c>
      <c r="B14" s="27"/>
      <c r="C14" s="29" t="s">
        <v>92</v>
      </c>
      <c r="D14" s="85">
        <v>25700</v>
      </c>
    </row>
    <row r="15" spans="1:5" ht="45">
      <c r="A15" s="23"/>
      <c r="B15" s="27">
        <v>600</v>
      </c>
      <c r="C15" s="29" t="s">
        <v>18</v>
      </c>
      <c r="D15" s="85">
        <v>25700</v>
      </c>
    </row>
    <row r="16" spans="1:5" ht="42.75" customHeight="1">
      <c r="A16" s="23" t="s">
        <v>123</v>
      </c>
      <c r="B16" s="21"/>
      <c r="C16" s="24" t="s">
        <v>166</v>
      </c>
      <c r="D16" s="85">
        <f>D17+D35</f>
        <v>2678045</v>
      </c>
    </row>
    <row r="17" spans="1:4" ht="15">
      <c r="A17" s="23" t="s">
        <v>130</v>
      </c>
      <c r="B17" s="21"/>
      <c r="C17" s="72" t="s">
        <v>99</v>
      </c>
      <c r="D17" s="85">
        <f>D18+D25+D30</f>
        <v>1392945</v>
      </c>
    </row>
    <row r="18" spans="1:4" ht="30">
      <c r="A18" s="23" t="s">
        <v>131</v>
      </c>
      <c r="B18" s="21"/>
      <c r="C18" s="24" t="s">
        <v>107</v>
      </c>
      <c r="D18" s="85">
        <f>D19+D21+D23</f>
        <v>1127945</v>
      </c>
    </row>
    <row r="19" spans="1:4" ht="15">
      <c r="A19" s="23" t="s">
        <v>132</v>
      </c>
      <c r="B19" s="21"/>
      <c r="C19" s="24" t="s">
        <v>60</v>
      </c>
      <c r="D19" s="85">
        <v>539700</v>
      </c>
    </row>
    <row r="20" spans="1:4" ht="30">
      <c r="A20" s="23"/>
      <c r="B20" s="21">
        <v>200</v>
      </c>
      <c r="C20" s="29" t="s">
        <v>115</v>
      </c>
      <c r="D20" s="85">
        <v>539700</v>
      </c>
    </row>
    <row r="21" spans="1:4" s="2" customFormat="1" ht="30">
      <c r="A21" s="23" t="s">
        <v>133</v>
      </c>
      <c r="B21" s="21"/>
      <c r="C21" s="24" t="s">
        <v>134</v>
      </c>
      <c r="D21" s="85">
        <v>562000</v>
      </c>
    </row>
    <row r="22" spans="1:4" ht="30">
      <c r="A22" s="23"/>
      <c r="B22" s="21">
        <v>200</v>
      </c>
      <c r="C22" s="29" t="s">
        <v>115</v>
      </c>
      <c r="D22" s="85">
        <v>562000</v>
      </c>
    </row>
    <row r="23" spans="1:4" ht="15">
      <c r="A23" s="23" t="s">
        <v>135</v>
      </c>
      <c r="B23" s="21"/>
      <c r="C23" s="29" t="s">
        <v>88</v>
      </c>
      <c r="D23" s="85">
        <v>26245</v>
      </c>
    </row>
    <row r="24" spans="1:4" ht="30">
      <c r="A24" s="23"/>
      <c r="B24" s="21">
        <v>200</v>
      </c>
      <c r="C24" s="29" t="s">
        <v>115</v>
      </c>
      <c r="D24" s="85">
        <v>26245</v>
      </c>
    </row>
    <row r="25" spans="1:4" ht="19.5" customHeight="1">
      <c r="A25" s="23" t="s">
        <v>136</v>
      </c>
      <c r="B25" s="21"/>
      <c r="C25" s="28" t="s">
        <v>114</v>
      </c>
      <c r="D25" s="85">
        <f>D26+D28</f>
        <v>100000</v>
      </c>
    </row>
    <row r="26" spans="1:4" ht="18.75" customHeight="1">
      <c r="A26" s="23" t="s">
        <v>137</v>
      </c>
      <c r="B26" s="21"/>
      <c r="C26" s="28" t="s">
        <v>89</v>
      </c>
      <c r="D26" s="85">
        <v>50000</v>
      </c>
    </row>
    <row r="27" spans="1:4" ht="30">
      <c r="A27" s="23"/>
      <c r="B27" s="21">
        <v>200</v>
      </c>
      <c r="C27" s="29" t="s">
        <v>115</v>
      </c>
      <c r="D27" s="85">
        <v>50000</v>
      </c>
    </row>
    <row r="28" spans="1:4" ht="15">
      <c r="A28" s="23" t="s">
        <v>138</v>
      </c>
      <c r="B28" s="21"/>
      <c r="C28" s="28" t="s">
        <v>139</v>
      </c>
      <c r="D28" s="85">
        <v>50000</v>
      </c>
    </row>
    <row r="29" spans="1:4" ht="30">
      <c r="A29" s="23"/>
      <c r="B29" s="21">
        <v>200</v>
      </c>
      <c r="C29" s="29" t="s">
        <v>115</v>
      </c>
      <c r="D29" s="85">
        <v>50000</v>
      </c>
    </row>
    <row r="30" spans="1:4" ht="29.25" customHeight="1">
      <c r="A30" s="23" t="s">
        <v>140</v>
      </c>
      <c r="B30" s="21"/>
      <c r="C30" s="28" t="s">
        <v>109</v>
      </c>
      <c r="D30" s="85">
        <f>D31+D33</f>
        <v>165000</v>
      </c>
    </row>
    <row r="31" spans="1:4" ht="28.5" customHeight="1">
      <c r="A31" s="23" t="s">
        <v>141</v>
      </c>
      <c r="B31" s="21"/>
      <c r="C31" s="28" t="s">
        <v>142</v>
      </c>
      <c r="D31" s="85">
        <v>25000</v>
      </c>
    </row>
    <row r="32" spans="1:4" s="2" customFormat="1" ht="30">
      <c r="A32" s="23"/>
      <c r="B32" s="21">
        <v>200</v>
      </c>
      <c r="C32" s="29" t="s">
        <v>115</v>
      </c>
      <c r="D32" s="85">
        <v>25000</v>
      </c>
    </row>
    <row r="33" spans="1:4" ht="15">
      <c r="A33" s="23" t="s">
        <v>143</v>
      </c>
      <c r="B33" s="21"/>
      <c r="C33" s="29" t="s">
        <v>90</v>
      </c>
      <c r="D33" s="85">
        <v>140000</v>
      </c>
    </row>
    <row r="34" spans="1:4" ht="30">
      <c r="A34" s="23"/>
      <c r="B34" s="21">
        <v>200</v>
      </c>
      <c r="C34" s="29" t="s">
        <v>115</v>
      </c>
      <c r="D34" s="85">
        <v>140000</v>
      </c>
    </row>
    <row r="35" spans="1:4" ht="30">
      <c r="A35" s="23" t="s">
        <v>124</v>
      </c>
      <c r="B35" s="21"/>
      <c r="C35" s="28" t="s">
        <v>98</v>
      </c>
      <c r="D35" s="85">
        <f>D37+D39+D42</f>
        <v>1285100</v>
      </c>
    </row>
    <row r="36" spans="1:4" ht="60">
      <c r="A36" s="23" t="s">
        <v>125</v>
      </c>
      <c r="B36" s="21"/>
      <c r="C36" s="28" t="s">
        <v>106</v>
      </c>
      <c r="D36" s="85">
        <f>D37+D39</f>
        <v>1283000</v>
      </c>
    </row>
    <row r="37" spans="1:4" ht="30">
      <c r="A37" s="32" t="s">
        <v>126</v>
      </c>
      <c r="B37" s="21"/>
      <c r="C37" s="28" t="s">
        <v>75</v>
      </c>
      <c r="D37" s="85">
        <v>500000</v>
      </c>
    </row>
    <row r="38" spans="1:4" ht="32.25" customHeight="1">
      <c r="A38" s="23"/>
      <c r="B38" s="21">
        <v>200</v>
      </c>
      <c r="C38" s="29" t="s">
        <v>115</v>
      </c>
      <c r="D38" s="85">
        <v>500000</v>
      </c>
    </row>
    <row r="39" spans="1:4" ht="30">
      <c r="A39" s="23" t="s">
        <v>127</v>
      </c>
      <c r="B39" s="21"/>
      <c r="C39" s="28" t="s">
        <v>86</v>
      </c>
      <c r="D39" s="85">
        <v>783000</v>
      </c>
    </row>
    <row r="40" spans="1:4" ht="37.5" customHeight="1">
      <c r="A40" s="23"/>
      <c r="B40" s="21">
        <v>200</v>
      </c>
      <c r="C40" s="29" t="s">
        <v>115</v>
      </c>
      <c r="D40" s="85">
        <v>783000</v>
      </c>
    </row>
    <row r="41" spans="1:4" ht="46.5" customHeight="1">
      <c r="A41" s="23" t="s">
        <v>128</v>
      </c>
      <c r="B41" s="21"/>
      <c r="C41" s="29" t="s">
        <v>112</v>
      </c>
      <c r="D41" s="85">
        <v>2100</v>
      </c>
    </row>
    <row r="42" spans="1:4" ht="29.25" customHeight="1">
      <c r="A42" s="23" t="s">
        <v>129</v>
      </c>
      <c r="B42" s="21"/>
      <c r="C42" s="68" t="s">
        <v>87</v>
      </c>
      <c r="D42" s="85">
        <v>2100</v>
      </c>
    </row>
    <row r="43" spans="1:4" ht="30">
      <c r="A43" s="23"/>
      <c r="B43" s="21">
        <v>200</v>
      </c>
      <c r="C43" s="29" t="s">
        <v>115</v>
      </c>
      <c r="D43" s="85">
        <v>2100</v>
      </c>
    </row>
    <row r="44" spans="1:4" ht="15">
      <c r="A44" s="21" t="s">
        <v>96</v>
      </c>
      <c r="B44" s="21"/>
      <c r="C44" s="24" t="s">
        <v>97</v>
      </c>
      <c r="D44" s="85">
        <f>D45+D48+D52+D54+D56+D60+D62+D64+D66+D68+D70+D72+D74+D76+D78+D50</f>
        <v>4638846.45</v>
      </c>
    </row>
    <row r="45" spans="1:4" ht="111" customHeight="1">
      <c r="A45" s="23" t="s">
        <v>94</v>
      </c>
      <c r="B45" s="30"/>
      <c r="C45" s="28" t="s">
        <v>149</v>
      </c>
      <c r="D45" s="85">
        <f>D46+D47</f>
        <v>40691.449999999997</v>
      </c>
    </row>
    <row r="46" spans="1:4" ht="28.5" customHeight="1">
      <c r="A46" s="23"/>
      <c r="B46" s="21">
        <v>300</v>
      </c>
      <c r="C46" s="69" t="s">
        <v>51</v>
      </c>
      <c r="D46" s="85">
        <v>14769.31</v>
      </c>
    </row>
    <row r="47" spans="1:4" ht="45">
      <c r="A47" s="23"/>
      <c r="B47" s="27">
        <v>600</v>
      </c>
      <c r="C47" s="29" t="s">
        <v>18</v>
      </c>
      <c r="D47" s="85">
        <v>25922.14</v>
      </c>
    </row>
    <row r="48" spans="1:4" ht="30.75" customHeight="1">
      <c r="A48" s="71" t="s">
        <v>81</v>
      </c>
      <c r="B48" s="27"/>
      <c r="C48" s="24" t="s">
        <v>17</v>
      </c>
      <c r="D48" s="85">
        <v>1600</v>
      </c>
    </row>
    <row r="49" spans="1:4" ht="30">
      <c r="A49" s="26"/>
      <c r="B49" s="27">
        <v>200</v>
      </c>
      <c r="C49" s="29" t="s">
        <v>115</v>
      </c>
      <c r="D49" s="85">
        <v>1600</v>
      </c>
    </row>
    <row r="50" spans="1:4" ht="60">
      <c r="A50" s="92" t="s">
        <v>178</v>
      </c>
      <c r="B50" s="27"/>
      <c r="C50" s="29" t="s">
        <v>179</v>
      </c>
      <c r="D50" s="85">
        <v>200000</v>
      </c>
    </row>
    <row r="51" spans="1:4" ht="15">
      <c r="A51" s="26"/>
      <c r="B51" s="27">
        <v>500</v>
      </c>
      <c r="C51" s="29" t="s">
        <v>14</v>
      </c>
      <c r="D51" s="85">
        <v>200000</v>
      </c>
    </row>
    <row r="52" spans="1:4" ht="15">
      <c r="A52" s="23" t="s">
        <v>80</v>
      </c>
      <c r="B52" s="21"/>
      <c r="C52" s="24" t="s">
        <v>8</v>
      </c>
      <c r="D52" s="85">
        <v>613500</v>
      </c>
    </row>
    <row r="53" spans="1:4" ht="83.25" customHeight="1">
      <c r="A53" s="26"/>
      <c r="B53" s="27">
        <v>100</v>
      </c>
      <c r="C53" s="43" t="s">
        <v>74</v>
      </c>
      <c r="D53" s="85">
        <v>613500</v>
      </c>
    </row>
    <row r="54" spans="1:4" ht="30">
      <c r="A54" s="26" t="s">
        <v>95</v>
      </c>
      <c r="B54" s="27"/>
      <c r="C54" s="28" t="s">
        <v>57</v>
      </c>
      <c r="D54" s="85">
        <v>110400</v>
      </c>
    </row>
    <row r="55" spans="1:4" ht="75">
      <c r="A55" s="26"/>
      <c r="B55" s="27">
        <v>100</v>
      </c>
      <c r="C55" s="43" t="s">
        <v>74</v>
      </c>
      <c r="D55" s="85">
        <v>110400</v>
      </c>
    </row>
    <row r="56" spans="1:4" ht="30">
      <c r="A56" s="71" t="s">
        <v>79</v>
      </c>
      <c r="B56" s="27"/>
      <c r="C56" s="24" t="s">
        <v>116</v>
      </c>
      <c r="D56" s="85">
        <f>D57+D58+D59</f>
        <v>3100919</v>
      </c>
    </row>
    <row r="57" spans="1:4" ht="76.5" customHeight="1">
      <c r="A57" s="26"/>
      <c r="B57" s="27">
        <v>100</v>
      </c>
      <c r="C57" s="43" t="s">
        <v>74</v>
      </c>
      <c r="D57" s="85">
        <v>2481200</v>
      </c>
    </row>
    <row r="58" spans="1:4" ht="30">
      <c r="A58" s="26"/>
      <c r="B58" s="27">
        <v>200</v>
      </c>
      <c r="C58" s="29" t="s">
        <v>115</v>
      </c>
      <c r="D58" s="85">
        <v>610192</v>
      </c>
    </row>
    <row r="59" spans="1:4" ht="15">
      <c r="A59" s="26"/>
      <c r="B59" s="27">
        <v>800</v>
      </c>
      <c r="C59" s="28" t="s">
        <v>19</v>
      </c>
      <c r="D59" s="85">
        <v>9527</v>
      </c>
    </row>
    <row r="60" spans="1:4" ht="30">
      <c r="A60" s="23" t="s">
        <v>85</v>
      </c>
      <c r="B60" s="21"/>
      <c r="C60" s="24" t="s">
        <v>59</v>
      </c>
      <c r="D60" s="85">
        <v>20000</v>
      </c>
    </row>
    <row r="61" spans="1:4" ht="15">
      <c r="A61" s="23"/>
      <c r="B61" s="21">
        <v>800</v>
      </c>
      <c r="C61" s="28" t="s">
        <v>19</v>
      </c>
      <c r="D61" s="85">
        <v>20000</v>
      </c>
    </row>
    <row r="62" spans="1:4" ht="51.75" customHeight="1">
      <c r="A62" s="66" t="s">
        <v>93</v>
      </c>
      <c r="B62" s="63"/>
      <c r="C62" s="69" t="s">
        <v>73</v>
      </c>
      <c r="D62" s="87">
        <v>99050</v>
      </c>
    </row>
    <row r="63" spans="1:4" ht="30">
      <c r="A63" s="65"/>
      <c r="B63" s="66">
        <v>300</v>
      </c>
      <c r="C63" s="69" t="s">
        <v>51</v>
      </c>
      <c r="D63" s="87">
        <v>99050</v>
      </c>
    </row>
    <row r="64" spans="1:4" ht="15">
      <c r="A64" s="23" t="s">
        <v>84</v>
      </c>
      <c r="B64" s="27"/>
      <c r="C64" s="24" t="s">
        <v>119</v>
      </c>
      <c r="D64" s="85">
        <v>10000</v>
      </c>
    </row>
    <row r="65" spans="1:4" ht="15">
      <c r="A65" s="57"/>
      <c r="B65" s="30">
        <v>800</v>
      </c>
      <c r="C65" s="28" t="s">
        <v>19</v>
      </c>
      <c r="D65" s="86">
        <v>10000</v>
      </c>
    </row>
    <row r="66" spans="1:4" ht="15">
      <c r="A66" s="56" t="s">
        <v>82</v>
      </c>
      <c r="B66" s="30"/>
      <c r="C66" s="29" t="s">
        <v>117</v>
      </c>
      <c r="D66" s="86">
        <v>31376</v>
      </c>
    </row>
    <row r="67" spans="1:4" ht="15">
      <c r="A67" s="26"/>
      <c r="B67" s="27">
        <v>500</v>
      </c>
      <c r="C67" s="29" t="s">
        <v>14</v>
      </c>
      <c r="D67" s="85">
        <v>31376</v>
      </c>
    </row>
    <row r="68" spans="1:4" ht="75">
      <c r="A68" s="26" t="s">
        <v>83</v>
      </c>
      <c r="B68" s="27"/>
      <c r="C68" s="29" t="s">
        <v>118</v>
      </c>
      <c r="D68" s="85">
        <v>2000</v>
      </c>
    </row>
    <row r="69" spans="1:4" ht="15">
      <c r="A69" s="26"/>
      <c r="B69" s="27">
        <v>500</v>
      </c>
      <c r="C69" s="29" t="s">
        <v>14</v>
      </c>
      <c r="D69" s="85">
        <v>2000</v>
      </c>
    </row>
    <row r="70" spans="1:4" ht="30">
      <c r="A70" s="32" t="s">
        <v>120</v>
      </c>
      <c r="B70" s="88"/>
      <c r="C70" s="28" t="s">
        <v>52</v>
      </c>
      <c r="D70" s="85">
        <v>20000</v>
      </c>
    </row>
    <row r="71" spans="1:4" ht="30">
      <c r="A71" s="57"/>
      <c r="B71" s="30">
        <v>200</v>
      </c>
      <c r="C71" s="29" t="s">
        <v>115</v>
      </c>
      <c r="D71" s="85">
        <v>20000</v>
      </c>
    </row>
    <row r="72" spans="1:4" ht="30">
      <c r="A72" s="23" t="s">
        <v>122</v>
      </c>
      <c r="B72" s="30"/>
      <c r="C72" s="28" t="s">
        <v>65</v>
      </c>
      <c r="D72" s="85">
        <v>99000</v>
      </c>
    </row>
    <row r="73" spans="1:4" ht="30">
      <c r="A73" s="23"/>
      <c r="B73" s="30">
        <v>200</v>
      </c>
      <c r="C73" s="29" t="s">
        <v>115</v>
      </c>
      <c r="D73" s="85">
        <v>99000</v>
      </c>
    </row>
    <row r="74" spans="1:4" ht="19.5" customHeight="1">
      <c r="A74" s="23" t="s">
        <v>121</v>
      </c>
      <c r="B74" s="27"/>
      <c r="C74" s="28" t="s">
        <v>64</v>
      </c>
      <c r="D74" s="85">
        <v>62000</v>
      </c>
    </row>
    <row r="75" spans="1:4" ht="30">
      <c r="A75" s="23"/>
      <c r="B75" s="27">
        <v>200</v>
      </c>
      <c r="C75" s="29" t="s">
        <v>61</v>
      </c>
      <c r="D75" s="85">
        <v>62000</v>
      </c>
    </row>
    <row r="76" spans="1:4" ht="30">
      <c r="A76" s="23" t="s">
        <v>152</v>
      </c>
      <c r="B76" s="21"/>
      <c r="C76" s="28" t="s">
        <v>66</v>
      </c>
      <c r="D76" s="85">
        <v>42710</v>
      </c>
    </row>
    <row r="77" spans="1:4" ht="30.75" thickBot="1">
      <c r="A77" s="23"/>
      <c r="B77" s="27">
        <v>200</v>
      </c>
      <c r="C77" s="29" t="s">
        <v>115</v>
      </c>
      <c r="D77" s="85">
        <v>42710</v>
      </c>
    </row>
    <row r="78" spans="1:4" ht="38.25" customHeight="1" thickBot="1">
      <c r="A78" s="23" t="s">
        <v>173</v>
      </c>
      <c r="B78" s="27"/>
      <c r="C78" s="96" t="s">
        <v>172</v>
      </c>
      <c r="D78" s="85">
        <f>D79+D80</f>
        <v>185600</v>
      </c>
    </row>
    <row r="79" spans="1:4" ht="75">
      <c r="A79" s="23"/>
      <c r="B79" s="27">
        <v>100</v>
      </c>
      <c r="C79" s="43" t="s">
        <v>74</v>
      </c>
      <c r="D79" s="85">
        <v>184600</v>
      </c>
    </row>
    <row r="80" spans="1:4" ht="30">
      <c r="A80" s="23"/>
      <c r="B80" s="27">
        <v>200</v>
      </c>
      <c r="C80" s="29" t="s">
        <v>115</v>
      </c>
      <c r="D80" s="85">
        <v>1000</v>
      </c>
    </row>
    <row r="81" spans="1:8" ht="15">
      <c r="A81" s="31"/>
      <c r="B81" s="19"/>
      <c r="C81" s="20" t="s">
        <v>23</v>
      </c>
      <c r="D81" s="83">
        <f>D9+D16+D44</f>
        <v>10529291.449999999</v>
      </c>
      <c r="E81" s="1"/>
    </row>
    <row r="82" spans="1:8" ht="15">
      <c r="A82" s="59"/>
      <c r="B82" s="60"/>
      <c r="C82" s="61"/>
      <c r="D82" s="62"/>
    </row>
    <row r="83" spans="1:8">
      <c r="A83" s="3"/>
      <c r="B83" s="4"/>
      <c r="C83" s="9"/>
      <c r="D83" s="14"/>
      <c r="H83" t="s">
        <v>53</v>
      </c>
    </row>
    <row r="84" spans="1:8">
      <c r="A84" s="3"/>
      <c r="B84" s="4"/>
      <c r="C84" s="9"/>
      <c r="D84" s="14"/>
      <c r="H84" t="s">
        <v>53</v>
      </c>
    </row>
    <row r="85" spans="1:8">
      <c r="A85" s="4"/>
      <c r="B85" s="4"/>
      <c r="C85" s="9"/>
      <c r="D85" s="14"/>
    </row>
    <row r="86" spans="1:8">
      <c r="A86" s="4"/>
      <c r="B86" s="4"/>
      <c r="C86" s="9"/>
      <c r="D86" s="14"/>
    </row>
    <row r="87" spans="1:8">
      <c r="A87" s="4"/>
      <c r="B87" s="4"/>
      <c r="C87" s="9"/>
      <c r="D87" s="14"/>
    </row>
    <row r="88" spans="1:8" ht="84" customHeight="1">
      <c r="A88" s="4"/>
      <c r="B88" s="4"/>
      <c r="C88" s="9"/>
      <c r="D88" s="14"/>
    </row>
    <row r="89" spans="1:8">
      <c r="A89" s="4"/>
      <c r="B89" s="4"/>
      <c r="C89" s="9"/>
      <c r="D89" s="14"/>
    </row>
    <row r="90" spans="1:8">
      <c r="A90" s="4"/>
      <c r="B90" s="4"/>
      <c r="C90" s="9"/>
      <c r="D90" s="14"/>
    </row>
    <row r="91" spans="1:8">
      <c r="A91" s="4"/>
      <c r="B91" s="4"/>
      <c r="C91" s="9"/>
      <c r="D91" s="14"/>
    </row>
    <row r="92" spans="1:8">
      <c r="A92" s="4"/>
      <c r="B92" s="4"/>
      <c r="C92" s="9"/>
      <c r="D92" s="14"/>
    </row>
    <row r="93" spans="1:8">
      <c r="A93" s="4"/>
      <c r="B93" s="4"/>
      <c r="C93" s="9"/>
      <c r="D93" s="14"/>
    </row>
    <row r="94" spans="1:8">
      <c r="A94" s="4"/>
      <c r="B94" s="4"/>
      <c r="C94" s="9"/>
      <c r="D94" s="14"/>
    </row>
    <row r="95" spans="1:8">
      <c r="A95" s="4"/>
      <c r="B95" s="4"/>
      <c r="C95" s="9"/>
      <c r="D95" s="14"/>
    </row>
    <row r="96" spans="1:8">
      <c r="A96" s="4"/>
      <c r="B96" s="4"/>
      <c r="C96" s="9"/>
      <c r="D96" s="14"/>
    </row>
    <row r="97" spans="1:4">
      <c r="A97" s="4"/>
      <c r="B97" s="4"/>
      <c r="C97" s="9"/>
      <c r="D97" s="14"/>
    </row>
    <row r="98" spans="1:4">
      <c r="A98" s="4"/>
      <c r="B98" s="4"/>
      <c r="C98" s="10"/>
      <c r="D98" s="14"/>
    </row>
    <row r="99" spans="1:4">
      <c r="A99" s="4"/>
      <c r="B99" s="4"/>
      <c r="C99" s="10"/>
      <c r="D99" s="14"/>
    </row>
    <row r="100" spans="1:4">
      <c r="A100" s="4"/>
      <c r="B100" s="4"/>
      <c r="C100" s="10"/>
      <c r="D100" s="14"/>
    </row>
    <row r="101" spans="1:4">
      <c r="A101" s="4"/>
      <c r="B101" s="4"/>
      <c r="C101" s="10"/>
      <c r="D101" s="14"/>
    </row>
    <row r="102" spans="1:4">
      <c r="A102" s="4"/>
      <c r="B102" s="4"/>
      <c r="C102" s="10"/>
      <c r="D102" s="14"/>
    </row>
    <row r="103" spans="1:4">
      <c r="A103" s="4"/>
      <c r="B103" s="4"/>
      <c r="C103" s="10"/>
      <c r="D103" s="14"/>
    </row>
  </sheetData>
  <mergeCells count="6">
    <mergeCell ref="A7:D7"/>
    <mergeCell ref="C1:D1"/>
    <mergeCell ref="C2:D2"/>
    <mergeCell ref="C3:D3"/>
    <mergeCell ref="A4:D4"/>
    <mergeCell ref="A6:E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workbookViewId="0">
      <selection activeCell="F9" sqref="F9"/>
    </sheetView>
  </sheetViews>
  <sheetFormatPr defaultRowHeight="15.75"/>
  <cols>
    <col min="1" max="1" width="8.28515625" customWidth="1"/>
    <col min="2" max="2" width="7.42578125" style="7" customWidth="1"/>
    <col min="3" max="3" width="13.85546875" style="7" customWidth="1"/>
    <col min="4" max="4" width="7" style="7" customWidth="1"/>
    <col min="5" max="5" width="45.7109375" style="11" customWidth="1"/>
    <col min="6" max="6" width="15.140625" style="15" customWidth="1"/>
  </cols>
  <sheetData>
    <row r="1" spans="1:6">
      <c r="B1" s="5"/>
      <c r="C1" s="5"/>
      <c r="D1" s="5"/>
      <c r="E1" s="103" t="s">
        <v>56</v>
      </c>
      <c r="F1" s="103"/>
    </row>
    <row r="2" spans="1:6">
      <c r="B2" s="5"/>
      <c r="C2" s="5"/>
      <c r="D2" s="5"/>
      <c r="E2" s="103" t="s">
        <v>22</v>
      </c>
      <c r="F2" s="103"/>
    </row>
    <row r="3" spans="1:6">
      <c r="B3" s="5"/>
      <c r="C3" s="5"/>
      <c r="D3" s="5"/>
      <c r="E3" s="103" t="s">
        <v>10</v>
      </c>
      <c r="F3" s="103"/>
    </row>
    <row r="4" spans="1:6" ht="22.5" customHeight="1">
      <c r="B4" s="5"/>
      <c r="C4" s="105" t="s">
        <v>180</v>
      </c>
      <c r="D4" s="105"/>
      <c r="E4" s="105"/>
      <c r="F4" s="103"/>
    </row>
    <row r="5" spans="1:6" ht="6" hidden="1" customHeight="1">
      <c r="B5" s="5"/>
      <c r="C5" s="6"/>
      <c r="D5" s="6"/>
      <c r="E5" s="8"/>
      <c r="F5" s="13"/>
    </row>
    <row r="6" spans="1:6" s="18" customFormat="1" ht="30.75" customHeight="1">
      <c r="B6" s="108" t="s">
        <v>78</v>
      </c>
      <c r="C6" s="108"/>
      <c r="D6" s="108"/>
      <c r="E6" s="108"/>
      <c r="F6" s="108"/>
    </row>
    <row r="7" spans="1:6" ht="3.75" hidden="1" customHeight="1">
      <c r="A7" s="16"/>
      <c r="B7" s="102"/>
      <c r="C7" s="102"/>
      <c r="D7" s="102"/>
      <c r="E7" s="102"/>
      <c r="F7" s="102"/>
    </row>
    <row r="8" spans="1:6" s="12" customFormat="1">
      <c r="A8" s="76" t="s">
        <v>54</v>
      </c>
      <c r="B8" s="77" t="s">
        <v>0</v>
      </c>
      <c r="C8" s="77" t="s">
        <v>1</v>
      </c>
      <c r="D8" s="77" t="s">
        <v>2</v>
      </c>
      <c r="E8" s="77" t="s">
        <v>20</v>
      </c>
      <c r="F8" s="81" t="s">
        <v>28</v>
      </c>
    </row>
    <row r="9" spans="1:6" s="12" customFormat="1">
      <c r="A9" s="76">
        <v>906</v>
      </c>
      <c r="B9" s="77"/>
      <c r="C9" s="77"/>
      <c r="D9" s="77"/>
      <c r="E9" s="77" t="s">
        <v>55</v>
      </c>
      <c r="F9" s="84">
        <f>F10+F43+F48+F64+F89+F98+F37</f>
        <v>10418891.449999999</v>
      </c>
    </row>
    <row r="10" spans="1:6">
      <c r="A10" s="35"/>
      <c r="B10" s="78">
        <v>100</v>
      </c>
      <c r="C10" s="79"/>
      <c r="D10" s="79"/>
      <c r="E10" s="80" t="s">
        <v>21</v>
      </c>
      <c r="F10" s="84">
        <f>F11+F15+F27+F31</f>
        <v>3799395</v>
      </c>
    </row>
    <row r="11" spans="1:6" ht="45">
      <c r="A11" s="35"/>
      <c r="B11" s="25">
        <v>102</v>
      </c>
      <c r="C11" s="21"/>
      <c r="D11" s="21"/>
      <c r="E11" s="24" t="s">
        <v>9</v>
      </c>
      <c r="F11" s="85">
        <v>613500</v>
      </c>
    </row>
    <row r="12" spans="1:6" ht="15">
      <c r="A12" s="35"/>
      <c r="B12" s="25"/>
      <c r="C12" s="21" t="s">
        <v>96</v>
      </c>
      <c r="D12" s="21"/>
      <c r="E12" s="24" t="s">
        <v>97</v>
      </c>
      <c r="F12" s="85">
        <f>F13</f>
        <v>613500</v>
      </c>
    </row>
    <row r="13" spans="1:6" ht="17.25" customHeight="1">
      <c r="A13" s="34"/>
      <c r="B13" s="25"/>
      <c r="C13" s="23" t="s">
        <v>80</v>
      </c>
      <c r="D13" s="21"/>
      <c r="E13" s="24" t="s">
        <v>8</v>
      </c>
      <c r="F13" s="85">
        <v>613500</v>
      </c>
    </row>
    <row r="14" spans="1:6" ht="80.25" customHeight="1">
      <c r="A14" s="34"/>
      <c r="B14" s="25"/>
      <c r="C14" s="26"/>
      <c r="D14" s="27">
        <v>100</v>
      </c>
      <c r="E14" s="43" t="s">
        <v>74</v>
      </c>
      <c r="F14" s="85">
        <v>613500</v>
      </c>
    </row>
    <row r="15" spans="1:6" ht="65.25" customHeight="1">
      <c r="A15" s="34"/>
      <c r="B15" s="25">
        <v>104</v>
      </c>
      <c r="C15" s="26"/>
      <c r="D15" s="27"/>
      <c r="E15" s="24" t="s">
        <v>3</v>
      </c>
      <c r="F15" s="85">
        <f>F17+F19+F23+F25</f>
        <v>3135895</v>
      </c>
    </row>
    <row r="16" spans="1:6" ht="18.75" customHeight="1">
      <c r="A16" s="34"/>
      <c r="B16" s="25"/>
      <c r="C16" s="21" t="s">
        <v>96</v>
      </c>
      <c r="D16" s="21"/>
      <c r="E16" s="24" t="s">
        <v>97</v>
      </c>
      <c r="F16" s="85">
        <f>F17+F19+F25+F23</f>
        <v>3135895</v>
      </c>
    </row>
    <row r="17" spans="1:6" ht="34.5" customHeight="1">
      <c r="A17" s="34"/>
      <c r="B17" s="22"/>
      <c r="C17" s="71" t="s">
        <v>81</v>
      </c>
      <c r="D17" s="27"/>
      <c r="E17" s="24" t="s">
        <v>17</v>
      </c>
      <c r="F17" s="85">
        <v>1600</v>
      </c>
    </row>
    <row r="18" spans="1:6" ht="33.75" customHeight="1">
      <c r="A18" s="34"/>
      <c r="B18" s="22"/>
      <c r="C18" s="26"/>
      <c r="D18" s="27">
        <v>200</v>
      </c>
      <c r="E18" s="29" t="s">
        <v>115</v>
      </c>
      <c r="F18" s="85">
        <v>1600</v>
      </c>
    </row>
    <row r="19" spans="1:6" ht="30">
      <c r="A19" s="34"/>
      <c r="B19" s="25"/>
      <c r="C19" s="71" t="s">
        <v>79</v>
      </c>
      <c r="D19" s="27"/>
      <c r="E19" s="24" t="s">
        <v>116</v>
      </c>
      <c r="F19" s="85">
        <f>F20+F21+F22</f>
        <v>3100919</v>
      </c>
    </row>
    <row r="20" spans="1:6" ht="76.5" customHeight="1">
      <c r="A20" s="34"/>
      <c r="B20" s="25"/>
      <c r="C20" s="26"/>
      <c r="D20" s="27">
        <v>100</v>
      </c>
      <c r="E20" s="43" t="s">
        <v>74</v>
      </c>
      <c r="F20" s="85">
        <v>2481200</v>
      </c>
    </row>
    <row r="21" spans="1:6" ht="33.75" customHeight="1">
      <c r="A21" s="34"/>
      <c r="B21" s="25"/>
      <c r="C21" s="26"/>
      <c r="D21" s="27">
        <v>200</v>
      </c>
      <c r="E21" s="29" t="s">
        <v>115</v>
      </c>
      <c r="F21" s="85">
        <v>610192</v>
      </c>
    </row>
    <row r="22" spans="1:6" ht="15">
      <c r="A22" s="34"/>
      <c r="B22" s="25"/>
      <c r="C22" s="26"/>
      <c r="D22" s="27">
        <v>800</v>
      </c>
      <c r="E22" s="28" t="s">
        <v>19</v>
      </c>
      <c r="F22" s="85">
        <v>9527</v>
      </c>
    </row>
    <row r="23" spans="1:6" s="2" customFormat="1" ht="15">
      <c r="A23" s="36"/>
      <c r="B23" s="55"/>
      <c r="C23" s="56" t="s">
        <v>82</v>
      </c>
      <c r="D23" s="30"/>
      <c r="E23" s="29" t="s">
        <v>117</v>
      </c>
      <c r="F23" s="86">
        <v>31376</v>
      </c>
    </row>
    <row r="24" spans="1:6" ht="15">
      <c r="A24" s="34"/>
      <c r="B24" s="25"/>
      <c r="C24" s="26"/>
      <c r="D24" s="27">
        <v>500</v>
      </c>
      <c r="E24" s="29" t="s">
        <v>14</v>
      </c>
      <c r="F24" s="85">
        <v>31376</v>
      </c>
    </row>
    <row r="25" spans="1:6" ht="75">
      <c r="A25" s="34"/>
      <c r="B25" s="25"/>
      <c r="C25" s="26" t="s">
        <v>83</v>
      </c>
      <c r="D25" s="27"/>
      <c r="E25" s="29" t="s">
        <v>118</v>
      </c>
      <c r="F25" s="85">
        <v>2000</v>
      </c>
    </row>
    <row r="26" spans="1:6" ht="15">
      <c r="A26" s="34"/>
      <c r="B26" s="25"/>
      <c r="C26" s="26"/>
      <c r="D26" s="27">
        <v>500</v>
      </c>
      <c r="E26" s="29" t="s">
        <v>14</v>
      </c>
      <c r="F26" s="85">
        <v>2000</v>
      </c>
    </row>
    <row r="27" spans="1:6" ht="15">
      <c r="A27" s="34"/>
      <c r="B27" s="25">
        <v>111</v>
      </c>
      <c r="C27" s="26"/>
      <c r="D27" s="27"/>
      <c r="E27" s="24" t="s">
        <v>11</v>
      </c>
      <c r="F27" s="85">
        <f>F29</f>
        <v>10000</v>
      </c>
    </row>
    <row r="28" spans="1:6" ht="15">
      <c r="A28" s="34"/>
      <c r="B28" s="25"/>
      <c r="C28" s="21" t="s">
        <v>96</v>
      </c>
      <c r="D28" s="21"/>
      <c r="E28" s="24" t="s">
        <v>97</v>
      </c>
      <c r="F28" s="85">
        <f>F29</f>
        <v>10000</v>
      </c>
    </row>
    <row r="29" spans="1:6" ht="15">
      <c r="A29" s="34"/>
      <c r="B29" s="25"/>
      <c r="C29" s="23" t="s">
        <v>84</v>
      </c>
      <c r="D29" s="27"/>
      <c r="E29" s="24" t="s">
        <v>119</v>
      </c>
      <c r="F29" s="85">
        <v>10000</v>
      </c>
    </row>
    <row r="30" spans="1:6" s="2" customFormat="1" ht="15">
      <c r="A30" s="36"/>
      <c r="B30" s="55"/>
      <c r="C30" s="57"/>
      <c r="D30" s="30">
        <v>800</v>
      </c>
      <c r="E30" s="28" t="s">
        <v>19</v>
      </c>
      <c r="F30" s="86">
        <v>10000</v>
      </c>
    </row>
    <row r="31" spans="1:6" ht="15">
      <c r="A31" s="34"/>
      <c r="B31" s="25">
        <v>113</v>
      </c>
      <c r="C31" s="26"/>
      <c r="D31" s="27"/>
      <c r="E31" s="24" t="s">
        <v>4</v>
      </c>
      <c r="F31" s="85">
        <f>F33+F35</f>
        <v>40000</v>
      </c>
    </row>
    <row r="32" spans="1:6" ht="15">
      <c r="A32" s="34"/>
      <c r="B32" s="25"/>
      <c r="C32" s="21" t="s">
        <v>96</v>
      </c>
      <c r="D32" s="21"/>
      <c r="E32" s="24" t="s">
        <v>97</v>
      </c>
      <c r="F32" s="85">
        <f>F33+F35</f>
        <v>40000</v>
      </c>
    </row>
    <row r="33" spans="1:6" ht="30">
      <c r="A33" s="34"/>
      <c r="B33" s="22"/>
      <c r="C33" s="32" t="s">
        <v>120</v>
      </c>
      <c r="D33" s="88"/>
      <c r="E33" s="28" t="s">
        <v>52</v>
      </c>
      <c r="F33" s="85">
        <v>20000</v>
      </c>
    </row>
    <row r="34" spans="1:6" ht="34.5" customHeight="1">
      <c r="A34" s="34"/>
      <c r="B34" s="22"/>
      <c r="C34" s="57"/>
      <c r="D34" s="30">
        <v>200</v>
      </c>
      <c r="E34" s="29" t="s">
        <v>115</v>
      </c>
      <c r="F34" s="85">
        <v>20000</v>
      </c>
    </row>
    <row r="35" spans="1:6" ht="30">
      <c r="A35" s="34"/>
      <c r="B35" s="21"/>
      <c r="C35" s="23" t="s">
        <v>85</v>
      </c>
      <c r="D35" s="21"/>
      <c r="E35" s="24" t="s">
        <v>59</v>
      </c>
      <c r="F35" s="85">
        <v>20000</v>
      </c>
    </row>
    <row r="36" spans="1:6" ht="15">
      <c r="A36" s="34"/>
      <c r="B36" s="21"/>
      <c r="C36" s="23"/>
      <c r="D36" s="21">
        <v>800</v>
      </c>
      <c r="E36" s="28" t="s">
        <v>19</v>
      </c>
      <c r="F36" s="85">
        <v>20000</v>
      </c>
    </row>
    <row r="37" spans="1:6" ht="15">
      <c r="A37" s="34"/>
      <c r="B37" s="70" t="s">
        <v>170</v>
      </c>
      <c r="C37" s="70"/>
      <c r="D37" s="70"/>
      <c r="E37" s="28" t="s">
        <v>176</v>
      </c>
      <c r="F37" s="85">
        <f>F38</f>
        <v>185600</v>
      </c>
    </row>
    <row r="38" spans="1:6" ht="15">
      <c r="A38" s="34"/>
      <c r="B38" s="70" t="s">
        <v>171</v>
      </c>
      <c r="C38" s="70"/>
      <c r="D38" s="70"/>
      <c r="E38" s="28" t="s">
        <v>177</v>
      </c>
      <c r="F38" s="85">
        <f>F40</f>
        <v>185600</v>
      </c>
    </row>
    <row r="39" spans="1:6" thickBot="1">
      <c r="A39" s="34"/>
      <c r="B39" s="70"/>
      <c r="C39" s="21" t="s">
        <v>96</v>
      </c>
      <c r="D39" s="21"/>
      <c r="E39" s="24" t="s">
        <v>97</v>
      </c>
      <c r="F39" s="94">
        <f>F40</f>
        <v>185600</v>
      </c>
    </row>
    <row r="40" spans="1:6" ht="45">
      <c r="A40" s="34"/>
      <c r="B40" s="70"/>
      <c r="C40" s="92" t="s">
        <v>173</v>
      </c>
      <c r="D40" s="93"/>
      <c r="E40" s="95" t="s">
        <v>172</v>
      </c>
      <c r="F40" s="94">
        <f>F41+F42</f>
        <v>185600</v>
      </c>
    </row>
    <row r="41" spans="1:6" ht="75">
      <c r="A41" s="34"/>
      <c r="B41" s="70"/>
      <c r="C41" s="75"/>
      <c r="D41" s="70" t="s">
        <v>174</v>
      </c>
      <c r="E41" s="43" t="s">
        <v>74</v>
      </c>
      <c r="F41" s="85">
        <v>184600</v>
      </c>
    </row>
    <row r="42" spans="1:6" ht="36.75" customHeight="1">
      <c r="A42" s="34"/>
      <c r="B42" s="70"/>
      <c r="C42" s="75"/>
      <c r="D42" s="70" t="s">
        <v>175</v>
      </c>
      <c r="E42" s="29" t="s">
        <v>115</v>
      </c>
      <c r="F42" s="85">
        <v>1000</v>
      </c>
    </row>
    <row r="43" spans="1:6" ht="30">
      <c r="A43" s="34"/>
      <c r="B43" s="70" t="s">
        <v>67</v>
      </c>
      <c r="C43" s="23"/>
      <c r="D43" s="27"/>
      <c r="E43" s="28" t="s">
        <v>69</v>
      </c>
      <c r="F43" s="85">
        <v>62000</v>
      </c>
    </row>
    <row r="44" spans="1:6" ht="15">
      <c r="A44" s="34"/>
      <c r="B44" s="70" t="s">
        <v>68</v>
      </c>
      <c r="C44" s="23"/>
      <c r="D44" s="27"/>
      <c r="E44" s="28" t="s">
        <v>70</v>
      </c>
      <c r="F44" s="85">
        <v>62000</v>
      </c>
    </row>
    <row r="45" spans="1:6" ht="15">
      <c r="A45" s="34"/>
      <c r="B45" s="70"/>
      <c r="C45" s="21" t="s">
        <v>96</v>
      </c>
      <c r="D45" s="21"/>
      <c r="E45" s="24" t="s">
        <v>97</v>
      </c>
      <c r="F45" s="85">
        <f>F46</f>
        <v>62000</v>
      </c>
    </row>
    <row r="46" spans="1:6" ht="30">
      <c r="A46" s="34"/>
      <c r="B46" s="21"/>
      <c r="C46" s="23" t="s">
        <v>121</v>
      </c>
      <c r="D46" s="27"/>
      <c r="E46" s="28" t="s">
        <v>64</v>
      </c>
      <c r="F46" s="85">
        <v>62000</v>
      </c>
    </row>
    <row r="47" spans="1:6" ht="30">
      <c r="A47" s="34"/>
      <c r="B47" s="21"/>
      <c r="C47" s="23"/>
      <c r="D47" s="27">
        <v>200</v>
      </c>
      <c r="E47" s="29" t="s">
        <v>162</v>
      </c>
      <c r="F47" s="85">
        <v>62000</v>
      </c>
    </row>
    <row r="48" spans="1:6" ht="15">
      <c r="A48" s="34"/>
      <c r="B48" s="25">
        <v>400</v>
      </c>
      <c r="C48" s="23"/>
      <c r="D48" s="21"/>
      <c r="E48" s="28" t="s">
        <v>24</v>
      </c>
      <c r="F48" s="85">
        <f>F49+F53</f>
        <v>1384100</v>
      </c>
    </row>
    <row r="49" spans="1:6" ht="15">
      <c r="A49" s="34"/>
      <c r="B49" s="25">
        <v>406</v>
      </c>
      <c r="C49" s="23"/>
      <c r="D49" s="27"/>
      <c r="E49" s="24" t="s">
        <v>72</v>
      </c>
      <c r="F49" s="85">
        <v>99000</v>
      </c>
    </row>
    <row r="50" spans="1:6" ht="15">
      <c r="A50" s="34"/>
      <c r="B50" s="25"/>
      <c r="C50" s="21" t="s">
        <v>96</v>
      </c>
      <c r="D50" s="21"/>
      <c r="E50" s="24" t="s">
        <v>97</v>
      </c>
      <c r="F50" s="85">
        <f>F51</f>
        <v>99000</v>
      </c>
    </row>
    <row r="51" spans="1:6" ht="35.25" customHeight="1">
      <c r="A51" s="34"/>
      <c r="B51" s="25"/>
      <c r="C51" s="23" t="s">
        <v>122</v>
      </c>
      <c r="D51" s="30"/>
      <c r="E51" s="28" t="s">
        <v>65</v>
      </c>
      <c r="F51" s="85">
        <v>99000</v>
      </c>
    </row>
    <row r="52" spans="1:6" ht="37.5" customHeight="1">
      <c r="A52" s="34"/>
      <c r="B52" s="25"/>
      <c r="C52" s="23"/>
      <c r="D52" s="30">
        <v>200</v>
      </c>
      <c r="E52" s="29" t="s">
        <v>115</v>
      </c>
      <c r="F52" s="85">
        <v>99000</v>
      </c>
    </row>
    <row r="53" spans="1:6" ht="15">
      <c r="A53" s="34"/>
      <c r="B53" s="25">
        <v>409</v>
      </c>
      <c r="C53" s="23"/>
      <c r="D53" s="21"/>
      <c r="E53" s="28" t="s">
        <v>25</v>
      </c>
      <c r="F53" s="85">
        <f>F57+F59+F62</f>
        <v>1285100</v>
      </c>
    </row>
    <row r="54" spans="1:6" ht="60">
      <c r="A54" s="34"/>
      <c r="B54" s="25"/>
      <c r="C54" s="23" t="s">
        <v>123</v>
      </c>
      <c r="D54" s="21"/>
      <c r="E54" s="28" t="s">
        <v>166</v>
      </c>
      <c r="F54" s="85">
        <f>F55</f>
        <v>1285100</v>
      </c>
    </row>
    <row r="55" spans="1:6" ht="33.75" customHeight="1">
      <c r="A55" s="34"/>
      <c r="B55" s="25"/>
      <c r="C55" s="23" t="s">
        <v>124</v>
      </c>
      <c r="D55" s="21"/>
      <c r="E55" s="28" t="s">
        <v>98</v>
      </c>
      <c r="F55" s="85">
        <f>F57+F59+F62</f>
        <v>1285100</v>
      </c>
    </row>
    <row r="56" spans="1:6" ht="72.75" customHeight="1">
      <c r="A56" s="34"/>
      <c r="B56" s="25"/>
      <c r="C56" s="23" t="s">
        <v>125</v>
      </c>
      <c r="D56" s="21"/>
      <c r="E56" s="28" t="s">
        <v>106</v>
      </c>
      <c r="F56" s="85">
        <f>F57+F59</f>
        <v>1283000</v>
      </c>
    </row>
    <row r="57" spans="1:6" ht="30">
      <c r="A57" s="34"/>
      <c r="B57" s="21"/>
      <c r="C57" s="32" t="s">
        <v>126</v>
      </c>
      <c r="D57" s="21"/>
      <c r="E57" s="28" t="s">
        <v>75</v>
      </c>
      <c r="F57" s="85">
        <v>500000</v>
      </c>
    </row>
    <row r="58" spans="1:6" ht="30.75" customHeight="1">
      <c r="A58" s="34"/>
      <c r="B58" s="21"/>
      <c r="C58" s="23"/>
      <c r="D58" s="21">
        <v>200</v>
      </c>
      <c r="E58" s="29" t="s">
        <v>115</v>
      </c>
      <c r="F58" s="85">
        <v>500000</v>
      </c>
    </row>
    <row r="59" spans="1:6" ht="30">
      <c r="A59" s="34"/>
      <c r="B59" s="21"/>
      <c r="C59" s="23" t="s">
        <v>127</v>
      </c>
      <c r="D59" s="21"/>
      <c r="E59" s="28" t="s">
        <v>86</v>
      </c>
      <c r="F59" s="85">
        <v>783000</v>
      </c>
    </row>
    <row r="60" spans="1:6" ht="35.25" customHeight="1">
      <c r="A60" s="34"/>
      <c r="B60" s="21"/>
      <c r="C60" s="23"/>
      <c r="D60" s="21">
        <v>200</v>
      </c>
      <c r="E60" s="29" t="s">
        <v>115</v>
      </c>
      <c r="F60" s="85">
        <v>783000</v>
      </c>
    </row>
    <row r="61" spans="1:6" ht="45">
      <c r="A61" s="34"/>
      <c r="B61" s="21"/>
      <c r="C61" s="23" t="s">
        <v>128</v>
      </c>
      <c r="D61" s="21"/>
      <c r="E61" s="29" t="s">
        <v>112</v>
      </c>
      <c r="F61" s="85">
        <v>2100</v>
      </c>
    </row>
    <row r="62" spans="1:6" ht="30">
      <c r="A62" s="34"/>
      <c r="B62" s="21"/>
      <c r="C62" s="23" t="s">
        <v>163</v>
      </c>
      <c r="D62" s="21"/>
      <c r="E62" s="68" t="s">
        <v>87</v>
      </c>
      <c r="F62" s="85">
        <v>2100</v>
      </c>
    </row>
    <row r="63" spans="1:6" ht="36" customHeight="1">
      <c r="A63" s="34"/>
      <c r="B63" s="21"/>
      <c r="C63" s="23"/>
      <c r="D63" s="21">
        <v>200</v>
      </c>
      <c r="E63" s="29" t="s">
        <v>115</v>
      </c>
      <c r="F63" s="85">
        <v>2100</v>
      </c>
    </row>
    <row r="64" spans="1:6" ht="19.5" customHeight="1">
      <c r="A64" s="34"/>
      <c r="B64" s="25">
        <v>500</v>
      </c>
      <c r="C64" s="23"/>
      <c r="D64" s="21"/>
      <c r="E64" s="24" t="s">
        <v>13</v>
      </c>
      <c r="F64" s="85">
        <f>F65+F69</f>
        <v>1435655</v>
      </c>
    </row>
    <row r="65" spans="1:6" ht="15">
      <c r="A65" s="34"/>
      <c r="B65" s="25">
        <v>501</v>
      </c>
      <c r="C65" s="23"/>
      <c r="D65" s="21"/>
      <c r="E65" s="24" t="s">
        <v>71</v>
      </c>
      <c r="F65" s="85">
        <v>42710</v>
      </c>
    </row>
    <row r="66" spans="1:6" ht="15">
      <c r="A66" s="34"/>
      <c r="B66" s="25"/>
      <c r="C66" s="21" t="s">
        <v>96</v>
      </c>
      <c r="D66" s="21"/>
      <c r="E66" s="24" t="s">
        <v>97</v>
      </c>
      <c r="F66" s="85">
        <f>F67</f>
        <v>42710</v>
      </c>
    </row>
    <row r="67" spans="1:6" ht="30">
      <c r="A67" s="34"/>
      <c r="B67" s="25"/>
      <c r="C67" s="23" t="s">
        <v>152</v>
      </c>
      <c r="D67" s="21"/>
      <c r="E67" s="28" t="s">
        <v>66</v>
      </c>
      <c r="F67" s="85">
        <v>42710</v>
      </c>
    </row>
    <row r="68" spans="1:6" ht="33" customHeight="1">
      <c r="A68" s="34"/>
      <c r="B68" s="25"/>
      <c r="C68" s="23"/>
      <c r="D68" s="27">
        <v>200</v>
      </c>
      <c r="E68" s="29" t="s">
        <v>115</v>
      </c>
      <c r="F68" s="85">
        <v>42710</v>
      </c>
    </row>
    <row r="69" spans="1:6" ht="15">
      <c r="A69" s="34"/>
      <c r="B69" s="25">
        <v>503</v>
      </c>
      <c r="C69" s="23"/>
      <c r="D69" s="21"/>
      <c r="E69" s="72" t="s">
        <v>5</v>
      </c>
      <c r="F69" s="85">
        <f>F70</f>
        <v>1392945</v>
      </c>
    </row>
    <row r="70" spans="1:6" ht="60">
      <c r="A70" s="34"/>
      <c r="B70" s="25"/>
      <c r="C70" s="23" t="s">
        <v>123</v>
      </c>
      <c r="D70" s="21"/>
      <c r="E70" s="24" t="s">
        <v>166</v>
      </c>
      <c r="F70" s="85">
        <f>F71</f>
        <v>1392945</v>
      </c>
    </row>
    <row r="71" spans="1:6" ht="15">
      <c r="A71" s="34"/>
      <c r="B71" s="25"/>
      <c r="C71" s="23" t="s">
        <v>130</v>
      </c>
      <c r="D71" s="21"/>
      <c r="E71" s="72" t="s">
        <v>99</v>
      </c>
      <c r="F71" s="85">
        <f>F72+F79+F84</f>
        <v>1392945</v>
      </c>
    </row>
    <row r="72" spans="1:6" ht="30">
      <c r="A72" s="34"/>
      <c r="B72" s="25"/>
      <c r="C72" s="23" t="s">
        <v>131</v>
      </c>
      <c r="D72" s="21"/>
      <c r="E72" s="24" t="s">
        <v>107</v>
      </c>
      <c r="F72" s="85">
        <f>F73+F75+F77</f>
        <v>1127945</v>
      </c>
    </row>
    <row r="73" spans="1:6" ht="15">
      <c r="A73" s="34"/>
      <c r="B73" s="22"/>
      <c r="C73" s="23" t="s">
        <v>132</v>
      </c>
      <c r="D73" s="21"/>
      <c r="E73" s="24" t="s">
        <v>60</v>
      </c>
      <c r="F73" s="85">
        <v>539700</v>
      </c>
    </row>
    <row r="74" spans="1:6" ht="30" customHeight="1">
      <c r="A74" s="34"/>
      <c r="B74" s="22"/>
      <c r="C74" s="23"/>
      <c r="D74" s="21">
        <v>200</v>
      </c>
      <c r="E74" s="29" t="s">
        <v>115</v>
      </c>
      <c r="F74" s="85">
        <v>539700</v>
      </c>
    </row>
    <row r="75" spans="1:6" ht="33" customHeight="1">
      <c r="A75" s="34"/>
      <c r="B75" s="25"/>
      <c r="C75" s="23" t="s">
        <v>133</v>
      </c>
      <c r="D75" s="21"/>
      <c r="E75" s="24" t="s">
        <v>134</v>
      </c>
      <c r="F75" s="85">
        <v>562000</v>
      </c>
    </row>
    <row r="76" spans="1:6" ht="30" customHeight="1">
      <c r="A76" s="34"/>
      <c r="B76" s="25"/>
      <c r="C76" s="23"/>
      <c r="D76" s="21">
        <v>200</v>
      </c>
      <c r="E76" s="29" t="s">
        <v>115</v>
      </c>
      <c r="F76" s="85">
        <v>562000</v>
      </c>
    </row>
    <row r="77" spans="1:6" ht="20.25" customHeight="1">
      <c r="A77" s="34"/>
      <c r="B77" s="25"/>
      <c r="C77" s="23" t="s">
        <v>135</v>
      </c>
      <c r="D77" s="21"/>
      <c r="E77" s="29" t="s">
        <v>88</v>
      </c>
      <c r="F77" s="85">
        <v>26245</v>
      </c>
    </row>
    <row r="78" spans="1:6" ht="30" customHeight="1">
      <c r="A78" s="34"/>
      <c r="B78" s="25"/>
      <c r="C78" s="23"/>
      <c r="D78" s="21">
        <v>200</v>
      </c>
      <c r="E78" s="29" t="s">
        <v>115</v>
      </c>
      <c r="F78" s="85">
        <v>26245</v>
      </c>
    </row>
    <row r="79" spans="1:6" ht="15">
      <c r="A79" s="34"/>
      <c r="B79" s="25"/>
      <c r="C79" s="23" t="s">
        <v>136</v>
      </c>
      <c r="D79" s="21"/>
      <c r="E79" s="28" t="s">
        <v>114</v>
      </c>
      <c r="F79" s="85">
        <f>F80+F82</f>
        <v>100000</v>
      </c>
    </row>
    <row r="80" spans="1:6" ht="15">
      <c r="A80" s="34"/>
      <c r="B80" s="25"/>
      <c r="C80" s="23" t="s">
        <v>137</v>
      </c>
      <c r="D80" s="21"/>
      <c r="E80" s="28" t="s">
        <v>89</v>
      </c>
      <c r="F80" s="85">
        <v>50000</v>
      </c>
    </row>
    <row r="81" spans="1:6" ht="34.5" customHeight="1">
      <c r="A81" s="34"/>
      <c r="B81" s="25"/>
      <c r="C81" s="23"/>
      <c r="D81" s="21">
        <v>200</v>
      </c>
      <c r="E81" s="29" t="s">
        <v>115</v>
      </c>
      <c r="F81" s="85">
        <v>50000</v>
      </c>
    </row>
    <row r="82" spans="1:6" ht="15">
      <c r="A82" s="34"/>
      <c r="B82" s="25"/>
      <c r="C82" s="23" t="s">
        <v>138</v>
      </c>
      <c r="D82" s="21"/>
      <c r="E82" s="28" t="s">
        <v>139</v>
      </c>
      <c r="F82" s="85">
        <v>50000</v>
      </c>
    </row>
    <row r="83" spans="1:6" ht="38.25" customHeight="1">
      <c r="A83" s="34"/>
      <c r="B83" s="25"/>
      <c r="C83" s="23"/>
      <c r="D83" s="21">
        <v>200</v>
      </c>
      <c r="E83" s="29" t="s">
        <v>115</v>
      </c>
      <c r="F83" s="85">
        <v>50000</v>
      </c>
    </row>
    <row r="84" spans="1:6" ht="30">
      <c r="A84" s="34"/>
      <c r="B84" s="25"/>
      <c r="C84" s="23" t="s">
        <v>140</v>
      </c>
      <c r="D84" s="21"/>
      <c r="E84" s="28" t="s">
        <v>109</v>
      </c>
      <c r="F84" s="85">
        <f>F85+F87</f>
        <v>165000</v>
      </c>
    </row>
    <row r="85" spans="1:6" ht="30">
      <c r="A85" s="34"/>
      <c r="B85" s="25"/>
      <c r="C85" s="23" t="s">
        <v>141</v>
      </c>
      <c r="D85" s="21"/>
      <c r="E85" s="28" t="s">
        <v>142</v>
      </c>
      <c r="F85" s="85">
        <v>25000</v>
      </c>
    </row>
    <row r="86" spans="1:6" ht="36.75" customHeight="1">
      <c r="A86" s="34"/>
      <c r="B86" s="25"/>
      <c r="C86" s="23"/>
      <c r="D86" s="21">
        <v>200</v>
      </c>
      <c r="E86" s="29" t="s">
        <v>115</v>
      </c>
      <c r="F86" s="85">
        <v>25000</v>
      </c>
    </row>
    <row r="87" spans="1:6" ht="21.75" customHeight="1">
      <c r="A87" s="34"/>
      <c r="B87" s="25"/>
      <c r="C87" s="23" t="s">
        <v>143</v>
      </c>
      <c r="D87" s="21"/>
      <c r="E87" s="29" t="s">
        <v>90</v>
      </c>
      <c r="F87" s="85">
        <v>140000</v>
      </c>
    </row>
    <row r="88" spans="1:6" ht="36" customHeight="1">
      <c r="A88" s="34"/>
      <c r="B88" s="25"/>
      <c r="C88" s="23"/>
      <c r="D88" s="21">
        <v>200</v>
      </c>
      <c r="E88" s="29" t="s">
        <v>115</v>
      </c>
      <c r="F88" s="85">
        <v>140000</v>
      </c>
    </row>
    <row r="89" spans="1:6" ht="15">
      <c r="A89" s="34"/>
      <c r="B89" s="25">
        <v>800</v>
      </c>
      <c r="C89" s="23"/>
      <c r="D89" s="21"/>
      <c r="E89" s="24" t="s">
        <v>15</v>
      </c>
      <c r="F89" s="85">
        <f>F90</f>
        <v>3212400</v>
      </c>
    </row>
    <row r="90" spans="1:6" ht="15">
      <c r="A90" s="34"/>
      <c r="B90" s="25">
        <v>801</v>
      </c>
      <c r="C90" s="23"/>
      <c r="D90" s="21"/>
      <c r="E90" s="24" t="s">
        <v>6</v>
      </c>
      <c r="F90" s="85">
        <f>F91</f>
        <v>3212400</v>
      </c>
    </row>
    <row r="91" spans="1:6" ht="46.5" customHeight="1">
      <c r="A91" s="34"/>
      <c r="B91" s="25"/>
      <c r="C91" s="23" t="s">
        <v>144</v>
      </c>
      <c r="D91" s="21"/>
      <c r="E91" s="43" t="s">
        <v>165</v>
      </c>
      <c r="F91" s="85">
        <f>F92+F95</f>
        <v>3212400</v>
      </c>
    </row>
    <row r="92" spans="1:6" ht="44.25" customHeight="1">
      <c r="A92" s="34"/>
      <c r="B92" s="25"/>
      <c r="C92" s="23" t="s">
        <v>145</v>
      </c>
      <c r="D92" s="21"/>
      <c r="E92" s="43" t="s">
        <v>110</v>
      </c>
      <c r="F92" s="85">
        <v>3186700</v>
      </c>
    </row>
    <row r="93" spans="1:6" ht="63" customHeight="1">
      <c r="A93" s="34"/>
      <c r="B93" s="25"/>
      <c r="C93" s="23" t="s">
        <v>146</v>
      </c>
      <c r="D93" s="21"/>
      <c r="E93" s="43" t="s">
        <v>91</v>
      </c>
      <c r="F93" s="85">
        <v>3186700</v>
      </c>
    </row>
    <row r="94" spans="1:6" ht="45">
      <c r="A94" s="34"/>
      <c r="B94" s="25"/>
      <c r="C94" s="23"/>
      <c r="D94" s="27">
        <v>600</v>
      </c>
      <c r="E94" s="29" t="s">
        <v>18</v>
      </c>
      <c r="F94" s="85">
        <v>3186700</v>
      </c>
    </row>
    <row r="95" spans="1:6" ht="30">
      <c r="A95" s="34"/>
      <c r="B95" s="25"/>
      <c r="C95" s="23" t="s">
        <v>147</v>
      </c>
      <c r="D95" s="27"/>
      <c r="E95" s="29" t="s">
        <v>113</v>
      </c>
      <c r="F95" s="85">
        <v>25700</v>
      </c>
    </row>
    <row r="96" spans="1:6" ht="30">
      <c r="A96" s="34"/>
      <c r="B96" s="25"/>
      <c r="C96" s="23" t="s">
        <v>148</v>
      </c>
      <c r="D96" s="27"/>
      <c r="E96" s="29" t="s">
        <v>92</v>
      </c>
      <c r="F96" s="85">
        <v>25700</v>
      </c>
    </row>
    <row r="97" spans="1:6" ht="45">
      <c r="A97" s="34"/>
      <c r="B97" s="25"/>
      <c r="C97" s="23"/>
      <c r="D97" s="27">
        <v>600</v>
      </c>
      <c r="E97" s="29" t="s">
        <v>18</v>
      </c>
      <c r="F97" s="85">
        <v>25700</v>
      </c>
    </row>
    <row r="98" spans="1:6" ht="15">
      <c r="A98" s="34"/>
      <c r="B98" s="25">
        <v>1000</v>
      </c>
      <c r="C98" s="23"/>
      <c r="D98" s="27"/>
      <c r="E98" s="24" t="s">
        <v>16</v>
      </c>
      <c r="F98" s="85">
        <f>F99+F103</f>
        <v>339741.45</v>
      </c>
    </row>
    <row r="99" spans="1:6" ht="15">
      <c r="A99" s="34"/>
      <c r="B99" s="25">
        <v>1001</v>
      </c>
      <c r="C99" s="23"/>
      <c r="D99" s="63"/>
      <c r="E99" s="24" t="s">
        <v>50</v>
      </c>
      <c r="F99" s="85">
        <f>F101</f>
        <v>99050</v>
      </c>
    </row>
    <row r="100" spans="1:6" ht="15">
      <c r="A100" s="34"/>
      <c r="B100" s="25"/>
      <c r="C100" s="21" t="s">
        <v>96</v>
      </c>
      <c r="D100" s="21"/>
      <c r="E100" s="24" t="s">
        <v>97</v>
      </c>
      <c r="F100" s="87">
        <v>99050</v>
      </c>
    </row>
    <row r="101" spans="1:6" ht="45">
      <c r="A101" s="34"/>
      <c r="B101" s="22"/>
      <c r="C101" s="66" t="s">
        <v>164</v>
      </c>
      <c r="D101" s="63"/>
      <c r="E101" s="69" t="s">
        <v>73</v>
      </c>
      <c r="F101" s="87">
        <v>99050</v>
      </c>
    </row>
    <row r="102" spans="1:6" ht="30">
      <c r="A102" s="34"/>
      <c r="B102" s="64"/>
      <c r="C102" s="65"/>
      <c r="D102" s="66">
        <v>300</v>
      </c>
      <c r="E102" s="69" t="s">
        <v>51</v>
      </c>
      <c r="F102" s="87">
        <v>99050</v>
      </c>
    </row>
    <row r="103" spans="1:6" s="17" customFormat="1" ht="15">
      <c r="A103" s="37"/>
      <c r="B103" s="25">
        <v>1003</v>
      </c>
      <c r="C103" s="23"/>
      <c r="D103" s="73"/>
      <c r="E103" s="74" t="s">
        <v>7</v>
      </c>
      <c r="F103" s="85">
        <f>F104</f>
        <v>240691.45</v>
      </c>
    </row>
    <row r="104" spans="1:6" s="17" customFormat="1" ht="15">
      <c r="A104" s="37"/>
      <c r="B104" s="25"/>
      <c r="C104" s="21" t="s">
        <v>96</v>
      </c>
      <c r="D104" s="21"/>
      <c r="E104" s="24" t="s">
        <v>97</v>
      </c>
      <c r="F104" s="85">
        <f>F105+F108</f>
        <v>240691.45</v>
      </c>
    </row>
    <row r="105" spans="1:6" s="17" customFormat="1" ht="105">
      <c r="A105" s="37"/>
      <c r="B105" s="22"/>
      <c r="C105" s="32" t="s">
        <v>94</v>
      </c>
      <c r="D105" s="21"/>
      <c r="E105" s="67" t="s">
        <v>149</v>
      </c>
      <c r="F105" s="85">
        <f>F106+F107</f>
        <v>40691.449999999997</v>
      </c>
    </row>
    <row r="106" spans="1:6" s="17" customFormat="1" ht="30">
      <c r="A106" s="37"/>
      <c r="B106" s="22"/>
      <c r="C106" s="32"/>
      <c r="D106" s="21">
        <v>300</v>
      </c>
      <c r="E106" s="69" t="s">
        <v>51</v>
      </c>
      <c r="F106" s="85">
        <v>14769.31</v>
      </c>
    </row>
    <row r="107" spans="1:6" s="17" customFormat="1" ht="45">
      <c r="A107" s="37"/>
      <c r="B107" s="22"/>
      <c r="C107" s="23"/>
      <c r="D107" s="27">
        <v>600</v>
      </c>
      <c r="E107" s="29" t="s">
        <v>18</v>
      </c>
      <c r="F107" s="85">
        <v>25922.14</v>
      </c>
    </row>
    <row r="108" spans="1:6" s="17" customFormat="1" ht="60">
      <c r="A108" s="37"/>
      <c r="B108" s="22"/>
      <c r="C108" s="23" t="s">
        <v>168</v>
      </c>
      <c r="D108" s="27"/>
      <c r="E108" s="29" t="s">
        <v>169</v>
      </c>
      <c r="F108" s="85">
        <v>200000</v>
      </c>
    </row>
    <row r="109" spans="1:6" s="17" customFormat="1" ht="15">
      <c r="A109" s="37"/>
      <c r="B109" s="22"/>
      <c r="C109" s="23"/>
      <c r="D109" s="27">
        <v>500</v>
      </c>
      <c r="E109" s="29" t="s">
        <v>14</v>
      </c>
      <c r="F109" s="85">
        <v>200000</v>
      </c>
    </row>
    <row r="110" spans="1:6" ht="19.5" customHeight="1">
      <c r="A110" s="75">
        <v>926</v>
      </c>
      <c r="B110" s="25"/>
      <c r="C110" s="23"/>
      <c r="D110" s="27"/>
      <c r="E110" s="33" t="s">
        <v>58</v>
      </c>
      <c r="F110" s="85">
        <f>F111</f>
        <v>110400</v>
      </c>
    </row>
    <row r="111" spans="1:6" ht="45.75" customHeight="1">
      <c r="A111" s="35"/>
      <c r="B111" s="25">
        <v>103</v>
      </c>
      <c r="C111" s="26"/>
      <c r="D111" s="27"/>
      <c r="E111" s="24" t="s">
        <v>12</v>
      </c>
      <c r="F111" s="85">
        <f>F113</f>
        <v>110400</v>
      </c>
    </row>
    <row r="112" spans="1:6" ht="20.25" customHeight="1">
      <c r="A112" s="35"/>
      <c r="B112" s="25"/>
      <c r="C112" s="21" t="s">
        <v>96</v>
      </c>
      <c r="D112" s="21"/>
      <c r="E112" s="24" t="s">
        <v>97</v>
      </c>
      <c r="F112" s="85">
        <v>110400</v>
      </c>
    </row>
    <row r="113" spans="1:10" ht="32.25" customHeight="1">
      <c r="A113" s="34"/>
      <c r="B113" s="25"/>
      <c r="C113" s="26" t="s">
        <v>95</v>
      </c>
      <c r="D113" s="27"/>
      <c r="E113" s="28" t="s">
        <v>57</v>
      </c>
      <c r="F113" s="85">
        <v>110400</v>
      </c>
    </row>
    <row r="114" spans="1:10" ht="75">
      <c r="A114" s="34"/>
      <c r="B114" s="25"/>
      <c r="C114" s="26"/>
      <c r="D114" s="27">
        <v>100</v>
      </c>
      <c r="E114" s="43" t="s">
        <v>74</v>
      </c>
      <c r="F114" s="85">
        <v>110400</v>
      </c>
    </row>
    <row r="115" spans="1:10" ht="15">
      <c r="A115" s="34"/>
      <c r="B115" s="22"/>
      <c r="C115" s="31"/>
      <c r="D115" s="19"/>
      <c r="E115" s="20" t="s">
        <v>23</v>
      </c>
      <c r="F115" s="83">
        <f>F110+F9</f>
        <v>10529291.449999999</v>
      </c>
      <c r="G115" s="1"/>
    </row>
    <row r="116" spans="1:10" ht="15">
      <c r="B116" s="58"/>
      <c r="C116" s="59"/>
      <c r="D116" s="60"/>
      <c r="E116" s="61"/>
      <c r="F116" s="62"/>
    </row>
    <row r="117" spans="1:10">
      <c r="B117" s="4"/>
      <c r="C117" s="3"/>
      <c r="D117" s="4"/>
      <c r="E117" s="9"/>
      <c r="F117" s="14"/>
      <c r="J117" t="s">
        <v>53</v>
      </c>
    </row>
    <row r="118" spans="1:10">
      <c r="B118" s="4"/>
      <c r="C118" s="3"/>
      <c r="D118" s="4"/>
      <c r="E118" s="9"/>
      <c r="F118" s="14"/>
      <c r="J118" t="s">
        <v>53</v>
      </c>
    </row>
    <row r="119" spans="1:10">
      <c r="B119" s="4"/>
      <c r="C119" s="4"/>
      <c r="D119" s="4"/>
      <c r="E119" s="9"/>
      <c r="F119" s="14"/>
    </row>
    <row r="120" spans="1:10">
      <c r="B120" s="4"/>
      <c r="C120" s="4"/>
      <c r="D120" s="4"/>
      <c r="E120" s="9"/>
      <c r="F120" s="14"/>
    </row>
    <row r="121" spans="1:10">
      <c r="B121" s="4"/>
      <c r="C121" s="4"/>
      <c r="D121" s="4"/>
      <c r="E121" s="9"/>
      <c r="F121" s="14"/>
    </row>
    <row r="122" spans="1:10" ht="84" customHeight="1">
      <c r="B122" s="4"/>
      <c r="C122" s="4"/>
      <c r="D122" s="4"/>
      <c r="E122" s="9"/>
      <c r="F122" s="14"/>
    </row>
    <row r="123" spans="1:10">
      <c r="B123" s="4"/>
      <c r="C123" s="4"/>
      <c r="D123" s="4"/>
      <c r="E123" s="9"/>
      <c r="F123" s="14"/>
    </row>
    <row r="124" spans="1:10">
      <c r="B124" s="4"/>
      <c r="C124" s="4"/>
      <c r="D124" s="4"/>
      <c r="E124" s="9"/>
      <c r="F124" s="14"/>
    </row>
    <row r="125" spans="1:10">
      <c r="B125" s="4"/>
      <c r="C125" s="4"/>
      <c r="D125" s="4"/>
      <c r="E125" s="9"/>
      <c r="F125" s="14"/>
    </row>
    <row r="126" spans="1:10">
      <c r="B126" s="4"/>
      <c r="C126" s="4"/>
      <c r="D126" s="4"/>
      <c r="E126" s="9"/>
      <c r="F126" s="14"/>
    </row>
    <row r="127" spans="1:10">
      <c r="B127" s="4"/>
      <c r="C127" s="4"/>
      <c r="D127" s="4"/>
      <c r="E127" s="9"/>
      <c r="F127" s="14"/>
    </row>
    <row r="128" spans="1:10">
      <c r="B128" s="4"/>
      <c r="C128" s="4"/>
      <c r="D128" s="4"/>
      <c r="E128" s="9"/>
      <c r="F128" s="14"/>
    </row>
    <row r="129" spans="2:6">
      <c r="B129" s="4"/>
      <c r="C129" s="4"/>
      <c r="D129" s="4"/>
      <c r="E129" s="9"/>
      <c r="F129" s="14"/>
    </row>
    <row r="130" spans="2:6">
      <c r="B130" s="4"/>
      <c r="C130" s="4"/>
      <c r="D130" s="4"/>
      <c r="E130" s="9"/>
      <c r="F130" s="14"/>
    </row>
    <row r="131" spans="2:6">
      <c r="B131" s="4"/>
      <c r="C131" s="4"/>
      <c r="D131" s="4"/>
      <c r="E131" s="9"/>
      <c r="F131" s="14"/>
    </row>
    <row r="132" spans="2:6">
      <c r="B132" s="4"/>
      <c r="C132" s="4"/>
      <c r="D132" s="4"/>
      <c r="E132" s="10"/>
      <c r="F132" s="14"/>
    </row>
    <row r="133" spans="2:6">
      <c r="B133" s="4"/>
      <c r="C133" s="4"/>
      <c r="D133" s="4"/>
      <c r="E133" s="10"/>
      <c r="F133" s="14"/>
    </row>
    <row r="134" spans="2:6">
      <c r="B134" s="4"/>
      <c r="C134" s="4"/>
      <c r="D134" s="4"/>
      <c r="E134" s="10"/>
      <c r="F134" s="14"/>
    </row>
    <row r="135" spans="2:6">
      <c r="B135" s="4"/>
      <c r="C135" s="4"/>
      <c r="D135" s="4"/>
      <c r="E135" s="10"/>
      <c r="F135" s="14"/>
    </row>
    <row r="136" spans="2:6">
      <c r="B136" s="4"/>
      <c r="C136" s="4"/>
      <c r="D136" s="4"/>
      <c r="E136" s="10"/>
      <c r="F136" s="14"/>
    </row>
    <row r="137" spans="2:6">
      <c r="B137" s="4"/>
      <c r="C137" s="4"/>
      <c r="D137" s="4"/>
      <c r="E137" s="10"/>
      <c r="F137" s="14"/>
    </row>
  </sheetData>
  <mergeCells count="6">
    <mergeCell ref="B7:F7"/>
    <mergeCell ref="E1:F1"/>
    <mergeCell ref="E2:F2"/>
    <mergeCell ref="E3:F3"/>
    <mergeCell ref="C4:F4"/>
    <mergeCell ref="B6:F6"/>
  </mergeCells>
  <pageMargins left="0.78740157480314965" right="0.59055118110236227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 14</vt:lpstr>
      <vt:lpstr>прилож 15</vt:lpstr>
      <vt:lpstr>прилож 4</vt:lpstr>
      <vt:lpstr>прилож 6</vt:lpstr>
      <vt:lpstr>прилож 3</vt:lpstr>
      <vt:lpstr>прилож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2015-12-23T09:59:07Z</dcterms:modified>
</cp:coreProperties>
</file>