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Нормативные акты\2021 постановления\254-01-01-338 от 10.03.2021 вненесение изменений МП\"/>
    </mc:Choice>
  </mc:AlternateContent>
  <xr:revisionPtr revIDLastSave="0" documentId="13_ncr:1_{6CFC8DE9-AD10-4069-93C6-F05540C4B1A5}" xr6:coauthVersionLast="46" xr6:coauthVersionMax="46" xr10:uidLastSave="{00000000-0000-0000-0000-000000000000}"/>
  <bookViews>
    <workbookView xWindow="1785" yWindow="495" windowWidth="13830" windowHeight="15150" xr2:uid="{00000000-000D-0000-FFFF-FFFF00000000}"/>
  </bookViews>
  <sheets>
    <sheet name="ПРОЕКТ МП" sheetId="9" r:id="rId1"/>
    <sheet name="Лист1" sheetId="10" r:id="rId2"/>
  </sheets>
  <definedNames>
    <definedName name="_xlnm.Print_Area" localSheetId="0">'ПРОЕКТ МП'!$A$2:$P$181</definedName>
  </definedNames>
  <calcPr calcId="181029"/>
</workbook>
</file>

<file path=xl/calcChain.xml><?xml version="1.0" encoding="utf-8"?>
<calcChain xmlns="http://schemas.openxmlformats.org/spreadsheetml/2006/main">
  <c r="C16" i="9" l="1"/>
  <c r="H140" i="9"/>
  <c r="D75" i="9"/>
  <c r="D15" i="9"/>
  <c r="G17" i="9"/>
  <c r="H17" i="9"/>
  <c r="G18" i="9"/>
  <c r="H18" i="9"/>
  <c r="G19" i="9"/>
  <c r="H19" i="9"/>
  <c r="G15" i="9"/>
  <c r="G116" i="9"/>
  <c r="H116" i="9"/>
  <c r="F116" i="9"/>
  <c r="F115" i="9"/>
  <c r="F68" i="9"/>
  <c r="F67" i="9"/>
  <c r="E24" i="9"/>
  <c r="F24" i="9"/>
  <c r="G24" i="9"/>
  <c r="H24" i="9"/>
  <c r="E23" i="9"/>
  <c r="F23" i="9"/>
  <c r="G23" i="9"/>
  <c r="H23" i="9"/>
  <c r="E22" i="9"/>
  <c r="F22" i="9"/>
  <c r="G22" i="9"/>
  <c r="H22" i="9"/>
  <c r="D22" i="9"/>
  <c r="D23" i="9"/>
  <c r="D24" i="9"/>
  <c r="E61" i="9"/>
  <c r="F61" i="9"/>
  <c r="G61" i="9"/>
  <c r="H61" i="9"/>
  <c r="D61" i="9"/>
  <c r="C64" i="9"/>
  <c r="C63" i="9"/>
  <c r="C62" i="9"/>
  <c r="C61" i="9" l="1"/>
  <c r="C27" i="9" l="1"/>
  <c r="H145" i="9" l="1"/>
  <c r="H146" i="9"/>
  <c r="G146" i="9" s="1"/>
  <c r="H147" i="9"/>
  <c r="G147" i="9" s="1"/>
  <c r="F147" i="9" s="1"/>
  <c r="E147" i="9" s="1"/>
  <c r="D147" i="9" s="1"/>
  <c r="C147" i="9" s="1"/>
  <c r="G142" i="9"/>
  <c r="F142" i="9" s="1"/>
  <c r="E142" i="9" s="1"/>
  <c r="D142" i="9" s="1"/>
  <c r="H142" i="9"/>
  <c r="H143" i="9"/>
  <c r="H141" i="9" s="1"/>
  <c r="E140" i="9"/>
  <c r="F140" i="9"/>
  <c r="F136" i="9" s="1"/>
  <c r="G140" i="9"/>
  <c r="G136" i="9" s="1"/>
  <c r="H136" i="9"/>
  <c r="H138" i="9"/>
  <c r="G138" i="9" s="1"/>
  <c r="G139" i="9"/>
  <c r="F139" i="9" s="1"/>
  <c r="E139" i="9" s="1"/>
  <c r="D139" i="9" s="1"/>
  <c r="C139" i="9" s="1"/>
  <c r="H139" i="9"/>
  <c r="E136" i="9"/>
  <c r="H134" i="9"/>
  <c r="G134" i="9" s="1"/>
  <c r="F134" i="9" s="1"/>
  <c r="E134" i="9" s="1"/>
  <c r="D134" i="9" s="1"/>
  <c r="H135" i="9"/>
  <c r="G135" i="9" s="1"/>
  <c r="F135" i="9" s="1"/>
  <c r="E135" i="9" s="1"/>
  <c r="D135" i="9" s="1"/>
  <c r="C135" i="9" s="1"/>
  <c r="H129" i="9"/>
  <c r="G130" i="9"/>
  <c r="F130" i="9" s="1"/>
  <c r="E130" i="9" s="1"/>
  <c r="D130" i="9" s="1"/>
  <c r="G131" i="9"/>
  <c r="F131" i="9" s="1"/>
  <c r="E131" i="9" s="1"/>
  <c r="D131" i="9" s="1"/>
  <c r="C131" i="9" s="1"/>
  <c r="H127" i="9"/>
  <c r="G127" i="9" s="1"/>
  <c r="F127" i="9" s="1"/>
  <c r="E127" i="9" s="1"/>
  <c r="D127" i="9" s="1"/>
  <c r="C127" i="9" s="1"/>
  <c r="G126" i="9"/>
  <c r="F126" i="9" s="1"/>
  <c r="E126" i="9" s="1"/>
  <c r="D126" i="9" s="1"/>
  <c r="H126" i="9"/>
  <c r="H125" i="9" s="1"/>
  <c r="E124" i="9"/>
  <c r="F124" i="9"/>
  <c r="G124" i="9"/>
  <c r="H124" i="9"/>
  <c r="H121" i="9" s="1"/>
  <c r="H122" i="9"/>
  <c r="G122" i="9" s="1"/>
  <c r="F122" i="9" s="1"/>
  <c r="E122" i="9" s="1"/>
  <c r="D122" i="9" s="1"/>
  <c r="F123" i="9"/>
  <c r="E123" i="9" s="1"/>
  <c r="D123" i="9" s="1"/>
  <c r="C123" i="9" s="1"/>
  <c r="G123" i="9"/>
  <c r="H123" i="9"/>
  <c r="H118" i="9"/>
  <c r="G118" i="9" s="1"/>
  <c r="G117" i="9" s="1"/>
  <c r="H119" i="9"/>
  <c r="G119" i="9" s="1"/>
  <c r="F119" i="9" s="1"/>
  <c r="E119" i="9" s="1"/>
  <c r="D119" i="9" s="1"/>
  <c r="C119" i="9" s="1"/>
  <c r="H117" i="9"/>
  <c r="D116" i="9"/>
  <c r="H114" i="9"/>
  <c r="G114" i="9" s="1"/>
  <c r="G113" i="9" s="1"/>
  <c r="E115" i="9"/>
  <c r="D115" i="9" s="1"/>
  <c r="C115" i="9" s="1"/>
  <c r="G115" i="9"/>
  <c r="H115" i="9"/>
  <c r="H113" i="9" s="1"/>
  <c r="G110" i="9"/>
  <c r="H110" i="9"/>
  <c r="H111" i="9"/>
  <c r="H109" i="9" s="1"/>
  <c r="H107" i="9" s="1"/>
  <c r="H106" i="9" s="1"/>
  <c r="H105" i="9" s="1"/>
  <c r="H112" i="9"/>
  <c r="H100" i="9" s="1"/>
  <c r="C108" i="9"/>
  <c r="F101" i="9"/>
  <c r="G101" i="9"/>
  <c r="H101" i="9"/>
  <c r="H98" i="9"/>
  <c r="H97" i="9" s="1"/>
  <c r="H99" i="9"/>
  <c r="G99" i="9" s="1"/>
  <c r="F99" i="9" s="1"/>
  <c r="E99" i="9" s="1"/>
  <c r="D99" i="9" s="1"/>
  <c r="C99" i="9" s="1"/>
  <c r="H96" i="9"/>
  <c r="G96" i="9" s="1"/>
  <c r="F96" i="9" s="1"/>
  <c r="H95" i="9"/>
  <c r="G95" i="9" s="1"/>
  <c r="H94" i="9"/>
  <c r="G94" i="9" s="1"/>
  <c r="F94" i="9" s="1"/>
  <c r="E94" i="9" s="1"/>
  <c r="D94" i="9" s="1"/>
  <c r="H91" i="9"/>
  <c r="G91" i="9" s="1"/>
  <c r="F91" i="9" s="1"/>
  <c r="E91" i="9" s="1"/>
  <c r="D91" i="9" s="1"/>
  <c r="H92" i="9"/>
  <c r="G92" i="9" s="1"/>
  <c r="F92" i="9" s="1"/>
  <c r="H90" i="9"/>
  <c r="G90" i="9" s="1"/>
  <c r="F90" i="9" s="1"/>
  <c r="E90" i="9" s="1"/>
  <c r="D90" i="9" s="1"/>
  <c r="H85" i="9"/>
  <c r="H87" i="9"/>
  <c r="G87" i="9" s="1"/>
  <c r="F87" i="9" s="1"/>
  <c r="E87" i="9" s="1"/>
  <c r="H86" i="9"/>
  <c r="G86" i="9" s="1"/>
  <c r="F86" i="9" s="1"/>
  <c r="E86" i="9" s="1"/>
  <c r="D86" i="9" s="1"/>
  <c r="H88" i="9"/>
  <c r="G88" i="9" s="1"/>
  <c r="F88" i="9" s="1"/>
  <c r="E88" i="9" s="1"/>
  <c r="D88" i="9" s="1"/>
  <c r="E81" i="9"/>
  <c r="F81" i="9"/>
  <c r="G81" i="9"/>
  <c r="H81" i="9"/>
  <c r="H79" i="9"/>
  <c r="G79" i="9" s="1"/>
  <c r="H78" i="9"/>
  <c r="G78" i="9" s="1"/>
  <c r="H69" i="9"/>
  <c r="H66" i="9"/>
  <c r="H67" i="9"/>
  <c r="G67" i="9" s="1"/>
  <c r="H68" i="9"/>
  <c r="G68" i="9" s="1"/>
  <c r="F53" i="9"/>
  <c r="G53" i="9"/>
  <c r="H53" i="9"/>
  <c r="E53" i="9"/>
  <c r="F30" i="9"/>
  <c r="F29" i="9" s="1"/>
  <c r="G31" i="9"/>
  <c r="G30" i="9" s="1"/>
  <c r="G29" i="9" s="1"/>
  <c r="H31" i="9"/>
  <c r="H30" i="9" s="1"/>
  <c r="H29" i="9" s="1"/>
  <c r="E31" i="9"/>
  <c r="E30" i="9" s="1"/>
  <c r="E29" i="9" s="1"/>
  <c r="D29" i="9"/>
  <c r="E25" i="9"/>
  <c r="F25" i="9"/>
  <c r="G25" i="9"/>
  <c r="H25" i="9"/>
  <c r="F66" i="9"/>
  <c r="D66" i="9"/>
  <c r="D67" i="9"/>
  <c r="D68" i="9"/>
  <c r="H137" i="9" l="1"/>
  <c r="F138" i="9"/>
  <c r="G137" i="9"/>
  <c r="F146" i="9"/>
  <c r="G145" i="9"/>
  <c r="F89" i="9"/>
  <c r="G121" i="9"/>
  <c r="G125" i="9"/>
  <c r="G85" i="9"/>
  <c r="G98" i="9"/>
  <c r="G112" i="9"/>
  <c r="G111" i="9"/>
  <c r="F111" i="9" s="1"/>
  <c r="E111" i="9" s="1"/>
  <c r="D111" i="9" s="1"/>
  <c r="C111" i="9" s="1"/>
  <c r="F121" i="9"/>
  <c r="F125" i="9"/>
  <c r="G133" i="9"/>
  <c r="G143" i="9"/>
  <c r="F143" i="9" s="1"/>
  <c r="E143" i="9" s="1"/>
  <c r="D143" i="9" s="1"/>
  <c r="C143" i="9" s="1"/>
  <c r="E129" i="9"/>
  <c r="H133" i="9"/>
  <c r="H75" i="9"/>
  <c r="F85" i="9"/>
  <c r="H89" i="9"/>
  <c r="E121" i="9"/>
  <c r="E125" i="9"/>
  <c r="G129" i="9"/>
  <c r="E133" i="9"/>
  <c r="F133" i="9"/>
  <c r="G109" i="9"/>
  <c r="G89" i="9"/>
  <c r="F129" i="9"/>
  <c r="F118" i="9"/>
  <c r="F114" i="9"/>
  <c r="F110" i="9"/>
  <c r="F98" i="9"/>
  <c r="F74" i="9" s="1"/>
  <c r="F95" i="9"/>
  <c r="G93" i="9"/>
  <c r="H93" i="9"/>
  <c r="C91" i="9"/>
  <c r="G74" i="9"/>
  <c r="F78" i="9"/>
  <c r="G75" i="9"/>
  <c r="F79" i="9"/>
  <c r="H74" i="9"/>
  <c r="E78" i="9"/>
  <c r="D78" i="9" s="1"/>
  <c r="F18" i="9"/>
  <c r="D50" i="9"/>
  <c r="H20" i="9"/>
  <c r="C60" i="9"/>
  <c r="C59" i="9"/>
  <c r="C58" i="9"/>
  <c r="H57" i="9"/>
  <c r="G57" i="9"/>
  <c r="F57" i="9"/>
  <c r="E57" i="9"/>
  <c r="D57" i="9"/>
  <c r="D56" i="9" s="1"/>
  <c r="C32" i="9"/>
  <c r="E67" i="9"/>
  <c r="E69" i="9"/>
  <c r="F69" i="9"/>
  <c r="G69" i="9"/>
  <c r="D25" i="9"/>
  <c r="D125" i="9"/>
  <c r="C31" i="9"/>
  <c r="C30" i="9"/>
  <c r="C148" i="9"/>
  <c r="C144" i="9"/>
  <c r="D140" i="9"/>
  <c r="C28" i="9"/>
  <c r="C26" i="9"/>
  <c r="C132" i="9"/>
  <c r="C128" i="9"/>
  <c r="D124" i="9"/>
  <c r="G80" i="9"/>
  <c r="H80" i="9"/>
  <c r="E68" i="9"/>
  <c r="C104" i="9"/>
  <c r="E80" i="9"/>
  <c r="C87" i="9"/>
  <c r="C86" i="9"/>
  <c r="E101" i="9"/>
  <c r="D101" i="9"/>
  <c r="C120" i="9"/>
  <c r="E141" i="9" l="1"/>
  <c r="D55" i="9"/>
  <c r="D19" i="9"/>
  <c r="F141" i="9"/>
  <c r="C141" i="9" s="1"/>
  <c r="G141" i="9"/>
  <c r="G100" i="9"/>
  <c r="G97" i="9" s="1"/>
  <c r="F112" i="9"/>
  <c r="E146" i="9"/>
  <c r="F145" i="9"/>
  <c r="H14" i="9"/>
  <c r="D141" i="9"/>
  <c r="E138" i="9"/>
  <c r="F137" i="9"/>
  <c r="F117" i="9"/>
  <c r="E118" i="9"/>
  <c r="E114" i="9"/>
  <c r="D114" i="9" s="1"/>
  <c r="D113" i="9" s="1"/>
  <c r="F113" i="9"/>
  <c r="F109" i="9"/>
  <c r="E110" i="9"/>
  <c r="G107" i="9"/>
  <c r="G106" i="9" s="1"/>
  <c r="G105" i="9" s="1"/>
  <c r="E98" i="9"/>
  <c r="D98" i="9" s="1"/>
  <c r="E95" i="9"/>
  <c r="F93" i="9"/>
  <c r="G76" i="9"/>
  <c r="G73" i="9" s="1"/>
  <c r="G77" i="9"/>
  <c r="H76" i="9"/>
  <c r="H15" i="9" s="1"/>
  <c r="H77" i="9"/>
  <c r="E79" i="9"/>
  <c r="E77" i="9" s="1"/>
  <c r="F75" i="9"/>
  <c r="F14" i="9" s="1"/>
  <c r="C56" i="9"/>
  <c r="C53" i="9" s="1"/>
  <c r="G20" i="9"/>
  <c r="F19" i="9"/>
  <c r="C57" i="9"/>
  <c r="E65" i="9"/>
  <c r="C140" i="9"/>
  <c r="D136" i="9"/>
  <c r="C29" i="9"/>
  <c r="C124" i="9"/>
  <c r="F80" i="9"/>
  <c r="C98" i="9"/>
  <c r="C101" i="9"/>
  <c r="E85" i="9"/>
  <c r="D80" i="9"/>
  <c r="C94" i="9"/>
  <c r="C96" i="9"/>
  <c r="C90" i="9"/>
  <c r="C84" i="9"/>
  <c r="C92" i="9"/>
  <c r="D81" i="9"/>
  <c r="D138" i="9" l="1"/>
  <c r="E137" i="9"/>
  <c r="D146" i="9"/>
  <c r="E145" i="9"/>
  <c r="F100" i="9"/>
  <c r="F97" i="9" s="1"/>
  <c r="D54" i="9"/>
  <c r="D53" i="9" s="1"/>
  <c r="E113" i="9"/>
  <c r="D118" i="9"/>
  <c r="E117" i="9"/>
  <c r="D110" i="9"/>
  <c r="E109" i="9"/>
  <c r="F107" i="9"/>
  <c r="F106" i="9" s="1"/>
  <c r="F105" i="9" s="1"/>
  <c r="H73" i="9"/>
  <c r="D95" i="9"/>
  <c r="E93" i="9"/>
  <c r="F76" i="9"/>
  <c r="F15" i="9" s="1"/>
  <c r="F77" i="9"/>
  <c r="E75" i="9"/>
  <c r="E74" i="9"/>
  <c r="C41" i="9"/>
  <c r="E19" i="9"/>
  <c r="E17" i="9"/>
  <c r="F20" i="9"/>
  <c r="H16" i="9"/>
  <c r="H13" i="9"/>
  <c r="H12" i="9" s="1"/>
  <c r="C80" i="9"/>
  <c r="C122" i="9"/>
  <c r="D129" i="9"/>
  <c r="E18" i="9"/>
  <c r="G66" i="9"/>
  <c r="H65" i="9"/>
  <c r="C88" i="9"/>
  <c r="D85" i="9"/>
  <c r="C85" i="9" s="1"/>
  <c r="E89" i="9"/>
  <c r="D89" i="9"/>
  <c r="E38" i="9"/>
  <c r="C38" i="9" s="1"/>
  <c r="C142" i="9"/>
  <c r="C136" i="9"/>
  <c r="C113" i="9"/>
  <c r="D69" i="9"/>
  <c r="D48" i="9"/>
  <c r="C48" i="9" s="1"/>
  <c r="E43" i="9"/>
  <c r="C43" i="9" s="1"/>
  <c r="D33" i="9"/>
  <c r="C33" i="9" s="1"/>
  <c r="C130" i="9"/>
  <c r="C126" i="9"/>
  <c r="C125" i="9"/>
  <c r="C116" i="9"/>
  <c r="C114" i="9"/>
  <c r="C52" i="9"/>
  <c r="C51" i="9"/>
  <c r="C50" i="9"/>
  <c r="C49" i="9"/>
  <c r="C47" i="9"/>
  <c r="C46" i="9"/>
  <c r="C45" i="9"/>
  <c r="C44" i="9"/>
  <c r="C40" i="9"/>
  <c r="C39" i="9"/>
  <c r="C37" i="9"/>
  <c r="C36" i="9"/>
  <c r="C35" i="9"/>
  <c r="C34" i="9"/>
  <c r="C21" i="9"/>
  <c r="C70" i="9"/>
  <c r="C71" i="9"/>
  <c r="C67" i="9" s="1"/>
  <c r="C72" i="9"/>
  <c r="C81" i="9"/>
  <c r="C82" i="9"/>
  <c r="C83" i="9"/>
  <c r="E100" i="9" l="1"/>
  <c r="E76" i="9" s="1"/>
  <c r="E15" i="9" s="1"/>
  <c r="D20" i="9"/>
  <c r="E13" i="9"/>
  <c r="D117" i="9"/>
  <c r="C117" i="9" s="1"/>
  <c r="C118" i="9"/>
  <c r="C110" i="9"/>
  <c r="F73" i="9"/>
  <c r="C95" i="9"/>
  <c r="D79" i="9"/>
  <c r="C79" i="9" s="1"/>
  <c r="C75" i="9" s="1"/>
  <c r="D93" i="9"/>
  <c r="C93" i="9" s="1"/>
  <c r="D74" i="9"/>
  <c r="C78" i="9"/>
  <c r="C74" i="9" s="1"/>
  <c r="D77" i="9"/>
  <c r="C77" i="9" s="1"/>
  <c r="C42" i="9"/>
  <c r="C22" i="9"/>
  <c r="D18" i="9"/>
  <c r="C23" i="9"/>
  <c r="C18" i="9" s="1"/>
  <c r="E20" i="9"/>
  <c r="E16" i="9"/>
  <c r="E14" i="9"/>
  <c r="G13" i="9"/>
  <c r="G14" i="9"/>
  <c r="C68" i="9"/>
  <c r="C69" i="9"/>
  <c r="D121" i="9"/>
  <c r="C121" i="9" s="1"/>
  <c r="G65" i="9"/>
  <c r="C89" i="9"/>
  <c r="C129" i="9"/>
  <c r="C25" i="9"/>
  <c r="C112" i="9" l="1"/>
  <c r="D100" i="9"/>
  <c r="E73" i="9"/>
  <c r="D109" i="9"/>
  <c r="C109" i="9" s="1"/>
  <c r="E12" i="9"/>
  <c r="E105" i="9"/>
  <c r="C24" i="9"/>
  <c r="C19" i="9" s="1"/>
  <c r="G12" i="9"/>
  <c r="F65" i="9"/>
  <c r="F17" i="9"/>
  <c r="F13" i="9" s="1"/>
  <c r="F12" i="9" s="1"/>
  <c r="D145" i="9"/>
  <c r="C145" i="9" s="1"/>
  <c r="C146" i="9"/>
  <c r="G16" i="9"/>
  <c r="D17" i="9"/>
  <c r="D16" i="9" s="1"/>
  <c r="D97" i="9" l="1"/>
  <c r="D76" i="9"/>
  <c r="D105" i="9"/>
  <c r="C105" i="9" s="1"/>
  <c r="C106" i="9"/>
  <c r="C107" i="9"/>
  <c r="C20" i="9"/>
  <c r="F16" i="9"/>
  <c r="C17" i="9"/>
  <c r="D14" i="9"/>
  <c r="D13" i="9"/>
  <c r="D137" i="9"/>
  <c r="C137" i="9" s="1"/>
  <c r="C138" i="9"/>
  <c r="C66" i="9"/>
  <c r="D65" i="9"/>
  <c r="D73" i="9" l="1"/>
  <c r="D12" i="9"/>
  <c r="C14" i="9"/>
  <c r="C134" i="9"/>
  <c r="C13" i="9" s="1"/>
  <c r="D133" i="9"/>
  <c r="E97" i="9"/>
  <c r="C65" i="9"/>
  <c r="C133" i="9" l="1"/>
  <c r="C97" i="9"/>
  <c r="C100" i="9"/>
  <c r="C76" i="9" s="1"/>
  <c r="C73" i="9" s="1"/>
  <c r="C12" i="9" l="1"/>
  <c r="C15" i="9"/>
</calcChain>
</file>

<file path=xl/sharedStrings.xml><?xml version="1.0" encoding="utf-8"?>
<sst xmlns="http://schemas.openxmlformats.org/spreadsheetml/2006/main" count="225" uniqueCount="87">
  <si>
    <t>Краевой бюджет</t>
  </si>
  <si>
    <t>Характеристика</t>
  </si>
  <si>
    <t>Всего:</t>
  </si>
  <si>
    <t xml:space="preserve">Администратор (главный распорядитель средств) </t>
  </si>
  <si>
    <t>ед. изм.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</si>
  <si>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</si>
  <si>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</si>
  <si>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</si>
  <si>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Федеральный бюджет </t>
  </si>
  <si>
    <t>значение целевого показателя</t>
  </si>
  <si>
    <t xml:space="preserve">Наименование  программы, подпрограммы, основного мероприятия, мероприятия, уровень бюджета </t>
  </si>
  <si>
    <t>Объем финансирования (тыс. руб.)</t>
  </si>
  <si>
    <t xml:space="preserve"> муниципальной программы  "Развитие физической культуры и спорта"</t>
  </si>
  <si>
    <t xml:space="preserve">Приложение к муниципальной программе "Развитие  физической культуры и спорта"
</t>
  </si>
  <si>
    <t>2022 год</t>
  </si>
  <si>
    <t>2023 год</t>
  </si>
  <si>
    <t>2024 год</t>
  </si>
  <si>
    <t>2020год</t>
  </si>
  <si>
    <t>2021 год</t>
  </si>
  <si>
    <t>ед.</t>
  </si>
  <si>
    <t>2020 год</t>
  </si>
  <si>
    <t>2021год</t>
  </si>
  <si>
    <t>чел.</t>
  </si>
  <si>
    <t>Мероприятие 2.4.2.                                              Обеспечение участия в краевых фузкультурных и спортивных мероприятиях в рамках Всероссийского физкультурно-спортивного комплекса "Готов к труду и обороне"</t>
  </si>
  <si>
    <t>Муниципальная программа "Развитие  физической культуры и спорта"</t>
  </si>
  <si>
    <t>Подпрограмма 1                                              Развитие спортивной инфраструктуры</t>
  </si>
  <si>
    <t>Мероприятие 2.2.2.                                              Реализация краевого проекта "Тренер нашего двора"</t>
  </si>
  <si>
    <t>Мероприятие 1.1.1.                             Реконструкция плоскостных спортивных сооружений городского стадиона в г. Верещагино</t>
  </si>
  <si>
    <t>Основное мероприятие 2.1.                          "Пропаганда физической культуры, спорта и здорового образа жизни"</t>
  </si>
  <si>
    <t>Основное мероприятие 2.2                           Участие в региональных проектах, направленных на развитие детского и дворового спорта, популяризацию и развитие массового спорта</t>
  </si>
  <si>
    <t>Мероприятие 2.2.1.                                         Участие в региональных этапах сельских "Спортивных игр"</t>
  </si>
  <si>
    <t>Мероприятие 2.2.3.                                         Реализация краевого проекта "Школьный спортивный клуб"</t>
  </si>
  <si>
    <t>Основное мероприятие 2.3                           Создание условий для занятий физической культурой и спортом лиц с ограниченными возможностями здоровья</t>
  </si>
  <si>
    <t xml:space="preserve">Основное мероприятие 2.4                           "Реализация Всероссийского физкультурно-спортивного комплекса "Готов к труду и обороне" </t>
  </si>
  <si>
    <r>
      <t>Мероприятие 2.4.1.                                         Организация и проведения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физкультурных и спортивных мероприятий в рамках Всероссийского физкультурно-спортивного комплекса "Готов к труду и обороне" </t>
    </r>
  </si>
  <si>
    <t xml:space="preserve">ед. </t>
  </si>
  <si>
    <t>Основное мероприятие 3.1                          Развитие системы подготовки спортивного резерва</t>
  </si>
  <si>
    <t>Мероприятие 3.1.1.                                         Реализация программ спортивной подготовки по олимпийским и неолимпийским видам спорта</t>
  </si>
  <si>
    <t>ед</t>
  </si>
  <si>
    <t>Мероприятие 2.1.1.                                        Организация и проведение официальных физкультурно - спортивных мероприятий городского округа</t>
  </si>
  <si>
    <t>Мероприятие 2.1.2.                                    Организация занятий физической культурой для населения на базе образовательных организаций</t>
  </si>
  <si>
    <t>Мероприятие 2.1.3.                                    Обеспечение доступа населения к объектам спортивной инфраструктуры</t>
  </si>
  <si>
    <t>Мероприятие 2.1.4.                                                                   Освещение информации о спортивных мероприятиях, здоровом образе жизни, работе ВФСК ГТО в СМИ, радиовещании,  баннерах</t>
  </si>
  <si>
    <t xml:space="preserve">Местный бюджет </t>
  </si>
  <si>
    <t xml:space="preserve">Показатель 1.1.1.        Количество вновь оснащенных спортивных обьектов </t>
  </si>
  <si>
    <t>Основное мероприятие  1.2.                      Реализация федерального проекта "Спорт - норма жизни"</t>
  </si>
  <si>
    <t>Показатель 1.2.1.    Количество оснащенных объектов спортивно-технологическим оборудованием</t>
  </si>
  <si>
    <t>Показатель 2.1.1.     Количество проведенных мероприятий в  городском округе</t>
  </si>
  <si>
    <t>Показатель 2.1.2.   Посещение занятий физической культурой и массовым спортом в образовательной организации</t>
  </si>
  <si>
    <t xml:space="preserve">Показатель 2.2.1.  Количество выездов команд на участие в реиональных этапах сельких "Спортивных игр"   </t>
  </si>
  <si>
    <t>Показатель  2.2.2. Численность тренеров- участников проекта</t>
  </si>
  <si>
    <t>Мероприятие 2.3.1.                                              Обеспечение участия сборных команд лиц с ограниченными возможностями здоровья  Верещагинского городского округа в краевых, всероссийских спортивных, физкультурно- спортивных и спортивных массовых мероприятиях</t>
  </si>
  <si>
    <t xml:space="preserve">Показатель 2.4.2.   Количество сборных команд, участвующих в ВФСК "ГТО"  </t>
  </si>
  <si>
    <t>Показатель 3.1.2        Количество сборных команд, участвующих в краевых и Всероссийских спортивных мероприятиях.</t>
  </si>
  <si>
    <t xml:space="preserve">Показатель 3.1.1.   Численность лиц, проходящих спортивную подготовку   </t>
  </si>
  <si>
    <t>Показатель 2.3.1.   Количество сборных команд лиц с ограниченными возможностями здоровья</t>
  </si>
  <si>
    <t xml:space="preserve">Показатель 2.2.3.   Количество школьных спортивных клубов </t>
  </si>
  <si>
    <t xml:space="preserve">Показатель 2.1.4.   Количество  выходов социальной информации </t>
  </si>
  <si>
    <t>Показатель 1.1.2.        Количество вновь оснащенных спортивных обьектов в с. Вознесенское</t>
  </si>
  <si>
    <t>Мероприятие  1.1.3.                                         Устройство открытой спортивной площадки по адресу: Пермский край, Верещагинский район, п. Бородулино, ул. 1мая, 29 и оснащение ее спортивным оборудованием для занятий физической культурой и спортом.</t>
  </si>
  <si>
    <t>Показатель 1.1.3.    Количество вновь оснащенных спортивных объектов  в п. Бородулино</t>
  </si>
  <si>
    <t>Мероприятие  1.1.4.                                        Устройство открытой спортивной площадки по адресу : Пермский край, Верещагинский район, д. Соколово,                   ул. Ленина, 16  и оснащение ее спортивным оборудованием для занятий физической культурой и спортом.</t>
  </si>
  <si>
    <t>Показатель 1.1.4.    Количество вновь оснащенных спортивных объектов в д. Соколово</t>
  </si>
  <si>
    <t xml:space="preserve">Показатель 1.1.5.    Количество вновь оснащенных спортивных объектов в п. Кукетский </t>
  </si>
  <si>
    <t xml:space="preserve">Показатель 1.1.6.    Количество вновь оснащенных спортивных объектов в д. Кукеты </t>
  </si>
  <si>
    <t xml:space="preserve">Показатель 1.1.7.   Количество установленных  площадок для подготовки сдачи нормы ГТО </t>
  </si>
  <si>
    <t>Мероприятие  1.1.6.                                        Устройство открытой спортивной площадки по адресу: Пермский край, Верещагинский район, д. Кукеты, ул. Кадочникова, 13  и оснащение ее спортивным оборудованием для занятий физической культурой и спортом.</t>
  </si>
  <si>
    <t>Мероприятие  1.1.5.                                         Устройство открытой спортивной площадки по адресу: Пермский край, Верещагинский район, п. Кукетский, ул. Ленина, 3  и оснащение ее спортивным оборудованием для занятий физической культурой и спортом.</t>
  </si>
  <si>
    <t>Показатель 2.4.1.   Доля населения, принявшего участие в выполнении нормативов испытаний комплекса ГТО от общей численности населения, проживающего на территории Верещагинского городского округа, зарегистрированного в электронной базе данных</t>
  </si>
  <si>
    <t>%</t>
  </si>
  <si>
    <t xml:space="preserve">Подпрограмма 2                                                                "Развитие массового спорта" </t>
  </si>
  <si>
    <t xml:space="preserve">Показатель 1.1.8.  Количество вновь оснащенных спортивных обьектов в п. Зюкайка   </t>
  </si>
  <si>
    <t>Показатель 2.1.3.   Количество объектов спортивной инфраструктуры, к которым обеспечен доступ населения</t>
  </si>
  <si>
    <t xml:space="preserve">Администрация Верещагинского городского округа  Пермского края </t>
  </si>
  <si>
    <t>Мероприятие 3.1.2.                                              Обеспечение участия спортивных сборных команд Верещагинского городского округа в краевых и Всероссийских спортивных мероприятиях, физкультурно-спортивных и  спортивных массовых мероприятиях</t>
  </si>
  <si>
    <t>Мероприятие 1.1.2.                                              Строительство многофункциональной  спортивной площадки с искусственным покрытием по адресу: Пермский край, Верещагинский район, с. Вознесенское, ул. Трудовая, 2</t>
  </si>
  <si>
    <t xml:space="preserve">Подпрограмма 3                                                           Развитие спортивных  достижений                    </t>
  </si>
  <si>
    <t xml:space="preserve">базовое значение показателя на начало реализации муниципальной программы </t>
  </si>
  <si>
    <t>Основное мероприятие  1.1.  "Строительство, ремонт и оснащение спортивных объектов"</t>
  </si>
  <si>
    <t>Федеральнй бюджет</t>
  </si>
  <si>
    <t>Мероприятие 1.1.8.                                                                            Капитальный ремонт спортивной площадки на территории МБОУ "ВОК" СП Зюкайская школа по адресу: Пермский край, Верещагинкий городской округ, п. Зюкайка, ул. Первомайская, 39</t>
  </si>
  <si>
    <t xml:space="preserve">Мероприятие 1.1.7.                                                            Устройство спортивной площадки для тренажеров МБОУ "СОШ № 1"   40х15 </t>
  </si>
  <si>
    <t>Мероприятие  1.2.1.                                 Оснащение объектов спортивной инфраструктуры спортивно-технологическим оборудованием.</t>
  </si>
  <si>
    <t xml:space="preserve">Мероприятие 1.1.9.                                          Устройство крытой спортивной площадки по адресу: Пермский край, г. Верещагино, ул. Садовая, 6  и оснащение ее спортивным оборудованием для занятий физической культурой и спортом   </t>
  </si>
  <si>
    <t>Показатель 1.1.9.    Количество вновь оснащенных спортивных объектов в г. Верещагино, ул. Садовая, 6</t>
  </si>
  <si>
    <t>чел./час</t>
  </si>
  <si>
    <t>Приложение                                                                                                            к постановлению администрации Верещагинского городского округа                                                     от   10.03.2021 №   254-01-01-338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</si>
</sst>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;[Red]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2" borderId="0" xfId="0" applyFill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4" fontId="4" fillId="0" borderId="0" xfId="0" applyNumberFormat="1" applyFont="1"/>
    <xf numFmtId="0" fontId="9" fillId="0" borderId="0" xfId="0" applyFont="1" applyAlignment="1">
      <alignment horizontal="center" vertic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vertical="top" wrapText="1"/>
    </xf>
    <xf numFmtId="164" fontId="13" fillId="2" borderId="0" xfId="0" applyNumberFormat="1" applyFont="1" applyFill="1" applyAlignment="1">
      <alignment vertical="top" wrapText="1"/>
    </xf>
    <xf numFmtId="165" fontId="12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/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164" fontId="0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ill="1"/>
    <xf numFmtId="165" fontId="5" fillId="0" borderId="5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R148"/>
  <sheetViews>
    <sheetView tabSelected="1" view="pageBreakPreview" topLeftCell="B1" zoomScale="70" zoomScaleNormal="90" zoomScaleSheetLayoutView="70" zoomScalePageLayoutView="80" workbookViewId="0">
      <selection activeCell="K2" sqref="K2:P2"/>
    </sheetView>
  </sheetViews>
  <sheetFormatPr defaultRowHeight="15" x14ac:dyDescent="0.25"/>
  <cols>
    <col min="1" max="1" width="36" style="34" customWidth="1"/>
    <col min="2" max="2" width="16.42578125" style="30" customWidth="1"/>
    <col min="3" max="3" width="10.7109375" style="6" customWidth="1"/>
    <col min="4" max="4" width="10.7109375" style="11" customWidth="1"/>
    <col min="5" max="5" width="10.42578125" style="59" customWidth="1"/>
    <col min="6" max="6" width="10.42578125" style="11" customWidth="1"/>
    <col min="7" max="7" width="10.42578125" style="74" customWidth="1"/>
    <col min="8" max="8" width="9.42578125" style="6" customWidth="1"/>
    <col min="9" max="9" width="16" customWidth="1"/>
    <col min="10" max="10" width="10.140625" customWidth="1"/>
    <col min="11" max="11" width="12.140625" customWidth="1"/>
    <col min="12" max="12" width="7.85546875" bestFit="1" customWidth="1"/>
    <col min="13" max="13" width="8.5703125" style="13" customWidth="1"/>
    <col min="14" max="14" width="7.5703125" style="20" customWidth="1"/>
    <col min="15" max="15" width="9.140625" style="13" customWidth="1"/>
  </cols>
  <sheetData>
    <row r="1" spans="1:16" ht="62.25" customHeight="1" x14ac:dyDescent="0.25">
      <c r="K1" s="78"/>
      <c r="L1" s="78"/>
      <c r="M1" s="78"/>
      <c r="N1" s="78"/>
      <c r="O1" s="78"/>
      <c r="P1" s="78"/>
    </row>
    <row r="2" spans="1:16" ht="87.75" customHeight="1" x14ac:dyDescent="0.25">
      <c r="K2" s="78" t="s">
        <v>86</v>
      </c>
      <c r="L2" s="78"/>
      <c r="M2" s="78"/>
      <c r="N2" s="78"/>
      <c r="O2" s="78"/>
      <c r="P2" s="78"/>
    </row>
    <row r="3" spans="1:16" ht="75" customHeight="1" x14ac:dyDescent="0.25">
      <c r="C3" s="39"/>
      <c r="D3" s="40"/>
      <c r="K3" s="103" t="s">
        <v>13</v>
      </c>
      <c r="L3" s="103"/>
      <c r="M3" s="103"/>
      <c r="N3" s="103"/>
      <c r="O3" s="103"/>
      <c r="P3" s="103"/>
    </row>
    <row r="4" spans="1:16" s="20" customFormat="1" ht="15" customHeight="1" x14ac:dyDescent="0.2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s="20" customFormat="1" ht="18.75" x14ac:dyDescent="0.25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5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5" customHeight="1" x14ac:dyDescent="0.25">
      <c r="A7" s="35"/>
      <c r="B7" s="22"/>
      <c r="C7" s="10"/>
      <c r="D7" s="12"/>
      <c r="E7" s="60"/>
      <c r="F7" s="12"/>
      <c r="G7" s="60"/>
      <c r="H7" s="10"/>
      <c r="I7" s="10"/>
      <c r="J7" s="10"/>
      <c r="K7" s="10"/>
      <c r="L7" s="10"/>
      <c r="M7" s="12"/>
      <c r="N7" s="19"/>
      <c r="O7" s="12"/>
      <c r="P7" s="18"/>
    </row>
    <row r="8" spans="1:16" ht="24" customHeight="1" x14ac:dyDescent="0.25">
      <c r="A8" s="79" t="s">
        <v>10</v>
      </c>
      <c r="B8" s="79" t="s">
        <v>3</v>
      </c>
      <c r="C8" s="97" t="s">
        <v>11</v>
      </c>
      <c r="D8" s="98"/>
      <c r="E8" s="98"/>
      <c r="F8" s="98"/>
      <c r="G8" s="98"/>
      <c r="H8" s="99"/>
      <c r="I8" s="88" t="s">
        <v>6</v>
      </c>
      <c r="J8" s="88"/>
      <c r="K8" s="88"/>
      <c r="L8" s="88"/>
      <c r="M8" s="88"/>
      <c r="N8" s="88"/>
      <c r="O8" s="88"/>
      <c r="P8" s="88"/>
    </row>
    <row r="9" spans="1:16" ht="24.75" customHeight="1" x14ac:dyDescent="0.25">
      <c r="A9" s="80"/>
      <c r="B9" s="80"/>
      <c r="C9" s="89" t="s">
        <v>2</v>
      </c>
      <c r="D9" s="98"/>
      <c r="E9" s="98"/>
      <c r="F9" s="98"/>
      <c r="G9" s="98"/>
      <c r="H9" s="99"/>
      <c r="I9" s="79" t="s">
        <v>5</v>
      </c>
      <c r="J9" s="79" t="s">
        <v>4</v>
      </c>
      <c r="K9" s="79" t="s">
        <v>77</v>
      </c>
      <c r="L9" s="88" t="s">
        <v>9</v>
      </c>
      <c r="M9" s="88"/>
      <c r="N9" s="88"/>
      <c r="O9" s="88"/>
      <c r="P9" s="88"/>
    </row>
    <row r="10" spans="1:16" ht="74.45" customHeight="1" x14ac:dyDescent="0.25">
      <c r="A10" s="81"/>
      <c r="B10" s="81"/>
      <c r="C10" s="91"/>
      <c r="D10" s="25" t="s">
        <v>17</v>
      </c>
      <c r="E10" s="61" t="s">
        <v>18</v>
      </c>
      <c r="F10" s="25" t="s">
        <v>14</v>
      </c>
      <c r="G10" s="61" t="s">
        <v>15</v>
      </c>
      <c r="H10" s="7" t="s">
        <v>16</v>
      </c>
      <c r="I10" s="81"/>
      <c r="J10" s="81"/>
      <c r="K10" s="81"/>
      <c r="L10" s="7" t="s">
        <v>20</v>
      </c>
      <c r="M10" s="25" t="s">
        <v>21</v>
      </c>
      <c r="N10" s="7" t="s">
        <v>14</v>
      </c>
      <c r="O10" s="25" t="s">
        <v>15</v>
      </c>
      <c r="P10" s="7" t="s">
        <v>16</v>
      </c>
    </row>
    <row r="11" spans="1:16" s="4" customFormat="1" ht="12" x14ac:dyDescent="0.2">
      <c r="A11" s="38">
        <v>1</v>
      </c>
      <c r="B11" s="21">
        <v>2</v>
      </c>
      <c r="C11" s="28">
        <v>3</v>
      </c>
      <c r="D11" s="29">
        <v>4</v>
      </c>
      <c r="E11" s="62">
        <v>5</v>
      </c>
      <c r="F11" s="29">
        <v>6</v>
      </c>
      <c r="G11" s="62">
        <v>7</v>
      </c>
      <c r="H11" s="28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3">
        <v>15</v>
      </c>
      <c r="P11" s="24">
        <v>16</v>
      </c>
    </row>
    <row r="12" spans="1:16" ht="31.9" customHeight="1" x14ac:dyDescent="0.25">
      <c r="A12" s="36" t="s">
        <v>24</v>
      </c>
      <c r="B12" s="79"/>
      <c r="C12" s="41">
        <f>D12+E12+F12+G12+H12</f>
        <v>152007.36000000002</v>
      </c>
      <c r="D12" s="42">
        <f>D13+D14+D15</f>
        <v>34633.660000000003</v>
      </c>
      <c r="E12" s="63">
        <f t="shared" ref="E12:H12" si="0">E13+E14+E15</f>
        <v>48829</v>
      </c>
      <c r="F12" s="42">
        <f t="shared" si="0"/>
        <v>41860.800000000003</v>
      </c>
      <c r="G12" s="63">
        <f t="shared" si="0"/>
        <v>22729.200000000001</v>
      </c>
      <c r="H12" s="42">
        <f t="shared" si="0"/>
        <v>3954.7</v>
      </c>
      <c r="I12" s="79"/>
      <c r="J12" s="79"/>
      <c r="K12" s="79"/>
      <c r="L12" s="79"/>
      <c r="M12" s="79"/>
      <c r="N12" s="79"/>
      <c r="O12" s="82"/>
      <c r="P12" s="79"/>
    </row>
    <row r="13" spans="1:16" ht="13.5" customHeight="1" x14ac:dyDescent="0.25">
      <c r="A13" s="26" t="s">
        <v>8</v>
      </c>
      <c r="B13" s="80"/>
      <c r="C13" s="42">
        <f t="shared" ref="C13:H15" si="1">C17+C74+C134</f>
        <v>2761.64</v>
      </c>
      <c r="D13" s="42">
        <f t="shared" si="1"/>
        <v>2761.64</v>
      </c>
      <c r="E13" s="63">
        <f t="shared" si="1"/>
        <v>0</v>
      </c>
      <c r="F13" s="42">
        <f t="shared" si="1"/>
        <v>0</v>
      </c>
      <c r="G13" s="63">
        <f t="shared" si="1"/>
        <v>0</v>
      </c>
      <c r="H13" s="42">
        <f t="shared" si="1"/>
        <v>0</v>
      </c>
      <c r="I13" s="80"/>
      <c r="J13" s="80"/>
      <c r="K13" s="80"/>
      <c r="L13" s="80"/>
      <c r="M13" s="80"/>
      <c r="N13" s="80"/>
      <c r="O13" s="83"/>
      <c r="P13" s="80"/>
    </row>
    <row r="14" spans="1:16" ht="16.5" customHeight="1" x14ac:dyDescent="0.25">
      <c r="A14" s="26" t="s">
        <v>0</v>
      </c>
      <c r="B14" s="80"/>
      <c r="C14" s="42">
        <f t="shared" si="1"/>
        <v>87892.650000000009</v>
      </c>
      <c r="D14" s="42">
        <f t="shared" si="1"/>
        <v>15828.95</v>
      </c>
      <c r="E14" s="63">
        <f t="shared" si="1"/>
        <v>23172.6</v>
      </c>
      <c r="F14" s="42">
        <f t="shared" si="1"/>
        <v>30116.6</v>
      </c>
      <c r="G14" s="63">
        <f t="shared" si="1"/>
        <v>18774.5</v>
      </c>
      <c r="H14" s="42">
        <f t="shared" si="1"/>
        <v>0</v>
      </c>
      <c r="I14" s="80"/>
      <c r="J14" s="80"/>
      <c r="K14" s="80"/>
      <c r="L14" s="80"/>
      <c r="M14" s="80"/>
      <c r="N14" s="80"/>
      <c r="O14" s="83"/>
      <c r="P14" s="80"/>
    </row>
    <row r="15" spans="1:16" ht="15.75" customHeight="1" x14ac:dyDescent="0.25">
      <c r="A15" s="26" t="s">
        <v>43</v>
      </c>
      <c r="B15" s="80"/>
      <c r="C15" s="42">
        <f t="shared" si="1"/>
        <v>61353.069999999992</v>
      </c>
      <c r="D15" s="42">
        <f>D19+D76+D136</f>
        <v>16043.07</v>
      </c>
      <c r="E15" s="63">
        <f t="shared" si="1"/>
        <v>25656.399999999998</v>
      </c>
      <c r="F15" s="42">
        <f t="shared" si="1"/>
        <v>11744.2</v>
      </c>
      <c r="G15" s="63">
        <f>G19+G76+G136</f>
        <v>3954.7</v>
      </c>
      <c r="H15" s="42">
        <f t="shared" si="1"/>
        <v>3954.7</v>
      </c>
      <c r="I15" s="81"/>
      <c r="J15" s="81"/>
      <c r="K15" s="81"/>
      <c r="L15" s="81"/>
      <c r="M15" s="81"/>
      <c r="N15" s="81"/>
      <c r="O15" s="84"/>
      <c r="P15" s="81"/>
    </row>
    <row r="16" spans="1:16" s="8" customFormat="1" ht="31.9" customHeight="1" x14ac:dyDescent="0.25">
      <c r="A16" s="36" t="s">
        <v>25</v>
      </c>
      <c r="B16" s="79"/>
      <c r="C16" s="42">
        <f>C17+C18+C19</f>
        <v>127129.56</v>
      </c>
      <c r="D16" s="42">
        <f>D17+D18+D19</f>
        <v>28710.06</v>
      </c>
      <c r="E16" s="63">
        <f t="shared" ref="E16:G16" si="2">E17+E18+E19</f>
        <v>41738.899999999994</v>
      </c>
      <c r="F16" s="42">
        <f t="shared" si="2"/>
        <v>37906.1</v>
      </c>
      <c r="G16" s="63">
        <f t="shared" si="2"/>
        <v>18774.5</v>
      </c>
      <c r="H16" s="42">
        <f t="shared" ref="H16" si="3">H17+H18+H19</f>
        <v>0</v>
      </c>
      <c r="I16" s="79"/>
      <c r="J16" s="79"/>
      <c r="K16" s="79"/>
      <c r="L16" s="79"/>
      <c r="M16" s="79"/>
      <c r="N16" s="79"/>
      <c r="O16" s="82"/>
      <c r="P16" s="79"/>
    </row>
    <row r="17" spans="1:16" s="8" customFormat="1" ht="14.25" customHeight="1" x14ac:dyDescent="0.25">
      <c r="A17" s="76" t="s">
        <v>8</v>
      </c>
      <c r="B17" s="80"/>
      <c r="C17" s="63">
        <f>D17+E17+F17+G17+H17</f>
        <v>2761.64</v>
      </c>
      <c r="D17" s="63">
        <f t="shared" ref="D17:H19" si="4">D22+D66</f>
        <v>2761.64</v>
      </c>
      <c r="E17" s="63">
        <f t="shared" si="4"/>
        <v>0</v>
      </c>
      <c r="F17" s="63">
        <f t="shared" si="4"/>
        <v>0</v>
      </c>
      <c r="G17" s="63">
        <f t="shared" si="4"/>
        <v>0</v>
      </c>
      <c r="H17" s="63">
        <f t="shared" si="4"/>
        <v>0</v>
      </c>
      <c r="I17" s="80"/>
      <c r="J17" s="80"/>
      <c r="K17" s="80"/>
      <c r="L17" s="80"/>
      <c r="M17" s="80"/>
      <c r="N17" s="80"/>
      <c r="O17" s="83"/>
      <c r="P17" s="80"/>
    </row>
    <row r="18" spans="1:16" s="8" customFormat="1" ht="18" customHeight="1" x14ac:dyDescent="0.25">
      <c r="A18" s="76" t="s">
        <v>0</v>
      </c>
      <c r="B18" s="80"/>
      <c r="C18" s="63">
        <f>C23+C67</f>
        <v>87171.55</v>
      </c>
      <c r="D18" s="63">
        <f t="shared" si="4"/>
        <v>15107.85</v>
      </c>
      <c r="E18" s="63">
        <f t="shared" si="4"/>
        <v>23172.6</v>
      </c>
      <c r="F18" s="63">
        <f t="shared" si="4"/>
        <v>30116.6</v>
      </c>
      <c r="G18" s="63">
        <f t="shared" si="4"/>
        <v>18774.5</v>
      </c>
      <c r="H18" s="63">
        <f t="shared" si="4"/>
        <v>0</v>
      </c>
      <c r="I18" s="80"/>
      <c r="J18" s="80"/>
      <c r="K18" s="80"/>
      <c r="L18" s="80"/>
      <c r="M18" s="80"/>
      <c r="N18" s="80"/>
      <c r="O18" s="83"/>
      <c r="P18" s="80"/>
    </row>
    <row r="19" spans="1:16" s="8" customFormat="1" ht="16.5" customHeight="1" x14ac:dyDescent="0.25">
      <c r="A19" s="76" t="s">
        <v>43</v>
      </c>
      <c r="B19" s="80"/>
      <c r="C19" s="63">
        <f>C24+C68</f>
        <v>37196.369999999995</v>
      </c>
      <c r="D19" s="63">
        <f t="shared" si="4"/>
        <v>10840.57</v>
      </c>
      <c r="E19" s="63">
        <f t="shared" si="4"/>
        <v>18566.3</v>
      </c>
      <c r="F19" s="63">
        <f t="shared" si="4"/>
        <v>7789.5</v>
      </c>
      <c r="G19" s="63">
        <f t="shared" si="4"/>
        <v>0</v>
      </c>
      <c r="H19" s="63">
        <f t="shared" si="4"/>
        <v>0</v>
      </c>
      <c r="I19" s="81"/>
      <c r="J19" s="81"/>
      <c r="K19" s="81"/>
      <c r="L19" s="81"/>
      <c r="M19" s="81"/>
      <c r="N19" s="81"/>
      <c r="O19" s="84"/>
      <c r="P19" s="81"/>
    </row>
    <row r="20" spans="1:16" s="8" customFormat="1" ht="38.450000000000003" customHeight="1" x14ac:dyDescent="0.25">
      <c r="A20" s="77" t="s">
        <v>78</v>
      </c>
      <c r="B20" s="95"/>
      <c r="C20" s="63">
        <f>C22+C23+C24</f>
        <v>123912.79999999999</v>
      </c>
      <c r="D20" s="63">
        <f>D22+D23+D24</f>
        <v>25667.3</v>
      </c>
      <c r="E20" s="63">
        <f t="shared" ref="E20:H20" si="5">E22+E23+E24</f>
        <v>41738.899999999994</v>
      </c>
      <c r="F20" s="63">
        <f t="shared" si="5"/>
        <v>37732.1</v>
      </c>
      <c r="G20" s="63">
        <f t="shared" si="5"/>
        <v>18774.5</v>
      </c>
      <c r="H20" s="63">
        <f t="shared" si="5"/>
        <v>0</v>
      </c>
      <c r="I20" s="79"/>
      <c r="J20" s="79"/>
      <c r="K20" s="79"/>
      <c r="L20" s="79"/>
      <c r="M20" s="79"/>
      <c r="N20" s="79"/>
      <c r="O20" s="82"/>
      <c r="P20" s="79"/>
    </row>
    <row r="21" spans="1:16" s="8" customFormat="1" ht="0.75" hidden="1" customHeight="1" x14ac:dyDescent="0.25">
      <c r="A21" s="9"/>
      <c r="B21" s="96"/>
      <c r="C21" s="42">
        <f t="shared" ref="C21:C72" si="6">D21+E21+F21+G21+H21</f>
        <v>0</v>
      </c>
      <c r="D21" s="43"/>
      <c r="E21" s="64"/>
      <c r="F21" s="43"/>
      <c r="G21" s="75"/>
      <c r="H21" s="44"/>
      <c r="I21" s="80"/>
      <c r="J21" s="80"/>
      <c r="K21" s="80"/>
      <c r="L21" s="80"/>
      <c r="M21" s="80"/>
      <c r="N21" s="80"/>
      <c r="O21" s="83"/>
      <c r="P21" s="80"/>
    </row>
    <row r="22" spans="1:16" s="8" customFormat="1" ht="15.75" customHeight="1" x14ac:dyDescent="0.25">
      <c r="A22" s="26" t="s">
        <v>8</v>
      </c>
      <c r="B22" s="96"/>
      <c r="C22" s="42">
        <f t="shared" ref="C22:C33" si="7">D22+E22+F22+G22+H22</f>
        <v>0</v>
      </c>
      <c r="D22" s="45">
        <f>D26+D35+D40+D45+D50+D54+D30+D58+D62</f>
        <v>0</v>
      </c>
      <c r="E22" s="65">
        <f t="shared" ref="E22:H22" si="8">E26+E35+E40+E45+E50+E54+E30+E58+E62</f>
        <v>0</v>
      </c>
      <c r="F22" s="45">
        <f t="shared" si="8"/>
        <v>0</v>
      </c>
      <c r="G22" s="65">
        <f t="shared" si="8"/>
        <v>0</v>
      </c>
      <c r="H22" s="45">
        <f t="shared" si="8"/>
        <v>0</v>
      </c>
      <c r="I22" s="80"/>
      <c r="J22" s="80"/>
      <c r="K22" s="80"/>
      <c r="L22" s="80"/>
      <c r="M22" s="80"/>
      <c r="N22" s="80"/>
      <c r="O22" s="83"/>
      <c r="P22" s="80"/>
    </row>
    <row r="23" spans="1:16" s="8" customFormat="1" ht="14.25" customHeight="1" x14ac:dyDescent="0.25">
      <c r="A23" s="26" t="s">
        <v>0</v>
      </c>
      <c r="B23" s="96"/>
      <c r="C23" s="42">
        <f t="shared" si="7"/>
        <v>87026.2</v>
      </c>
      <c r="D23" s="45">
        <f>D27+D36+D41+D46+D51+D55+D31+D59+D63</f>
        <v>14962.5</v>
      </c>
      <c r="E23" s="65">
        <f t="shared" ref="E23:H23" si="9">E27+E36+E41+E46+E51+E55+E31+E59+E63</f>
        <v>23172.6</v>
      </c>
      <c r="F23" s="45">
        <f t="shared" si="9"/>
        <v>30116.6</v>
      </c>
      <c r="G23" s="65">
        <f t="shared" si="9"/>
        <v>18774.5</v>
      </c>
      <c r="H23" s="45">
        <f t="shared" si="9"/>
        <v>0</v>
      </c>
      <c r="I23" s="80"/>
      <c r="J23" s="80"/>
      <c r="K23" s="80"/>
      <c r="L23" s="80"/>
      <c r="M23" s="80"/>
      <c r="N23" s="80"/>
      <c r="O23" s="83"/>
      <c r="P23" s="80"/>
    </row>
    <row r="24" spans="1:16" s="8" customFormat="1" ht="14.45" customHeight="1" x14ac:dyDescent="0.25">
      <c r="A24" s="26" t="s">
        <v>43</v>
      </c>
      <c r="B24" s="96"/>
      <c r="C24" s="42">
        <f t="shared" si="7"/>
        <v>36886.6</v>
      </c>
      <c r="D24" s="45">
        <f>D28+D32+D37+D42+D47+D52+D56+D60+D64</f>
        <v>10704.8</v>
      </c>
      <c r="E24" s="65">
        <f t="shared" ref="E24:H24" si="10">E28+E32+E37+E42+E47+E52+E56+E60+E64</f>
        <v>18566.3</v>
      </c>
      <c r="F24" s="45">
        <f t="shared" si="10"/>
        <v>7615.5</v>
      </c>
      <c r="G24" s="65">
        <f t="shared" si="10"/>
        <v>0</v>
      </c>
      <c r="H24" s="45">
        <f t="shared" si="10"/>
        <v>0</v>
      </c>
      <c r="I24" s="81"/>
      <c r="J24" s="81"/>
      <c r="K24" s="81"/>
      <c r="L24" s="81"/>
      <c r="M24" s="81"/>
      <c r="N24" s="81"/>
      <c r="O24" s="84"/>
      <c r="P24" s="81"/>
    </row>
    <row r="25" spans="1:16" ht="56.45" customHeight="1" x14ac:dyDescent="0.25">
      <c r="A25" s="37" t="s">
        <v>27</v>
      </c>
      <c r="B25" s="88" t="s">
        <v>73</v>
      </c>
      <c r="C25" s="42">
        <f t="shared" si="7"/>
        <v>71806.8</v>
      </c>
      <c r="D25" s="46">
        <f>D26+D27+D28</f>
        <v>0</v>
      </c>
      <c r="E25" s="47">
        <f t="shared" ref="E25:H25" si="11">E26+E27+E28</f>
        <v>15300.2</v>
      </c>
      <c r="F25" s="46">
        <f t="shared" si="11"/>
        <v>37732.1</v>
      </c>
      <c r="G25" s="47">
        <f t="shared" si="11"/>
        <v>18774.5</v>
      </c>
      <c r="H25" s="46">
        <f t="shared" si="11"/>
        <v>0</v>
      </c>
      <c r="I25" s="79" t="s">
        <v>44</v>
      </c>
      <c r="J25" s="79" t="s">
        <v>38</v>
      </c>
      <c r="K25" s="79">
        <v>0</v>
      </c>
      <c r="L25" s="79">
        <v>0</v>
      </c>
      <c r="M25" s="79">
        <v>0</v>
      </c>
      <c r="N25" s="79">
        <v>0</v>
      </c>
      <c r="O25" s="82">
        <v>1</v>
      </c>
      <c r="P25" s="79">
        <v>0</v>
      </c>
    </row>
    <row r="26" spans="1:16" ht="15" customHeight="1" x14ac:dyDescent="0.25">
      <c r="A26" s="27" t="s">
        <v>8</v>
      </c>
      <c r="B26" s="88"/>
      <c r="C26" s="42">
        <f t="shared" si="7"/>
        <v>0</v>
      </c>
      <c r="D26" s="42">
        <v>0</v>
      </c>
      <c r="E26" s="63">
        <v>0</v>
      </c>
      <c r="F26" s="42">
        <v>0</v>
      </c>
      <c r="G26" s="63">
        <v>0</v>
      </c>
      <c r="H26" s="42">
        <v>0</v>
      </c>
      <c r="I26" s="80"/>
      <c r="J26" s="80"/>
      <c r="K26" s="80"/>
      <c r="L26" s="80"/>
      <c r="M26" s="80"/>
      <c r="N26" s="80"/>
      <c r="O26" s="83"/>
      <c r="P26" s="80"/>
    </row>
    <row r="27" spans="1:16" x14ac:dyDescent="0.25">
      <c r="A27" s="27" t="s">
        <v>0</v>
      </c>
      <c r="B27" s="88"/>
      <c r="C27" s="42">
        <f>D27+E27+F27+G27+H27</f>
        <v>54634.7</v>
      </c>
      <c r="D27" s="42">
        <v>0</v>
      </c>
      <c r="E27" s="65">
        <v>5743.6</v>
      </c>
      <c r="F27" s="45">
        <v>30116.6</v>
      </c>
      <c r="G27" s="63">
        <v>18774.5</v>
      </c>
      <c r="H27" s="42">
        <v>0</v>
      </c>
      <c r="I27" s="80"/>
      <c r="J27" s="80"/>
      <c r="K27" s="80"/>
      <c r="L27" s="80"/>
      <c r="M27" s="80"/>
      <c r="N27" s="80"/>
      <c r="O27" s="83"/>
      <c r="P27" s="80"/>
    </row>
    <row r="28" spans="1:16" ht="16.149999999999999" customHeight="1" x14ac:dyDescent="0.25">
      <c r="A28" s="26" t="s">
        <v>43</v>
      </c>
      <c r="B28" s="88"/>
      <c r="C28" s="42">
        <f t="shared" si="7"/>
        <v>17172.099999999999</v>
      </c>
      <c r="D28" s="42">
        <v>0</v>
      </c>
      <c r="E28" s="65">
        <v>9556.6</v>
      </c>
      <c r="F28" s="45">
        <v>7615.5</v>
      </c>
      <c r="G28" s="63">
        <v>0</v>
      </c>
      <c r="H28" s="42">
        <v>0</v>
      </c>
      <c r="I28" s="81"/>
      <c r="J28" s="81"/>
      <c r="K28" s="81"/>
      <c r="L28" s="81"/>
      <c r="M28" s="81"/>
      <c r="N28" s="81"/>
      <c r="O28" s="84"/>
      <c r="P28" s="81"/>
    </row>
    <row r="29" spans="1:16" ht="73.900000000000006" customHeight="1" x14ac:dyDescent="0.25">
      <c r="A29" s="26" t="s">
        <v>75</v>
      </c>
      <c r="B29" s="88" t="s">
        <v>73</v>
      </c>
      <c r="C29" s="42">
        <f t="shared" ref="C29:C32" si="12">D29+E29+F29+G29+H29</f>
        <v>17799.900000000001</v>
      </c>
      <c r="D29" s="46">
        <f>D30+D31+D32</f>
        <v>17799.900000000001</v>
      </c>
      <c r="E29" s="47">
        <f>E30+E31+E32</f>
        <v>0</v>
      </c>
      <c r="F29" s="47">
        <f t="shared" ref="F29:H29" si="13">F30+F31+F32</f>
        <v>0</v>
      </c>
      <c r="G29" s="47">
        <f t="shared" si="13"/>
        <v>0</v>
      </c>
      <c r="H29" s="47">
        <f t="shared" si="13"/>
        <v>0</v>
      </c>
      <c r="I29" s="79" t="s">
        <v>58</v>
      </c>
      <c r="J29" s="79" t="s">
        <v>38</v>
      </c>
      <c r="K29" s="79">
        <v>0</v>
      </c>
      <c r="L29" s="79">
        <v>1</v>
      </c>
      <c r="M29" s="79">
        <v>0</v>
      </c>
      <c r="N29" s="79">
        <v>0</v>
      </c>
      <c r="O29" s="82">
        <v>0</v>
      </c>
      <c r="P29" s="79">
        <v>0</v>
      </c>
    </row>
    <row r="30" spans="1:16" ht="16.149999999999999" customHeight="1" x14ac:dyDescent="0.25">
      <c r="A30" s="27" t="s">
        <v>8</v>
      </c>
      <c r="B30" s="88"/>
      <c r="C30" s="42">
        <f t="shared" si="12"/>
        <v>0</v>
      </c>
      <c r="D30" s="42">
        <v>0</v>
      </c>
      <c r="E30" s="47">
        <f t="shared" ref="E30:E31" si="14">E31+E32+E33</f>
        <v>0</v>
      </c>
      <c r="F30" s="47">
        <f t="shared" ref="F30:H31" si="15">F31+F32+F33</f>
        <v>0</v>
      </c>
      <c r="G30" s="47">
        <f t="shared" si="15"/>
        <v>0</v>
      </c>
      <c r="H30" s="47">
        <f t="shared" si="15"/>
        <v>0</v>
      </c>
      <c r="I30" s="80"/>
      <c r="J30" s="80"/>
      <c r="K30" s="80"/>
      <c r="L30" s="80"/>
      <c r="M30" s="80"/>
      <c r="N30" s="80"/>
      <c r="O30" s="83"/>
      <c r="P30" s="80"/>
    </row>
    <row r="31" spans="1:16" ht="16.149999999999999" customHeight="1" x14ac:dyDescent="0.25">
      <c r="A31" s="27" t="s">
        <v>0</v>
      </c>
      <c r="B31" s="88"/>
      <c r="C31" s="42">
        <f t="shared" si="12"/>
        <v>8962.5</v>
      </c>
      <c r="D31" s="42">
        <v>8962.5</v>
      </c>
      <c r="E31" s="47">
        <f t="shared" si="14"/>
        <v>0</v>
      </c>
      <c r="F31" s="47">
        <v>0</v>
      </c>
      <c r="G31" s="47">
        <f t="shared" si="15"/>
        <v>0</v>
      </c>
      <c r="H31" s="47">
        <f t="shared" si="15"/>
        <v>0</v>
      </c>
      <c r="I31" s="80"/>
      <c r="J31" s="80"/>
      <c r="K31" s="80"/>
      <c r="L31" s="80"/>
      <c r="M31" s="80"/>
      <c r="N31" s="80"/>
      <c r="O31" s="83"/>
      <c r="P31" s="80"/>
    </row>
    <row r="32" spans="1:16" ht="16.149999999999999" customHeight="1" x14ac:dyDescent="0.25">
      <c r="A32" s="26" t="s">
        <v>43</v>
      </c>
      <c r="B32" s="88"/>
      <c r="C32" s="42">
        <f t="shared" si="12"/>
        <v>8837.4</v>
      </c>
      <c r="D32" s="42">
        <v>8837.4</v>
      </c>
      <c r="E32" s="65">
        <v>0</v>
      </c>
      <c r="F32" s="45">
        <v>0</v>
      </c>
      <c r="G32" s="65">
        <v>0</v>
      </c>
      <c r="H32" s="45">
        <v>0</v>
      </c>
      <c r="I32" s="81"/>
      <c r="J32" s="81"/>
      <c r="K32" s="81"/>
      <c r="L32" s="81"/>
      <c r="M32" s="81"/>
      <c r="N32" s="81"/>
      <c r="O32" s="84"/>
      <c r="P32" s="81"/>
    </row>
    <row r="33" spans="1:18" s="1" customFormat="1" ht="87" customHeight="1" x14ac:dyDescent="0.25">
      <c r="A33" s="36" t="s">
        <v>59</v>
      </c>
      <c r="B33" s="95" t="s">
        <v>73</v>
      </c>
      <c r="C33" s="42">
        <f t="shared" si="7"/>
        <v>3933.8</v>
      </c>
      <c r="D33" s="48">
        <f>D35+D36+D37</f>
        <v>3933.8</v>
      </c>
      <c r="E33" s="66">
        <v>0</v>
      </c>
      <c r="F33" s="48">
        <v>0</v>
      </c>
      <c r="G33" s="66">
        <v>0</v>
      </c>
      <c r="H33" s="48">
        <v>0</v>
      </c>
      <c r="I33" s="79" t="s">
        <v>60</v>
      </c>
      <c r="J33" s="79" t="s">
        <v>19</v>
      </c>
      <c r="K33" s="79">
        <v>0</v>
      </c>
      <c r="L33" s="79">
        <v>1</v>
      </c>
      <c r="M33" s="79">
        <v>0</v>
      </c>
      <c r="N33" s="79">
        <v>0</v>
      </c>
      <c r="O33" s="82">
        <v>0</v>
      </c>
      <c r="P33" s="79">
        <v>0</v>
      </c>
    </row>
    <row r="34" spans="1:18" s="1" customFormat="1" ht="8.4499999999999993" hidden="1" customHeight="1" x14ac:dyDescent="0.25">
      <c r="A34" s="9"/>
      <c r="B34" s="96"/>
      <c r="C34" s="42">
        <f t="shared" ref="C34:C37" si="16">D34+E34+F34+G34+H34</f>
        <v>0</v>
      </c>
      <c r="D34" s="49"/>
      <c r="E34" s="66">
        <v>0</v>
      </c>
      <c r="F34" s="48">
        <v>0</v>
      </c>
      <c r="G34" s="66">
        <v>0</v>
      </c>
      <c r="H34" s="48">
        <v>0</v>
      </c>
      <c r="I34" s="80"/>
      <c r="J34" s="80"/>
      <c r="K34" s="80"/>
      <c r="L34" s="80"/>
      <c r="M34" s="80"/>
      <c r="N34" s="80"/>
      <c r="O34" s="83"/>
      <c r="P34" s="80"/>
      <c r="R34" s="5" t="s">
        <v>7</v>
      </c>
    </row>
    <row r="35" spans="1:18" s="1" customFormat="1" ht="15.75" customHeight="1" x14ac:dyDescent="0.25">
      <c r="A35" s="26" t="s">
        <v>8</v>
      </c>
      <c r="B35" s="96"/>
      <c r="C35" s="42">
        <f t="shared" si="16"/>
        <v>0</v>
      </c>
      <c r="D35" s="46">
        <v>0</v>
      </c>
      <c r="E35" s="66">
        <v>0</v>
      </c>
      <c r="F35" s="48">
        <v>0</v>
      </c>
      <c r="G35" s="66">
        <v>0</v>
      </c>
      <c r="H35" s="48">
        <v>0</v>
      </c>
      <c r="I35" s="80"/>
      <c r="J35" s="80"/>
      <c r="K35" s="80"/>
      <c r="L35" s="80"/>
      <c r="M35" s="80"/>
      <c r="N35" s="80"/>
      <c r="O35" s="83"/>
      <c r="P35" s="80"/>
    </row>
    <row r="36" spans="1:18" s="1" customFormat="1" ht="13.5" customHeight="1" x14ac:dyDescent="0.25">
      <c r="A36" s="26" t="s">
        <v>0</v>
      </c>
      <c r="B36" s="96"/>
      <c r="C36" s="42">
        <f t="shared" si="16"/>
        <v>3000</v>
      </c>
      <c r="D36" s="46">
        <v>3000</v>
      </c>
      <c r="E36" s="66">
        <v>0</v>
      </c>
      <c r="F36" s="48">
        <v>0</v>
      </c>
      <c r="G36" s="66">
        <v>0</v>
      </c>
      <c r="H36" s="48">
        <v>0</v>
      </c>
      <c r="I36" s="80"/>
      <c r="J36" s="80"/>
      <c r="K36" s="80"/>
      <c r="L36" s="80"/>
      <c r="M36" s="80"/>
      <c r="N36" s="80"/>
      <c r="O36" s="83"/>
      <c r="P36" s="80"/>
    </row>
    <row r="37" spans="1:18" s="1" customFormat="1" ht="15" customHeight="1" x14ac:dyDescent="0.25">
      <c r="A37" s="26" t="s">
        <v>43</v>
      </c>
      <c r="B37" s="96"/>
      <c r="C37" s="42">
        <f t="shared" si="16"/>
        <v>933.8</v>
      </c>
      <c r="D37" s="46">
        <v>933.8</v>
      </c>
      <c r="E37" s="66">
        <v>0</v>
      </c>
      <c r="F37" s="48">
        <v>0</v>
      </c>
      <c r="G37" s="66">
        <v>0</v>
      </c>
      <c r="H37" s="48">
        <v>0</v>
      </c>
      <c r="I37" s="81"/>
      <c r="J37" s="81"/>
      <c r="K37" s="81"/>
      <c r="L37" s="81"/>
      <c r="M37" s="81"/>
      <c r="N37" s="81"/>
      <c r="O37" s="84"/>
      <c r="P37" s="81"/>
    </row>
    <row r="38" spans="1:18" s="1" customFormat="1" ht="92.45" customHeight="1" x14ac:dyDescent="0.25">
      <c r="A38" s="36" t="s">
        <v>61</v>
      </c>
      <c r="B38" s="95" t="s">
        <v>73</v>
      </c>
      <c r="C38" s="42">
        <f>D38+E38+F38+G38+H38</f>
        <v>1500</v>
      </c>
      <c r="D38" s="48">
        <v>0</v>
      </c>
      <c r="E38" s="66">
        <f>E40+E41+E42</f>
        <v>1500</v>
      </c>
      <c r="F38" s="48">
        <v>0</v>
      </c>
      <c r="G38" s="66">
        <v>0</v>
      </c>
      <c r="H38" s="48">
        <v>0</v>
      </c>
      <c r="I38" s="79" t="s">
        <v>62</v>
      </c>
      <c r="J38" s="79" t="s">
        <v>19</v>
      </c>
      <c r="K38" s="79">
        <v>0</v>
      </c>
      <c r="L38" s="79">
        <v>0</v>
      </c>
      <c r="M38" s="79">
        <v>1</v>
      </c>
      <c r="N38" s="79">
        <v>0</v>
      </c>
      <c r="O38" s="82">
        <v>0</v>
      </c>
      <c r="P38" s="79">
        <v>0</v>
      </c>
    </row>
    <row r="39" spans="1:18" s="1" customFormat="1" ht="27" hidden="1" customHeight="1" x14ac:dyDescent="0.25">
      <c r="A39" s="9"/>
      <c r="B39" s="96"/>
      <c r="C39" s="42">
        <f t="shared" ref="C39:C42" si="17">D39+E39+F39+G39+H39</f>
        <v>0</v>
      </c>
      <c r="D39" s="48">
        <v>0</v>
      </c>
      <c r="E39" s="67"/>
      <c r="F39" s="48">
        <v>0</v>
      </c>
      <c r="G39" s="66">
        <v>0</v>
      </c>
      <c r="H39" s="48">
        <v>0</v>
      </c>
      <c r="I39" s="80"/>
      <c r="J39" s="80"/>
      <c r="K39" s="80"/>
      <c r="L39" s="80"/>
      <c r="M39" s="80"/>
      <c r="N39" s="80"/>
      <c r="O39" s="83"/>
      <c r="P39" s="80"/>
      <c r="R39" s="5" t="s">
        <v>7</v>
      </c>
    </row>
    <row r="40" spans="1:18" s="1" customFormat="1" ht="15.75" customHeight="1" x14ac:dyDescent="0.25">
      <c r="A40" s="26" t="s">
        <v>8</v>
      </c>
      <c r="B40" s="96"/>
      <c r="C40" s="42">
        <f t="shared" si="17"/>
        <v>0</v>
      </c>
      <c r="D40" s="48">
        <v>0</v>
      </c>
      <c r="E40" s="47">
        <v>0</v>
      </c>
      <c r="F40" s="48">
        <v>0</v>
      </c>
      <c r="G40" s="66">
        <v>0</v>
      </c>
      <c r="H40" s="48">
        <v>0</v>
      </c>
      <c r="I40" s="80"/>
      <c r="J40" s="80"/>
      <c r="K40" s="80"/>
      <c r="L40" s="80"/>
      <c r="M40" s="80"/>
      <c r="N40" s="80"/>
      <c r="O40" s="83"/>
      <c r="P40" s="80"/>
    </row>
    <row r="41" spans="1:18" s="1" customFormat="1" ht="13.5" customHeight="1" x14ac:dyDescent="0.25">
      <c r="A41" s="26" t="s">
        <v>0</v>
      </c>
      <c r="B41" s="96"/>
      <c r="C41" s="42">
        <f t="shared" si="17"/>
        <v>0</v>
      </c>
      <c r="D41" s="48">
        <v>0</v>
      </c>
      <c r="E41" s="47">
        <v>0</v>
      </c>
      <c r="F41" s="48">
        <v>0</v>
      </c>
      <c r="G41" s="66">
        <v>0</v>
      </c>
      <c r="H41" s="48">
        <v>0</v>
      </c>
      <c r="I41" s="80"/>
      <c r="J41" s="80"/>
      <c r="K41" s="80"/>
      <c r="L41" s="80"/>
      <c r="M41" s="80"/>
      <c r="N41" s="80"/>
      <c r="O41" s="83"/>
      <c r="P41" s="80"/>
    </row>
    <row r="42" spans="1:18" s="1" customFormat="1" ht="15" customHeight="1" x14ac:dyDescent="0.25">
      <c r="A42" s="26" t="s">
        <v>43</v>
      </c>
      <c r="B42" s="96"/>
      <c r="C42" s="42">
        <f t="shared" si="17"/>
        <v>1500</v>
      </c>
      <c r="D42" s="48">
        <v>0</v>
      </c>
      <c r="E42" s="47">
        <v>1500</v>
      </c>
      <c r="F42" s="48">
        <v>0</v>
      </c>
      <c r="G42" s="66">
        <v>0</v>
      </c>
      <c r="H42" s="48">
        <v>0</v>
      </c>
      <c r="I42" s="81"/>
      <c r="J42" s="81"/>
      <c r="K42" s="81"/>
      <c r="L42" s="81"/>
      <c r="M42" s="81"/>
      <c r="N42" s="81"/>
      <c r="O42" s="84"/>
      <c r="P42" s="81"/>
    </row>
    <row r="43" spans="1:18" s="1" customFormat="1" ht="76.150000000000006" customHeight="1" x14ac:dyDescent="0.25">
      <c r="A43" s="36" t="s">
        <v>67</v>
      </c>
      <c r="B43" s="95" t="s">
        <v>73</v>
      </c>
      <c r="C43" s="42">
        <f>D43+E43+F43+G43+H43</f>
        <v>1500</v>
      </c>
      <c r="D43" s="48">
        <v>0</v>
      </c>
      <c r="E43" s="66">
        <f>E45+E46+E47</f>
        <v>1500</v>
      </c>
      <c r="F43" s="48">
        <v>0</v>
      </c>
      <c r="G43" s="66">
        <v>0</v>
      </c>
      <c r="H43" s="48">
        <v>0</v>
      </c>
      <c r="I43" s="79" t="s">
        <v>63</v>
      </c>
      <c r="J43" s="79" t="s">
        <v>19</v>
      </c>
      <c r="K43" s="79">
        <v>0</v>
      </c>
      <c r="L43" s="79">
        <v>0</v>
      </c>
      <c r="M43" s="79">
        <v>1</v>
      </c>
      <c r="N43" s="79">
        <v>0</v>
      </c>
      <c r="O43" s="82">
        <v>0</v>
      </c>
      <c r="P43" s="79">
        <v>0</v>
      </c>
    </row>
    <row r="44" spans="1:18" s="1" customFormat="1" ht="17.45" hidden="1" customHeight="1" x14ac:dyDescent="0.25">
      <c r="A44" s="9"/>
      <c r="B44" s="96"/>
      <c r="C44" s="42">
        <f t="shared" ref="C44:C47" si="18">D44+E44+F44+G44+H44</f>
        <v>0</v>
      </c>
      <c r="D44" s="48">
        <v>0</v>
      </c>
      <c r="E44" s="67"/>
      <c r="F44" s="48">
        <v>0</v>
      </c>
      <c r="G44" s="66">
        <v>0</v>
      </c>
      <c r="H44" s="48">
        <v>0</v>
      </c>
      <c r="I44" s="80"/>
      <c r="J44" s="80"/>
      <c r="K44" s="80"/>
      <c r="L44" s="80"/>
      <c r="M44" s="80"/>
      <c r="N44" s="80"/>
      <c r="O44" s="83"/>
      <c r="P44" s="80"/>
      <c r="R44" s="5" t="s">
        <v>7</v>
      </c>
    </row>
    <row r="45" spans="1:18" s="1" customFormat="1" ht="15.75" customHeight="1" x14ac:dyDescent="0.25">
      <c r="A45" s="26" t="s">
        <v>8</v>
      </c>
      <c r="B45" s="96"/>
      <c r="C45" s="42">
        <f t="shared" si="18"/>
        <v>0</v>
      </c>
      <c r="D45" s="48">
        <v>0</v>
      </c>
      <c r="E45" s="47">
        <v>0</v>
      </c>
      <c r="F45" s="48">
        <v>0</v>
      </c>
      <c r="G45" s="66">
        <v>0</v>
      </c>
      <c r="H45" s="48">
        <v>0</v>
      </c>
      <c r="I45" s="80"/>
      <c r="J45" s="80"/>
      <c r="K45" s="80"/>
      <c r="L45" s="80"/>
      <c r="M45" s="80"/>
      <c r="N45" s="80"/>
      <c r="O45" s="83"/>
      <c r="P45" s="80"/>
    </row>
    <row r="46" spans="1:18" s="1" customFormat="1" ht="13.5" customHeight="1" x14ac:dyDescent="0.25">
      <c r="A46" s="26" t="s">
        <v>0</v>
      </c>
      <c r="B46" s="96"/>
      <c r="C46" s="42">
        <f t="shared" si="18"/>
        <v>0</v>
      </c>
      <c r="D46" s="48">
        <v>0</v>
      </c>
      <c r="E46" s="47">
        <v>0</v>
      </c>
      <c r="F46" s="48">
        <v>0</v>
      </c>
      <c r="G46" s="66">
        <v>0</v>
      </c>
      <c r="H46" s="48">
        <v>0</v>
      </c>
      <c r="I46" s="80"/>
      <c r="J46" s="80"/>
      <c r="K46" s="80"/>
      <c r="L46" s="80"/>
      <c r="M46" s="80"/>
      <c r="N46" s="80"/>
      <c r="O46" s="83"/>
      <c r="P46" s="80"/>
    </row>
    <row r="47" spans="1:18" s="1" customFormat="1" ht="15" customHeight="1" x14ac:dyDescent="0.25">
      <c r="A47" s="26" t="s">
        <v>43</v>
      </c>
      <c r="B47" s="96"/>
      <c r="C47" s="42">
        <f t="shared" si="18"/>
        <v>1500</v>
      </c>
      <c r="D47" s="48">
        <v>0</v>
      </c>
      <c r="E47" s="47">
        <v>1500</v>
      </c>
      <c r="F47" s="48">
        <v>0</v>
      </c>
      <c r="G47" s="66">
        <v>0</v>
      </c>
      <c r="H47" s="48">
        <v>0</v>
      </c>
      <c r="I47" s="81"/>
      <c r="J47" s="81"/>
      <c r="K47" s="81"/>
      <c r="L47" s="81"/>
      <c r="M47" s="81"/>
      <c r="N47" s="81"/>
      <c r="O47" s="84"/>
      <c r="P47" s="81"/>
    </row>
    <row r="48" spans="1:18" s="1" customFormat="1" ht="82.9" customHeight="1" x14ac:dyDescent="0.25">
      <c r="A48" s="36" t="s">
        <v>66</v>
      </c>
      <c r="B48" s="100" t="s">
        <v>73</v>
      </c>
      <c r="C48" s="50">
        <f>D48+E48+F48+G48+H48</f>
        <v>3933.6</v>
      </c>
      <c r="D48" s="51">
        <f>D50+D51+D52</f>
        <v>3933.6</v>
      </c>
      <c r="E48" s="68">
        <v>0</v>
      </c>
      <c r="F48" s="51">
        <v>0</v>
      </c>
      <c r="G48" s="68">
        <v>0</v>
      </c>
      <c r="H48" s="51">
        <v>0</v>
      </c>
      <c r="I48" s="79" t="s">
        <v>64</v>
      </c>
      <c r="J48" s="79" t="s">
        <v>19</v>
      </c>
      <c r="K48" s="79">
        <v>0</v>
      </c>
      <c r="L48" s="79">
        <v>1</v>
      </c>
      <c r="M48" s="79">
        <v>0</v>
      </c>
      <c r="N48" s="79">
        <v>0</v>
      </c>
      <c r="O48" s="82">
        <v>0</v>
      </c>
      <c r="P48" s="79">
        <v>0</v>
      </c>
    </row>
    <row r="49" spans="1:18" s="1" customFormat="1" ht="27" hidden="1" customHeight="1" x14ac:dyDescent="0.25">
      <c r="A49" s="9"/>
      <c r="B49" s="101"/>
      <c r="C49" s="50">
        <f t="shared" ref="C49:C52" si="19">D49+E49+F49+G49+H49</f>
        <v>0</v>
      </c>
      <c r="D49" s="52"/>
      <c r="E49" s="68">
        <v>0</v>
      </c>
      <c r="F49" s="51">
        <v>0</v>
      </c>
      <c r="G49" s="68">
        <v>0</v>
      </c>
      <c r="H49" s="51">
        <v>0</v>
      </c>
      <c r="I49" s="80"/>
      <c r="J49" s="80"/>
      <c r="K49" s="80"/>
      <c r="L49" s="80"/>
      <c r="M49" s="80"/>
      <c r="N49" s="80"/>
      <c r="O49" s="83"/>
      <c r="P49" s="80"/>
      <c r="R49" s="5" t="s">
        <v>7</v>
      </c>
    </row>
    <row r="50" spans="1:18" s="1" customFormat="1" ht="15.75" customHeight="1" x14ac:dyDescent="0.25">
      <c r="A50" s="26" t="s">
        <v>8</v>
      </c>
      <c r="B50" s="101"/>
      <c r="C50" s="50">
        <f t="shared" si="19"/>
        <v>0</v>
      </c>
      <c r="D50" s="50">
        <f t="shared" ref="D50" si="20">E50+F50+G50+H50+I50</f>
        <v>0</v>
      </c>
      <c r="E50" s="68">
        <v>0</v>
      </c>
      <c r="F50" s="51">
        <v>0</v>
      </c>
      <c r="G50" s="68">
        <v>0</v>
      </c>
      <c r="H50" s="51">
        <v>0</v>
      </c>
      <c r="I50" s="80"/>
      <c r="J50" s="80"/>
      <c r="K50" s="80"/>
      <c r="L50" s="80"/>
      <c r="M50" s="80"/>
      <c r="N50" s="80"/>
      <c r="O50" s="83"/>
      <c r="P50" s="80"/>
    </row>
    <row r="51" spans="1:18" s="1" customFormat="1" ht="13.5" customHeight="1" x14ac:dyDescent="0.25">
      <c r="A51" s="26" t="s">
        <v>0</v>
      </c>
      <c r="B51" s="101"/>
      <c r="C51" s="50">
        <f t="shared" si="19"/>
        <v>3000</v>
      </c>
      <c r="D51" s="53">
        <v>3000</v>
      </c>
      <c r="E51" s="68">
        <v>0</v>
      </c>
      <c r="F51" s="51">
        <v>0</v>
      </c>
      <c r="G51" s="68">
        <v>0</v>
      </c>
      <c r="H51" s="51">
        <v>0</v>
      </c>
      <c r="I51" s="80"/>
      <c r="J51" s="80"/>
      <c r="K51" s="80"/>
      <c r="L51" s="80"/>
      <c r="M51" s="80"/>
      <c r="N51" s="80"/>
      <c r="O51" s="83"/>
      <c r="P51" s="80"/>
    </row>
    <row r="52" spans="1:18" s="1" customFormat="1" ht="15" customHeight="1" x14ac:dyDescent="0.25">
      <c r="A52" s="26" t="s">
        <v>43</v>
      </c>
      <c r="B52" s="102"/>
      <c r="C52" s="50">
        <f t="shared" si="19"/>
        <v>933.6</v>
      </c>
      <c r="D52" s="53">
        <v>933.6</v>
      </c>
      <c r="E52" s="68">
        <v>0</v>
      </c>
      <c r="F52" s="51">
        <v>0</v>
      </c>
      <c r="G52" s="68">
        <v>0</v>
      </c>
      <c r="H52" s="51">
        <v>0</v>
      </c>
      <c r="I52" s="81"/>
      <c r="J52" s="81"/>
      <c r="K52" s="81"/>
      <c r="L52" s="81"/>
      <c r="M52" s="81"/>
      <c r="N52" s="81"/>
      <c r="O52" s="84"/>
      <c r="P52" s="81"/>
    </row>
    <row r="53" spans="1:18" s="1" customFormat="1" ht="48.6" customHeight="1" x14ac:dyDescent="0.25">
      <c r="A53" s="26" t="s">
        <v>81</v>
      </c>
      <c r="B53" s="88" t="s">
        <v>73</v>
      </c>
      <c r="C53" s="50">
        <f>C54+C55+C56</f>
        <v>0</v>
      </c>
      <c r="D53" s="50">
        <f t="shared" ref="D53:H53" si="21">D54+D55+D56</f>
        <v>0</v>
      </c>
      <c r="E53" s="69">
        <f t="shared" si="21"/>
        <v>0</v>
      </c>
      <c r="F53" s="50">
        <f t="shared" si="21"/>
        <v>0</v>
      </c>
      <c r="G53" s="69">
        <f t="shared" si="21"/>
        <v>0</v>
      </c>
      <c r="H53" s="50">
        <f t="shared" si="21"/>
        <v>0</v>
      </c>
      <c r="I53" s="79" t="s">
        <v>65</v>
      </c>
      <c r="J53" s="79" t="s">
        <v>35</v>
      </c>
      <c r="K53" s="79">
        <v>0</v>
      </c>
      <c r="L53" s="79">
        <v>0</v>
      </c>
      <c r="M53" s="79">
        <v>0</v>
      </c>
      <c r="N53" s="79">
        <v>0</v>
      </c>
      <c r="O53" s="82">
        <v>0</v>
      </c>
      <c r="P53" s="79">
        <v>0</v>
      </c>
    </row>
    <row r="54" spans="1:18" s="8" customFormat="1" x14ac:dyDescent="0.25">
      <c r="A54" s="26" t="s">
        <v>8</v>
      </c>
      <c r="B54" s="88"/>
      <c r="C54" s="50">
        <v>0</v>
      </c>
      <c r="D54" s="50">
        <f t="shared" ref="D54" si="22">D55+D56+D57</f>
        <v>0</v>
      </c>
      <c r="E54" s="69">
        <v>0</v>
      </c>
      <c r="F54" s="50">
        <v>0</v>
      </c>
      <c r="G54" s="69">
        <v>0</v>
      </c>
      <c r="H54" s="50">
        <v>0</v>
      </c>
      <c r="I54" s="80"/>
      <c r="J54" s="80"/>
      <c r="K54" s="80"/>
      <c r="L54" s="80"/>
      <c r="M54" s="80"/>
      <c r="N54" s="80"/>
      <c r="O54" s="83"/>
      <c r="P54" s="80"/>
    </row>
    <row r="55" spans="1:18" s="8" customFormat="1" x14ac:dyDescent="0.25">
      <c r="A55" s="26" t="s">
        <v>0</v>
      </c>
      <c r="B55" s="88"/>
      <c r="C55" s="50">
        <v>0</v>
      </c>
      <c r="D55" s="50">
        <f t="shared" ref="D55" si="23">D56+D57+D58</f>
        <v>0</v>
      </c>
      <c r="E55" s="69">
        <v>0</v>
      </c>
      <c r="F55" s="50">
        <v>0</v>
      </c>
      <c r="G55" s="69">
        <v>0</v>
      </c>
      <c r="H55" s="50">
        <v>0</v>
      </c>
      <c r="I55" s="80"/>
      <c r="J55" s="80"/>
      <c r="K55" s="80"/>
      <c r="L55" s="80"/>
      <c r="M55" s="80"/>
      <c r="N55" s="80"/>
      <c r="O55" s="83"/>
      <c r="P55" s="80"/>
    </row>
    <row r="56" spans="1:18" s="8" customFormat="1" x14ac:dyDescent="0.25">
      <c r="A56" s="26" t="s">
        <v>43</v>
      </c>
      <c r="B56" s="88"/>
      <c r="C56" s="50">
        <f>D56+E56+F56+G56+H56</f>
        <v>0</v>
      </c>
      <c r="D56" s="50">
        <f t="shared" ref="D56" si="24">D57+D58+D59</f>
        <v>0</v>
      </c>
      <c r="E56" s="69">
        <v>0</v>
      </c>
      <c r="F56" s="50">
        <v>0</v>
      </c>
      <c r="G56" s="69">
        <v>0</v>
      </c>
      <c r="H56" s="50">
        <v>0</v>
      </c>
      <c r="I56" s="81"/>
      <c r="J56" s="81"/>
      <c r="K56" s="81"/>
      <c r="L56" s="81"/>
      <c r="M56" s="81"/>
      <c r="N56" s="81"/>
      <c r="O56" s="84"/>
      <c r="P56" s="81"/>
    </row>
    <row r="57" spans="1:18" s="8" customFormat="1" ht="72" x14ac:dyDescent="0.25">
      <c r="A57" s="26" t="s">
        <v>80</v>
      </c>
      <c r="B57" s="88" t="s">
        <v>73</v>
      </c>
      <c r="C57" s="50">
        <f t="shared" ref="C57:H57" si="25">C58+C59+C60</f>
        <v>22938.7</v>
      </c>
      <c r="D57" s="50">
        <f t="shared" si="25"/>
        <v>0</v>
      </c>
      <c r="E57" s="69">
        <f t="shared" si="25"/>
        <v>22938.7</v>
      </c>
      <c r="F57" s="50">
        <f t="shared" si="25"/>
        <v>0</v>
      </c>
      <c r="G57" s="69">
        <f t="shared" si="25"/>
        <v>0</v>
      </c>
      <c r="H57" s="50">
        <f t="shared" si="25"/>
        <v>0</v>
      </c>
      <c r="I57" s="79" t="s">
        <v>71</v>
      </c>
      <c r="J57" s="79" t="s">
        <v>35</v>
      </c>
      <c r="K57" s="79">
        <v>0</v>
      </c>
      <c r="L57" s="79">
        <v>0</v>
      </c>
      <c r="M57" s="79">
        <v>1</v>
      </c>
      <c r="N57" s="79">
        <v>0</v>
      </c>
      <c r="O57" s="82">
        <v>0</v>
      </c>
      <c r="P57" s="79">
        <v>0</v>
      </c>
    </row>
    <row r="58" spans="1:18" s="8" customFormat="1" x14ac:dyDescent="0.25">
      <c r="A58" s="26" t="s">
        <v>79</v>
      </c>
      <c r="B58" s="88"/>
      <c r="C58" s="50">
        <f>D58+E58+F58+G58+H58</f>
        <v>0</v>
      </c>
      <c r="D58" s="50">
        <v>0</v>
      </c>
      <c r="E58" s="69">
        <v>0</v>
      </c>
      <c r="F58" s="50">
        <v>0</v>
      </c>
      <c r="G58" s="69">
        <v>0</v>
      </c>
      <c r="H58" s="50">
        <v>0</v>
      </c>
      <c r="I58" s="80"/>
      <c r="J58" s="80"/>
      <c r="K58" s="80"/>
      <c r="L58" s="80"/>
      <c r="M58" s="80"/>
      <c r="N58" s="80"/>
      <c r="O58" s="83"/>
      <c r="P58" s="80"/>
    </row>
    <row r="59" spans="1:18" s="8" customFormat="1" x14ac:dyDescent="0.25">
      <c r="A59" s="26" t="s">
        <v>0</v>
      </c>
      <c r="B59" s="88"/>
      <c r="C59" s="50">
        <f>D59+E59+F59+G59+H59</f>
        <v>17429</v>
      </c>
      <c r="D59" s="50">
        <v>0</v>
      </c>
      <c r="E59" s="69">
        <v>17429</v>
      </c>
      <c r="F59" s="50">
        <v>0</v>
      </c>
      <c r="G59" s="69">
        <v>0</v>
      </c>
      <c r="H59" s="50">
        <v>0</v>
      </c>
      <c r="I59" s="80"/>
      <c r="J59" s="80"/>
      <c r="K59" s="80"/>
      <c r="L59" s="80"/>
      <c r="M59" s="80"/>
      <c r="N59" s="80"/>
      <c r="O59" s="83"/>
      <c r="P59" s="80"/>
    </row>
    <row r="60" spans="1:18" s="8" customFormat="1" x14ac:dyDescent="0.25">
      <c r="A60" s="26" t="s">
        <v>43</v>
      </c>
      <c r="B60" s="88"/>
      <c r="C60" s="50">
        <f>D60+E60+F60+G60+H60</f>
        <v>5509.7</v>
      </c>
      <c r="D60" s="50">
        <v>0</v>
      </c>
      <c r="E60" s="69">
        <v>5509.7</v>
      </c>
      <c r="F60" s="50">
        <v>0</v>
      </c>
      <c r="G60" s="69">
        <v>0</v>
      </c>
      <c r="H60" s="50">
        <v>0</v>
      </c>
      <c r="I60" s="81"/>
      <c r="J60" s="81"/>
      <c r="K60" s="81"/>
      <c r="L60" s="81"/>
      <c r="M60" s="81"/>
      <c r="N60" s="81"/>
      <c r="O60" s="84"/>
      <c r="P60" s="81"/>
    </row>
    <row r="61" spans="1:18" s="8" customFormat="1" ht="72" x14ac:dyDescent="0.25">
      <c r="A61" s="58" t="s">
        <v>83</v>
      </c>
      <c r="B61" s="88" t="s">
        <v>73</v>
      </c>
      <c r="C61" s="50">
        <f>C62+C63+C64</f>
        <v>500</v>
      </c>
      <c r="D61" s="50">
        <f>D62+D63+D64</f>
        <v>0</v>
      </c>
      <c r="E61" s="69">
        <f t="shared" ref="E61:H61" si="26">E62+E63+E64</f>
        <v>500</v>
      </c>
      <c r="F61" s="50">
        <f t="shared" si="26"/>
        <v>0</v>
      </c>
      <c r="G61" s="69">
        <f t="shared" si="26"/>
        <v>0</v>
      </c>
      <c r="H61" s="50">
        <f t="shared" si="26"/>
        <v>0</v>
      </c>
      <c r="I61" s="79" t="s">
        <v>84</v>
      </c>
      <c r="J61" s="79" t="s">
        <v>19</v>
      </c>
      <c r="K61" s="79">
        <v>0</v>
      </c>
      <c r="L61" s="79">
        <v>0</v>
      </c>
      <c r="M61" s="79">
        <v>1</v>
      </c>
      <c r="N61" s="79">
        <v>0</v>
      </c>
      <c r="O61" s="82">
        <v>0</v>
      </c>
      <c r="P61" s="79">
        <v>0</v>
      </c>
    </row>
    <row r="62" spans="1:18" s="8" customFormat="1" x14ac:dyDescent="0.25">
      <c r="A62" s="26" t="s">
        <v>79</v>
      </c>
      <c r="B62" s="88"/>
      <c r="C62" s="50">
        <f>D62+E62+F62+G62+H62</f>
        <v>0</v>
      </c>
      <c r="D62" s="50">
        <v>0</v>
      </c>
      <c r="E62" s="69">
        <v>0</v>
      </c>
      <c r="F62" s="50">
        <v>0</v>
      </c>
      <c r="G62" s="69">
        <v>0</v>
      </c>
      <c r="H62" s="50">
        <v>0</v>
      </c>
      <c r="I62" s="80"/>
      <c r="J62" s="80"/>
      <c r="K62" s="80"/>
      <c r="L62" s="80"/>
      <c r="M62" s="80"/>
      <c r="N62" s="80"/>
      <c r="O62" s="83"/>
      <c r="P62" s="80"/>
    </row>
    <row r="63" spans="1:18" s="8" customFormat="1" x14ac:dyDescent="0.25">
      <c r="A63" s="26" t="s">
        <v>0</v>
      </c>
      <c r="B63" s="88"/>
      <c r="C63" s="50">
        <f>D63+E63+F63+G63+H63</f>
        <v>0</v>
      </c>
      <c r="D63" s="50">
        <v>0</v>
      </c>
      <c r="E63" s="69">
        <v>0</v>
      </c>
      <c r="F63" s="50">
        <v>0</v>
      </c>
      <c r="G63" s="69">
        <v>0</v>
      </c>
      <c r="H63" s="50">
        <v>0</v>
      </c>
      <c r="I63" s="80"/>
      <c r="J63" s="80"/>
      <c r="K63" s="80"/>
      <c r="L63" s="80"/>
      <c r="M63" s="80"/>
      <c r="N63" s="80"/>
      <c r="O63" s="83"/>
      <c r="P63" s="80"/>
    </row>
    <row r="64" spans="1:18" s="8" customFormat="1" x14ac:dyDescent="0.25">
      <c r="A64" s="26" t="s">
        <v>43</v>
      </c>
      <c r="B64" s="88"/>
      <c r="C64" s="50">
        <f>D64+E64+F64+G64+H64</f>
        <v>500</v>
      </c>
      <c r="D64" s="50">
        <v>0</v>
      </c>
      <c r="E64" s="69">
        <v>500</v>
      </c>
      <c r="F64" s="50">
        <v>0</v>
      </c>
      <c r="G64" s="69">
        <v>0</v>
      </c>
      <c r="H64" s="50">
        <v>0</v>
      </c>
      <c r="I64" s="81"/>
      <c r="J64" s="81"/>
      <c r="K64" s="81"/>
      <c r="L64" s="81"/>
      <c r="M64" s="81"/>
      <c r="N64" s="81"/>
      <c r="O64" s="84"/>
      <c r="P64" s="81"/>
    </row>
    <row r="65" spans="1:16" s="8" customFormat="1" ht="36" customHeight="1" x14ac:dyDescent="0.25">
      <c r="A65" s="36" t="s">
        <v>45</v>
      </c>
      <c r="B65" s="82"/>
      <c r="C65" s="50">
        <f>D65+E65+F65+G65+H65</f>
        <v>3216.7599999999998</v>
      </c>
      <c r="D65" s="53">
        <f>D66+D67+D68</f>
        <v>3042.7599999999998</v>
      </c>
      <c r="E65" s="68">
        <f>E66+E67+E68</f>
        <v>0</v>
      </c>
      <c r="F65" s="53">
        <f>F66+F67+F68</f>
        <v>174</v>
      </c>
      <c r="G65" s="70">
        <f>G66+G67+G68</f>
        <v>0</v>
      </c>
      <c r="H65" s="54">
        <f>H66+H67+H68</f>
        <v>0</v>
      </c>
      <c r="I65" s="79"/>
      <c r="J65" s="79"/>
      <c r="K65" s="79"/>
      <c r="L65" s="79"/>
      <c r="M65" s="79"/>
      <c r="N65" s="79"/>
      <c r="O65" s="79"/>
      <c r="P65" s="79"/>
    </row>
    <row r="66" spans="1:16" s="8" customFormat="1" ht="19.5" customHeight="1" x14ac:dyDescent="0.25">
      <c r="A66" s="26" t="s">
        <v>8</v>
      </c>
      <c r="B66" s="86"/>
      <c r="C66" s="50">
        <f t="shared" si="6"/>
        <v>2761.64</v>
      </c>
      <c r="D66" s="50">
        <f>D70</f>
        <v>2761.64</v>
      </c>
      <c r="E66" s="68">
        <v>0</v>
      </c>
      <c r="F66" s="50">
        <f>F70</f>
        <v>0</v>
      </c>
      <c r="G66" s="69">
        <f t="shared" ref="G66:H68" si="27">H66+I66+J66+K66+L66</f>
        <v>0</v>
      </c>
      <c r="H66" s="50">
        <f t="shared" si="27"/>
        <v>0</v>
      </c>
      <c r="I66" s="80"/>
      <c r="J66" s="80"/>
      <c r="K66" s="80"/>
      <c r="L66" s="80"/>
      <c r="M66" s="80"/>
      <c r="N66" s="80"/>
      <c r="O66" s="80"/>
      <c r="P66" s="80"/>
    </row>
    <row r="67" spans="1:16" s="8" customFormat="1" x14ac:dyDescent="0.25">
      <c r="A67" s="26" t="s">
        <v>0</v>
      </c>
      <c r="B67" s="86"/>
      <c r="C67" s="50">
        <f>C71</f>
        <v>145.35</v>
      </c>
      <c r="D67" s="50">
        <f>D71</f>
        <v>145.35</v>
      </c>
      <c r="E67" s="69">
        <f>E71</f>
        <v>0</v>
      </c>
      <c r="F67" s="50">
        <f t="shared" ref="F67" si="28">F71</f>
        <v>0</v>
      </c>
      <c r="G67" s="69">
        <f t="shared" si="27"/>
        <v>0</v>
      </c>
      <c r="H67" s="50">
        <f t="shared" si="27"/>
        <v>0</v>
      </c>
      <c r="I67" s="80"/>
      <c r="J67" s="80"/>
      <c r="K67" s="80"/>
      <c r="L67" s="80"/>
      <c r="M67" s="80"/>
      <c r="N67" s="80"/>
      <c r="O67" s="80"/>
      <c r="P67" s="80"/>
    </row>
    <row r="68" spans="1:16" s="8" customFormat="1" x14ac:dyDescent="0.25">
      <c r="A68" s="26" t="s">
        <v>43</v>
      </c>
      <c r="B68" s="87"/>
      <c r="C68" s="50">
        <f>C72</f>
        <v>309.77</v>
      </c>
      <c r="D68" s="50">
        <f>D72</f>
        <v>135.77000000000001</v>
      </c>
      <c r="E68" s="69">
        <f t="shared" ref="E68:F68" si="29">E72</f>
        <v>0</v>
      </c>
      <c r="F68" s="50">
        <f t="shared" si="29"/>
        <v>174</v>
      </c>
      <c r="G68" s="69">
        <f t="shared" si="27"/>
        <v>0</v>
      </c>
      <c r="H68" s="50">
        <f t="shared" si="27"/>
        <v>0</v>
      </c>
      <c r="I68" s="81"/>
      <c r="J68" s="81"/>
      <c r="K68" s="81"/>
      <c r="L68" s="81"/>
      <c r="M68" s="81"/>
      <c r="N68" s="81"/>
      <c r="O68" s="81"/>
      <c r="P68" s="81"/>
    </row>
    <row r="69" spans="1:16" ht="63" customHeight="1" x14ac:dyDescent="0.25">
      <c r="A69" s="36" t="s">
        <v>82</v>
      </c>
      <c r="B69" s="88" t="s">
        <v>73</v>
      </c>
      <c r="C69" s="50">
        <f>C72+C71+C70</f>
        <v>3216.7599999999998</v>
      </c>
      <c r="D69" s="54">
        <f>D70+D71+D72</f>
        <v>3042.7599999999998</v>
      </c>
      <c r="E69" s="70">
        <f t="shared" ref="E69:H69" si="30">E70+E71+E72</f>
        <v>0</v>
      </c>
      <c r="F69" s="54">
        <f t="shared" si="30"/>
        <v>174</v>
      </c>
      <c r="G69" s="70">
        <f t="shared" si="30"/>
        <v>0</v>
      </c>
      <c r="H69" s="54">
        <f t="shared" si="30"/>
        <v>0</v>
      </c>
      <c r="I69" s="79" t="s">
        <v>46</v>
      </c>
      <c r="J69" s="79" t="s">
        <v>35</v>
      </c>
      <c r="K69" s="79">
        <v>0</v>
      </c>
      <c r="L69" s="79">
        <v>1</v>
      </c>
      <c r="M69" s="79">
        <v>0</v>
      </c>
      <c r="N69" s="79">
        <v>1</v>
      </c>
      <c r="O69" s="82">
        <v>0</v>
      </c>
      <c r="P69" s="79">
        <v>0</v>
      </c>
    </row>
    <row r="70" spans="1:16" ht="15" customHeight="1" x14ac:dyDescent="0.25">
      <c r="A70" s="26" t="s">
        <v>8</v>
      </c>
      <c r="B70" s="88"/>
      <c r="C70" s="50">
        <f t="shared" si="6"/>
        <v>2761.64</v>
      </c>
      <c r="D70" s="53">
        <v>2761.64</v>
      </c>
      <c r="E70" s="70">
        <v>0</v>
      </c>
      <c r="F70" s="53">
        <v>0</v>
      </c>
      <c r="G70" s="70">
        <v>0</v>
      </c>
      <c r="H70" s="54">
        <v>0</v>
      </c>
      <c r="I70" s="80"/>
      <c r="J70" s="80"/>
      <c r="K70" s="80"/>
      <c r="L70" s="80"/>
      <c r="M70" s="80"/>
      <c r="N70" s="80"/>
      <c r="O70" s="83"/>
      <c r="P70" s="80"/>
    </row>
    <row r="71" spans="1:16" x14ac:dyDescent="0.25">
      <c r="A71" s="26" t="s">
        <v>0</v>
      </c>
      <c r="B71" s="88"/>
      <c r="C71" s="50">
        <f t="shared" si="6"/>
        <v>145.35</v>
      </c>
      <c r="D71" s="53">
        <v>145.35</v>
      </c>
      <c r="E71" s="70">
        <v>0</v>
      </c>
      <c r="F71" s="53">
        <v>0</v>
      </c>
      <c r="G71" s="70">
        <v>0</v>
      </c>
      <c r="H71" s="54">
        <v>0</v>
      </c>
      <c r="I71" s="80"/>
      <c r="J71" s="80"/>
      <c r="K71" s="80"/>
      <c r="L71" s="80"/>
      <c r="M71" s="80"/>
      <c r="N71" s="80"/>
      <c r="O71" s="83"/>
      <c r="P71" s="80"/>
    </row>
    <row r="72" spans="1:16" ht="18" customHeight="1" x14ac:dyDescent="0.25">
      <c r="A72" s="26" t="s">
        <v>43</v>
      </c>
      <c r="B72" s="88"/>
      <c r="C72" s="50">
        <f t="shared" si="6"/>
        <v>309.77</v>
      </c>
      <c r="D72" s="53">
        <v>135.77000000000001</v>
      </c>
      <c r="E72" s="70">
        <v>0</v>
      </c>
      <c r="F72" s="53">
        <v>174</v>
      </c>
      <c r="G72" s="70">
        <v>0</v>
      </c>
      <c r="H72" s="54">
        <v>0</v>
      </c>
      <c r="I72" s="81"/>
      <c r="J72" s="81"/>
      <c r="K72" s="81"/>
      <c r="L72" s="81"/>
      <c r="M72" s="81"/>
      <c r="N72" s="81"/>
      <c r="O72" s="84"/>
      <c r="P72" s="81"/>
    </row>
    <row r="73" spans="1:16" ht="36" customHeight="1" x14ac:dyDescent="0.25">
      <c r="A73" s="26" t="s">
        <v>70</v>
      </c>
      <c r="B73" s="82"/>
      <c r="C73" s="42">
        <f>C74+C75+C76</f>
        <v>4367.2999999999993</v>
      </c>
      <c r="D73" s="42">
        <f>D74+D75+D76</f>
        <v>2131.9</v>
      </c>
      <c r="E73" s="63">
        <f t="shared" ref="E73:H73" si="31">E74+E75+E76</f>
        <v>2235.3999999999996</v>
      </c>
      <c r="F73" s="42">
        <f t="shared" si="31"/>
        <v>0</v>
      </c>
      <c r="G73" s="63">
        <f t="shared" si="31"/>
        <v>0</v>
      </c>
      <c r="H73" s="42">
        <f t="shared" si="31"/>
        <v>0</v>
      </c>
      <c r="I73" s="33"/>
      <c r="J73" s="33"/>
      <c r="K73" s="33"/>
      <c r="L73" s="33"/>
      <c r="M73" s="33"/>
      <c r="N73" s="33"/>
      <c r="O73" s="32"/>
      <c r="P73" s="33"/>
    </row>
    <row r="74" spans="1:16" ht="18" customHeight="1" x14ac:dyDescent="0.25">
      <c r="A74" s="26" t="s">
        <v>8</v>
      </c>
      <c r="B74" s="83"/>
      <c r="C74" s="42">
        <f t="shared" ref="C74:H76" si="32">C78+C98+C114+C122</f>
        <v>0</v>
      </c>
      <c r="D74" s="42">
        <f t="shared" si="32"/>
        <v>0</v>
      </c>
      <c r="E74" s="63">
        <f t="shared" si="32"/>
        <v>0</v>
      </c>
      <c r="F74" s="42">
        <f t="shared" ref="F74:H74" si="33">F78+F98+F114+F122</f>
        <v>0</v>
      </c>
      <c r="G74" s="63">
        <f t="shared" si="33"/>
        <v>0</v>
      </c>
      <c r="H74" s="42">
        <f t="shared" si="33"/>
        <v>0</v>
      </c>
      <c r="I74" s="33"/>
      <c r="J74" s="33"/>
      <c r="K74" s="33"/>
      <c r="L74" s="33"/>
      <c r="M74" s="33"/>
      <c r="N74" s="33"/>
      <c r="O74" s="32"/>
      <c r="P74" s="33"/>
    </row>
    <row r="75" spans="1:16" ht="18" customHeight="1" x14ac:dyDescent="0.25">
      <c r="A75" s="26" t="s">
        <v>0</v>
      </c>
      <c r="B75" s="83"/>
      <c r="C75" s="42">
        <f t="shared" si="32"/>
        <v>721.1</v>
      </c>
      <c r="D75" s="42">
        <f t="shared" si="32"/>
        <v>721.1</v>
      </c>
      <c r="E75" s="63">
        <f t="shared" si="32"/>
        <v>0</v>
      </c>
      <c r="F75" s="42">
        <f t="shared" ref="F75:H75" si="34">F79+F99+F115+F123</f>
        <v>0</v>
      </c>
      <c r="G75" s="63">
        <f t="shared" si="34"/>
        <v>0</v>
      </c>
      <c r="H75" s="42">
        <f t="shared" si="34"/>
        <v>0</v>
      </c>
      <c r="I75" s="33"/>
      <c r="J75" s="33"/>
      <c r="K75" s="33"/>
      <c r="L75" s="33"/>
      <c r="M75" s="33"/>
      <c r="N75" s="33"/>
      <c r="O75" s="32"/>
      <c r="P75" s="33"/>
    </row>
    <row r="76" spans="1:16" ht="18" customHeight="1" x14ac:dyDescent="0.25">
      <c r="A76" s="26" t="s">
        <v>43</v>
      </c>
      <c r="B76" s="84"/>
      <c r="C76" s="42">
        <f t="shared" si="32"/>
        <v>3646.1999999999994</v>
      </c>
      <c r="D76" s="42">
        <f t="shared" si="32"/>
        <v>1410.8000000000002</v>
      </c>
      <c r="E76" s="63">
        <f t="shared" si="32"/>
        <v>2235.3999999999996</v>
      </c>
      <c r="F76" s="42">
        <f t="shared" si="32"/>
        <v>0</v>
      </c>
      <c r="G76" s="63">
        <f t="shared" si="32"/>
        <v>0</v>
      </c>
      <c r="H76" s="42">
        <f t="shared" si="32"/>
        <v>0</v>
      </c>
      <c r="I76" s="33"/>
      <c r="J76" s="33"/>
      <c r="K76" s="33"/>
      <c r="L76" s="33"/>
      <c r="M76" s="33"/>
      <c r="N76" s="33"/>
      <c r="O76" s="32"/>
      <c r="P76" s="33"/>
    </row>
    <row r="77" spans="1:16" s="1" customFormat="1" ht="49.15" customHeight="1" x14ac:dyDescent="0.25">
      <c r="A77" s="36" t="s">
        <v>28</v>
      </c>
      <c r="B77" s="82"/>
      <c r="C77" s="42">
        <f>D77+E77+F77+G77+H77</f>
        <v>3174.5</v>
      </c>
      <c r="D77" s="45">
        <f>D78+D79+D80</f>
        <v>1648.8000000000002</v>
      </c>
      <c r="E77" s="65">
        <f t="shared" ref="E77:H77" si="35">E78+E79+E80</f>
        <v>1525.6999999999998</v>
      </c>
      <c r="F77" s="45">
        <f t="shared" si="35"/>
        <v>0</v>
      </c>
      <c r="G77" s="65">
        <f t="shared" si="35"/>
        <v>0</v>
      </c>
      <c r="H77" s="45">
        <f t="shared" si="35"/>
        <v>0</v>
      </c>
      <c r="I77" s="79"/>
      <c r="J77" s="79"/>
      <c r="K77" s="79"/>
      <c r="L77" s="79"/>
      <c r="M77" s="79"/>
      <c r="N77" s="79"/>
      <c r="O77" s="82"/>
      <c r="P77" s="79"/>
    </row>
    <row r="78" spans="1:16" s="3" customFormat="1" ht="15" customHeight="1" x14ac:dyDescent="0.25">
      <c r="A78" s="26" t="s">
        <v>8</v>
      </c>
      <c r="B78" s="83"/>
      <c r="C78" s="42">
        <f>D78+E78+F78+G78+H78</f>
        <v>0</v>
      </c>
      <c r="D78" s="42">
        <f t="shared" ref="D78:E79" si="36">E78+F78+G78+H78+I78</f>
        <v>0</v>
      </c>
      <c r="E78" s="63">
        <f t="shared" si="36"/>
        <v>0</v>
      </c>
      <c r="F78" s="42">
        <f t="shared" ref="F78:F79" si="37">G78+H78+I78+J78+K78</f>
        <v>0</v>
      </c>
      <c r="G78" s="63">
        <f t="shared" ref="G78:G79" si="38">H78+I78+J78+K78+L78</f>
        <v>0</v>
      </c>
      <c r="H78" s="42">
        <f t="shared" ref="H78:H79" si="39">I78+J78+K78+L78+M78</f>
        <v>0</v>
      </c>
      <c r="I78" s="80"/>
      <c r="J78" s="80"/>
      <c r="K78" s="80"/>
      <c r="L78" s="80"/>
      <c r="M78" s="80"/>
      <c r="N78" s="80"/>
      <c r="O78" s="83"/>
      <c r="P78" s="80"/>
    </row>
    <row r="79" spans="1:16" s="3" customFormat="1" x14ac:dyDescent="0.25">
      <c r="A79" s="26" t="s">
        <v>0</v>
      </c>
      <c r="B79" s="83"/>
      <c r="C79" s="42">
        <f>D79+E79+F79+G79+H79</f>
        <v>721.1</v>
      </c>
      <c r="D79" s="46">
        <f>D83+D87+D91+D95</f>
        <v>721.1</v>
      </c>
      <c r="E79" s="63">
        <f t="shared" si="36"/>
        <v>0</v>
      </c>
      <c r="F79" s="42">
        <f t="shared" si="37"/>
        <v>0</v>
      </c>
      <c r="G79" s="63">
        <f t="shared" si="38"/>
        <v>0</v>
      </c>
      <c r="H79" s="42">
        <f t="shared" si="39"/>
        <v>0</v>
      </c>
      <c r="I79" s="80"/>
      <c r="J79" s="80"/>
      <c r="K79" s="80"/>
      <c r="L79" s="80"/>
      <c r="M79" s="80"/>
      <c r="N79" s="80"/>
      <c r="O79" s="83"/>
      <c r="P79" s="80"/>
    </row>
    <row r="80" spans="1:16" s="3" customFormat="1" x14ac:dyDescent="0.25">
      <c r="A80" s="26" t="s">
        <v>43</v>
      </c>
      <c r="B80" s="84"/>
      <c r="C80" s="42">
        <f>D80+E80+F80+G80+H80</f>
        <v>2453.3999999999996</v>
      </c>
      <c r="D80" s="46">
        <f>D84+D88+D92+D96</f>
        <v>927.7</v>
      </c>
      <c r="E80" s="47">
        <f t="shared" ref="E80:H80" si="40">E84+E88+E92+E96</f>
        <v>1525.6999999999998</v>
      </c>
      <c r="F80" s="46">
        <f t="shared" si="40"/>
        <v>0</v>
      </c>
      <c r="G80" s="47">
        <f t="shared" si="40"/>
        <v>0</v>
      </c>
      <c r="H80" s="46">
        <f t="shared" si="40"/>
        <v>0</v>
      </c>
      <c r="I80" s="81"/>
      <c r="J80" s="81"/>
      <c r="K80" s="81"/>
      <c r="L80" s="81"/>
      <c r="M80" s="81"/>
      <c r="N80" s="81"/>
      <c r="O80" s="84"/>
      <c r="P80" s="81"/>
    </row>
    <row r="81" spans="1:16" s="3" customFormat="1" ht="50.45" customHeight="1" x14ac:dyDescent="0.25">
      <c r="A81" s="36" t="s">
        <v>39</v>
      </c>
      <c r="B81" s="88" t="s">
        <v>73</v>
      </c>
      <c r="C81" s="42">
        <f t="shared" ref="C81:C100" si="41">D81+E81+F81+G81+H81</f>
        <v>1422.1999999999998</v>
      </c>
      <c r="D81" s="45">
        <f>D82+D83+D84</f>
        <v>411.9</v>
      </c>
      <c r="E81" s="65">
        <f t="shared" ref="E81:H81" si="42">E82+E83+E84</f>
        <v>1010.3</v>
      </c>
      <c r="F81" s="45">
        <f t="shared" si="42"/>
        <v>0</v>
      </c>
      <c r="G81" s="65">
        <f t="shared" si="42"/>
        <v>0</v>
      </c>
      <c r="H81" s="45">
        <f t="shared" si="42"/>
        <v>0</v>
      </c>
      <c r="I81" s="79" t="s">
        <v>47</v>
      </c>
      <c r="J81" s="79" t="s">
        <v>19</v>
      </c>
      <c r="K81" s="79">
        <v>186</v>
      </c>
      <c r="L81" s="79">
        <v>186</v>
      </c>
      <c r="M81" s="79">
        <v>188</v>
      </c>
      <c r="N81" s="79">
        <v>0</v>
      </c>
      <c r="O81" s="82">
        <v>0</v>
      </c>
      <c r="P81" s="79">
        <v>0</v>
      </c>
    </row>
    <row r="82" spans="1:16" s="3" customFormat="1" ht="14.45" customHeight="1" x14ac:dyDescent="0.25">
      <c r="A82" s="26" t="s">
        <v>8</v>
      </c>
      <c r="B82" s="88"/>
      <c r="C82" s="42">
        <f t="shared" si="41"/>
        <v>0</v>
      </c>
      <c r="D82" s="46">
        <v>0</v>
      </c>
      <c r="E82" s="47">
        <v>0</v>
      </c>
      <c r="F82" s="46">
        <v>0</v>
      </c>
      <c r="G82" s="47">
        <v>0</v>
      </c>
      <c r="H82" s="46">
        <v>0</v>
      </c>
      <c r="I82" s="80"/>
      <c r="J82" s="80"/>
      <c r="K82" s="80"/>
      <c r="L82" s="80"/>
      <c r="M82" s="80"/>
      <c r="N82" s="80"/>
      <c r="O82" s="83"/>
      <c r="P82" s="80"/>
    </row>
    <row r="83" spans="1:16" s="3" customFormat="1" x14ac:dyDescent="0.25">
      <c r="A83" s="26" t="s">
        <v>0</v>
      </c>
      <c r="B83" s="88"/>
      <c r="C83" s="42">
        <f t="shared" si="41"/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80"/>
      <c r="J83" s="80"/>
      <c r="K83" s="80"/>
      <c r="L83" s="80"/>
      <c r="M83" s="80"/>
      <c r="N83" s="80"/>
      <c r="O83" s="83"/>
      <c r="P83" s="80"/>
    </row>
    <row r="84" spans="1:16" s="3" customFormat="1" x14ac:dyDescent="0.25">
      <c r="A84" s="26" t="s">
        <v>43</v>
      </c>
      <c r="B84" s="88"/>
      <c r="C84" s="42">
        <f t="shared" si="41"/>
        <v>1422.1999999999998</v>
      </c>
      <c r="D84" s="46">
        <v>411.9</v>
      </c>
      <c r="E84" s="47">
        <v>1010.3</v>
      </c>
      <c r="F84" s="46">
        <v>0</v>
      </c>
      <c r="G84" s="47">
        <v>0</v>
      </c>
      <c r="H84" s="46">
        <v>0</v>
      </c>
      <c r="I84" s="81"/>
      <c r="J84" s="81"/>
      <c r="K84" s="81"/>
      <c r="L84" s="81"/>
      <c r="M84" s="81"/>
      <c r="N84" s="81"/>
      <c r="O84" s="84"/>
      <c r="P84" s="81"/>
    </row>
    <row r="85" spans="1:16" s="8" customFormat="1" ht="49.9" customHeight="1" x14ac:dyDescent="0.25">
      <c r="A85" s="26" t="s">
        <v>40</v>
      </c>
      <c r="B85" s="88" t="s">
        <v>73</v>
      </c>
      <c r="C85" s="42">
        <f t="shared" ref="C85:C88" si="43">D85+E85+F85+G85+H85</f>
        <v>721.1</v>
      </c>
      <c r="D85" s="45">
        <f>D86+D87+D88</f>
        <v>721.1</v>
      </c>
      <c r="E85" s="65">
        <f t="shared" ref="E85:H85" si="44">E86+E87+E88</f>
        <v>0</v>
      </c>
      <c r="F85" s="45">
        <f t="shared" si="44"/>
        <v>0</v>
      </c>
      <c r="G85" s="65">
        <f t="shared" si="44"/>
        <v>0</v>
      </c>
      <c r="H85" s="45">
        <f t="shared" si="44"/>
        <v>0</v>
      </c>
      <c r="I85" s="79" t="s">
        <v>48</v>
      </c>
      <c r="J85" s="79" t="s">
        <v>85</v>
      </c>
      <c r="K85" s="79">
        <v>324</v>
      </c>
      <c r="L85" s="79">
        <v>0</v>
      </c>
      <c r="M85" s="79">
        <v>0</v>
      </c>
      <c r="N85" s="79">
        <v>0</v>
      </c>
      <c r="O85" s="82">
        <v>0</v>
      </c>
      <c r="P85" s="79">
        <v>0</v>
      </c>
    </row>
    <row r="86" spans="1:16" s="8" customFormat="1" ht="15.75" customHeight="1" x14ac:dyDescent="0.25">
      <c r="A86" s="26" t="s">
        <v>8</v>
      </c>
      <c r="B86" s="88"/>
      <c r="C86" s="42">
        <f t="shared" si="43"/>
        <v>0</v>
      </c>
      <c r="D86" s="42">
        <f t="shared" ref="D86" si="45">E86+F86+G86+H86+I86</f>
        <v>0</v>
      </c>
      <c r="E86" s="63">
        <f t="shared" ref="E86" si="46">F86+G86+H86+I86+J86</f>
        <v>0</v>
      </c>
      <c r="F86" s="42">
        <f t="shared" ref="F86" si="47">G86+H86+I86+J86+K86</f>
        <v>0</v>
      </c>
      <c r="G86" s="63">
        <f t="shared" ref="G86" si="48">H86+I86+J86+K86+L86</f>
        <v>0</v>
      </c>
      <c r="H86" s="42">
        <f t="shared" ref="H86" si="49">I86+J86+K86+L86+M86</f>
        <v>0</v>
      </c>
      <c r="I86" s="80"/>
      <c r="J86" s="80"/>
      <c r="K86" s="80"/>
      <c r="L86" s="80"/>
      <c r="M86" s="80"/>
      <c r="N86" s="80"/>
      <c r="O86" s="83"/>
      <c r="P86" s="80"/>
    </row>
    <row r="87" spans="1:16" s="8" customFormat="1" ht="17.25" customHeight="1" x14ac:dyDescent="0.25">
      <c r="A87" s="26" t="s">
        <v>0</v>
      </c>
      <c r="B87" s="88"/>
      <c r="C87" s="42">
        <f t="shared" si="43"/>
        <v>721.1</v>
      </c>
      <c r="D87" s="46">
        <v>721.1</v>
      </c>
      <c r="E87" s="63">
        <f t="shared" ref="E87" si="50">F87+G87+H87+I87+J87</f>
        <v>0</v>
      </c>
      <c r="F87" s="42">
        <f t="shared" ref="F87" si="51">G87+H87+I87+J87+K87</f>
        <v>0</v>
      </c>
      <c r="G87" s="63">
        <f t="shared" ref="G87" si="52">H87+I87+J87+K87+L87</f>
        <v>0</v>
      </c>
      <c r="H87" s="42">
        <f t="shared" ref="H87" si="53">I87+J87+K87+L87+M87</f>
        <v>0</v>
      </c>
      <c r="I87" s="80"/>
      <c r="J87" s="80"/>
      <c r="K87" s="80"/>
      <c r="L87" s="80"/>
      <c r="M87" s="80"/>
      <c r="N87" s="80"/>
      <c r="O87" s="83"/>
      <c r="P87" s="80"/>
    </row>
    <row r="88" spans="1:16" s="8" customFormat="1" ht="16.5" customHeight="1" x14ac:dyDescent="0.25">
      <c r="A88" s="26" t="s">
        <v>43</v>
      </c>
      <c r="B88" s="88"/>
      <c r="C88" s="42">
        <f t="shared" si="43"/>
        <v>0</v>
      </c>
      <c r="D88" s="42">
        <f t="shared" ref="D88" si="54">E88+F88+G88+H88+I88</f>
        <v>0</v>
      </c>
      <c r="E88" s="63">
        <f t="shared" ref="E88" si="55">F88+G88+H88+I88+J88</f>
        <v>0</v>
      </c>
      <c r="F88" s="42">
        <f t="shared" ref="F88" si="56">G88+H88+I88+J88+K88</f>
        <v>0</v>
      </c>
      <c r="G88" s="63">
        <f t="shared" ref="G88" si="57">H88+I88+J88+K88+L88</f>
        <v>0</v>
      </c>
      <c r="H88" s="42">
        <f t="shared" ref="H88" si="58">I88+J88+K88+L88+M88</f>
        <v>0</v>
      </c>
      <c r="I88" s="81"/>
      <c r="J88" s="81"/>
      <c r="K88" s="81"/>
      <c r="L88" s="81"/>
      <c r="M88" s="81"/>
      <c r="N88" s="81"/>
      <c r="O88" s="84"/>
      <c r="P88" s="81"/>
    </row>
    <row r="89" spans="1:16" s="8" customFormat="1" ht="47.45" customHeight="1" x14ac:dyDescent="0.25">
      <c r="A89" s="26" t="s">
        <v>41</v>
      </c>
      <c r="B89" s="88" t="s">
        <v>73</v>
      </c>
      <c r="C89" s="42">
        <f t="shared" si="41"/>
        <v>1001.2</v>
      </c>
      <c r="D89" s="45">
        <f>D90+D91+D92</f>
        <v>495.8</v>
      </c>
      <c r="E89" s="65">
        <f t="shared" ref="E89:H89" si="59">E90+E91+E92</f>
        <v>505.4</v>
      </c>
      <c r="F89" s="45">
        <f t="shared" si="59"/>
        <v>0</v>
      </c>
      <c r="G89" s="65">
        <f t="shared" si="59"/>
        <v>0</v>
      </c>
      <c r="H89" s="45">
        <f t="shared" si="59"/>
        <v>0</v>
      </c>
      <c r="I89" s="79" t="s">
        <v>72</v>
      </c>
      <c r="J89" s="79" t="s">
        <v>19</v>
      </c>
      <c r="K89" s="79">
        <v>1</v>
      </c>
      <c r="L89" s="79">
        <v>3</v>
      </c>
      <c r="M89" s="79">
        <v>4</v>
      </c>
      <c r="N89" s="79">
        <v>0</v>
      </c>
      <c r="O89" s="82">
        <v>0</v>
      </c>
      <c r="P89" s="79">
        <v>0</v>
      </c>
    </row>
    <row r="90" spans="1:16" s="8" customFormat="1" ht="15.75" customHeight="1" x14ac:dyDescent="0.25">
      <c r="A90" s="26" t="s">
        <v>8</v>
      </c>
      <c r="B90" s="88"/>
      <c r="C90" s="42">
        <f t="shared" si="41"/>
        <v>0</v>
      </c>
      <c r="D90" s="42">
        <f t="shared" ref="D90:D91" si="60">E90+F90+G90+H90+I90</f>
        <v>0</v>
      </c>
      <c r="E90" s="63">
        <f t="shared" ref="E90:E91" si="61">F90+G90+H90+I90+J90</f>
        <v>0</v>
      </c>
      <c r="F90" s="42">
        <f t="shared" ref="F90:F92" si="62">G90+H90+I90+J90+K90</f>
        <v>0</v>
      </c>
      <c r="G90" s="63">
        <f t="shared" ref="G90:G92" si="63">H90+I90+J90+K90+L90</f>
        <v>0</v>
      </c>
      <c r="H90" s="42">
        <f t="shared" ref="H90:H92" si="64">I90+J90+K90+L90+M90</f>
        <v>0</v>
      </c>
      <c r="I90" s="80"/>
      <c r="J90" s="80"/>
      <c r="K90" s="80"/>
      <c r="L90" s="80"/>
      <c r="M90" s="80"/>
      <c r="N90" s="80"/>
      <c r="O90" s="83"/>
      <c r="P90" s="80"/>
    </row>
    <row r="91" spans="1:16" s="8" customFormat="1" ht="17.25" customHeight="1" x14ac:dyDescent="0.25">
      <c r="A91" s="26" t="s">
        <v>0</v>
      </c>
      <c r="B91" s="88"/>
      <c r="C91" s="42">
        <f t="shared" si="41"/>
        <v>0</v>
      </c>
      <c r="D91" s="42">
        <f t="shared" si="60"/>
        <v>0</v>
      </c>
      <c r="E91" s="63">
        <f t="shared" si="61"/>
        <v>0</v>
      </c>
      <c r="F91" s="42">
        <f t="shared" si="62"/>
        <v>0</v>
      </c>
      <c r="G91" s="63">
        <f t="shared" si="63"/>
        <v>0</v>
      </c>
      <c r="H91" s="42">
        <f t="shared" si="64"/>
        <v>0</v>
      </c>
      <c r="I91" s="80"/>
      <c r="J91" s="80"/>
      <c r="K91" s="80"/>
      <c r="L91" s="80"/>
      <c r="M91" s="80"/>
      <c r="N91" s="80"/>
      <c r="O91" s="83"/>
      <c r="P91" s="80"/>
    </row>
    <row r="92" spans="1:16" s="8" customFormat="1" ht="16.5" customHeight="1" x14ac:dyDescent="0.25">
      <c r="A92" s="26" t="s">
        <v>43</v>
      </c>
      <c r="B92" s="88"/>
      <c r="C92" s="42">
        <f t="shared" si="41"/>
        <v>1001.2</v>
      </c>
      <c r="D92" s="42">
        <v>495.8</v>
      </c>
      <c r="E92" s="63">
        <v>505.4</v>
      </c>
      <c r="F92" s="42">
        <f t="shared" si="62"/>
        <v>0</v>
      </c>
      <c r="G92" s="63">
        <f t="shared" si="63"/>
        <v>0</v>
      </c>
      <c r="H92" s="42">
        <f t="shared" si="64"/>
        <v>0</v>
      </c>
      <c r="I92" s="81"/>
      <c r="J92" s="81"/>
      <c r="K92" s="81"/>
      <c r="L92" s="81"/>
      <c r="M92" s="81"/>
      <c r="N92" s="81"/>
      <c r="O92" s="84"/>
      <c r="P92" s="81"/>
    </row>
    <row r="93" spans="1:16" s="8" customFormat="1" ht="65.25" customHeight="1" x14ac:dyDescent="0.25">
      <c r="A93" s="26" t="s">
        <v>42</v>
      </c>
      <c r="B93" s="88" t="s">
        <v>73</v>
      </c>
      <c r="C93" s="42">
        <f t="shared" ref="C93:C96" si="65">D93+E93+F93+G93+H93</f>
        <v>30</v>
      </c>
      <c r="D93" s="45">
        <f>D94+D95+D96</f>
        <v>20</v>
      </c>
      <c r="E93" s="65">
        <f>E94+E95+E96</f>
        <v>10</v>
      </c>
      <c r="F93" s="45">
        <f t="shared" ref="F93:H93" si="66">F94+F95+F96</f>
        <v>0</v>
      </c>
      <c r="G93" s="65">
        <f t="shared" si="66"/>
        <v>0</v>
      </c>
      <c r="H93" s="45">
        <f t="shared" si="66"/>
        <v>0</v>
      </c>
      <c r="I93" s="79" t="s">
        <v>57</v>
      </c>
      <c r="J93" s="79" t="s">
        <v>19</v>
      </c>
      <c r="K93" s="79">
        <v>4</v>
      </c>
      <c r="L93" s="79">
        <v>4</v>
      </c>
      <c r="M93" s="79">
        <v>4</v>
      </c>
      <c r="N93" s="79">
        <v>0</v>
      </c>
      <c r="O93" s="82">
        <v>0</v>
      </c>
      <c r="P93" s="79">
        <v>0</v>
      </c>
    </row>
    <row r="94" spans="1:16" s="8" customFormat="1" ht="15.75" customHeight="1" x14ac:dyDescent="0.25">
      <c r="A94" s="26" t="s">
        <v>8</v>
      </c>
      <c r="B94" s="88"/>
      <c r="C94" s="42">
        <f t="shared" si="65"/>
        <v>0</v>
      </c>
      <c r="D94" s="42">
        <f t="shared" ref="D94:D95" si="67">E94+F94+G94+H94+I94</f>
        <v>0</v>
      </c>
      <c r="E94" s="63">
        <f t="shared" ref="E94:E95" si="68">F94+G94+H94+I94+J94</f>
        <v>0</v>
      </c>
      <c r="F94" s="42">
        <f t="shared" ref="F94:F95" si="69">G94+H94+I94+J94+K94</f>
        <v>0</v>
      </c>
      <c r="G94" s="63">
        <f t="shared" ref="G94:G95" si="70">H94+I94+J94+K94+L94</f>
        <v>0</v>
      </c>
      <c r="H94" s="42">
        <f t="shared" ref="H94:H95" si="71">I94+J94+K94+L94+M94</f>
        <v>0</v>
      </c>
      <c r="I94" s="80"/>
      <c r="J94" s="80"/>
      <c r="K94" s="80"/>
      <c r="L94" s="80"/>
      <c r="M94" s="80"/>
      <c r="N94" s="80"/>
      <c r="O94" s="83"/>
      <c r="P94" s="80"/>
    </row>
    <row r="95" spans="1:16" s="8" customFormat="1" ht="17.25" customHeight="1" x14ac:dyDescent="0.25">
      <c r="A95" s="26" t="s">
        <v>0</v>
      </c>
      <c r="B95" s="88"/>
      <c r="C95" s="42">
        <f t="shared" si="65"/>
        <v>0</v>
      </c>
      <c r="D95" s="42">
        <f t="shared" si="67"/>
        <v>0</v>
      </c>
      <c r="E95" s="63">
        <f t="shared" si="68"/>
        <v>0</v>
      </c>
      <c r="F95" s="42">
        <f t="shared" si="69"/>
        <v>0</v>
      </c>
      <c r="G95" s="63">
        <f t="shared" si="70"/>
        <v>0</v>
      </c>
      <c r="H95" s="42">
        <f t="shared" si="71"/>
        <v>0</v>
      </c>
      <c r="I95" s="80"/>
      <c r="J95" s="80"/>
      <c r="K95" s="80"/>
      <c r="L95" s="80"/>
      <c r="M95" s="80"/>
      <c r="N95" s="80"/>
      <c r="O95" s="83"/>
      <c r="P95" s="80"/>
    </row>
    <row r="96" spans="1:16" s="8" customFormat="1" ht="16.5" customHeight="1" x14ac:dyDescent="0.25">
      <c r="A96" s="26" t="s">
        <v>43</v>
      </c>
      <c r="B96" s="88"/>
      <c r="C96" s="42">
        <f t="shared" si="65"/>
        <v>30</v>
      </c>
      <c r="D96" s="46">
        <v>20</v>
      </c>
      <c r="E96" s="63">
        <v>10</v>
      </c>
      <c r="F96" s="42">
        <f t="shared" ref="F96" si="72">G96+H96+I96+J96+K96</f>
        <v>0</v>
      </c>
      <c r="G96" s="63">
        <f t="shared" ref="G96" si="73">H96+I96+J96+K96+L96</f>
        <v>0</v>
      </c>
      <c r="H96" s="42">
        <f t="shared" ref="H96" si="74">I96+J96+K96+L96+M96</f>
        <v>0</v>
      </c>
      <c r="I96" s="81"/>
      <c r="J96" s="81"/>
      <c r="K96" s="81"/>
      <c r="L96" s="81"/>
      <c r="M96" s="81"/>
      <c r="N96" s="81"/>
      <c r="O96" s="84"/>
      <c r="P96" s="81"/>
    </row>
    <row r="97" spans="1:16" ht="59.25" customHeight="1" x14ac:dyDescent="0.25">
      <c r="A97" s="36" t="s">
        <v>29</v>
      </c>
      <c r="B97" s="89"/>
      <c r="C97" s="42">
        <f t="shared" si="41"/>
        <v>309.10000000000002</v>
      </c>
      <c r="D97" s="42">
        <f>D98+D99+D100</f>
        <v>59.1</v>
      </c>
      <c r="E97" s="63">
        <f t="shared" ref="E97:H97" si="75">E98+E99+E100</f>
        <v>250</v>
      </c>
      <c r="F97" s="42">
        <f t="shared" si="75"/>
        <v>0</v>
      </c>
      <c r="G97" s="63">
        <f t="shared" si="75"/>
        <v>0</v>
      </c>
      <c r="H97" s="42">
        <f t="shared" si="75"/>
        <v>0</v>
      </c>
      <c r="I97" s="79"/>
      <c r="J97" s="79"/>
      <c r="K97" s="79"/>
      <c r="L97" s="79"/>
      <c r="M97" s="79"/>
      <c r="N97" s="79"/>
      <c r="O97" s="82"/>
      <c r="P97" s="79"/>
    </row>
    <row r="98" spans="1:16" ht="14.25" customHeight="1" x14ac:dyDescent="0.25">
      <c r="A98" s="26" t="s">
        <v>8</v>
      </c>
      <c r="B98" s="90"/>
      <c r="C98" s="42">
        <f>D98+E98+F98+G98+H98</f>
        <v>0</v>
      </c>
      <c r="D98" s="42">
        <f t="shared" ref="D98:H98" si="76">E98+F98+G98+H98+I98</f>
        <v>0</v>
      </c>
      <c r="E98" s="63">
        <f t="shared" si="76"/>
        <v>0</v>
      </c>
      <c r="F98" s="42">
        <f t="shared" si="76"/>
        <v>0</v>
      </c>
      <c r="G98" s="63">
        <f t="shared" si="76"/>
        <v>0</v>
      </c>
      <c r="H98" s="42">
        <f t="shared" si="76"/>
        <v>0</v>
      </c>
      <c r="I98" s="80"/>
      <c r="J98" s="80"/>
      <c r="K98" s="80"/>
      <c r="L98" s="80"/>
      <c r="M98" s="80"/>
      <c r="N98" s="80"/>
      <c r="O98" s="83"/>
      <c r="P98" s="80"/>
    </row>
    <row r="99" spans="1:16" ht="14.25" customHeight="1" x14ac:dyDescent="0.25">
      <c r="A99" s="26" t="s">
        <v>0</v>
      </c>
      <c r="B99" s="90"/>
      <c r="C99" s="42">
        <f>D99+E99+F99+G99+H99</f>
        <v>0</v>
      </c>
      <c r="D99" s="42">
        <f t="shared" ref="D99:H99" si="77">E99+F99+G99+H99+I99</f>
        <v>0</v>
      </c>
      <c r="E99" s="63">
        <f t="shared" si="77"/>
        <v>0</v>
      </c>
      <c r="F99" s="42">
        <f t="shared" si="77"/>
        <v>0</v>
      </c>
      <c r="G99" s="63">
        <f t="shared" si="77"/>
        <v>0</v>
      </c>
      <c r="H99" s="42">
        <f t="shared" si="77"/>
        <v>0</v>
      </c>
      <c r="I99" s="80"/>
      <c r="J99" s="80"/>
      <c r="K99" s="80"/>
      <c r="L99" s="80"/>
      <c r="M99" s="80"/>
      <c r="N99" s="80"/>
      <c r="O99" s="83"/>
      <c r="P99" s="80"/>
    </row>
    <row r="100" spans="1:16" ht="15.75" customHeight="1" x14ac:dyDescent="0.25">
      <c r="A100" s="26" t="s">
        <v>43</v>
      </c>
      <c r="B100" s="91"/>
      <c r="C100" s="42">
        <f t="shared" si="41"/>
        <v>309.10000000000002</v>
      </c>
      <c r="D100" s="42">
        <f>D104+D108+D112</f>
        <v>59.1</v>
      </c>
      <c r="E100" s="63">
        <f t="shared" ref="E100:H100" si="78">E104+E108+E112</f>
        <v>250</v>
      </c>
      <c r="F100" s="42">
        <f t="shared" si="78"/>
        <v>0</v>
      </c>
      <c r="G100" s="63">
        <f t="shared" si="78"/>
        <v>0</v>
      </c>
      <c r="H100" s="42">
        <f t="shared" si="78"/>
        <v>0</v>
      </c>
      <c r="I100" s="81"/>
      <c r="J100" s="81"/>
      <c r="K100" s="81"/>
      <c r="L100" s="81"/>
      <c r="M100" s="81"/>
      <c r="N100" s="81"/>
      <c r="O100" s="84"/>
      <c r="P100" s="81"/>
    </row>
    <row r="101" spans="1:16" ht="43.9" customHeight="1" x14ac:dyDescent="0.25">
      <c r="A101" s="36" t="s">
        <v>30</v>
      </c>
      <c r="B101" s="88" t="s">
        <v>73</v>
      </c>
      <c r="C101" s="42">
        <f>D101+E101+F101+G101+H101</f>
        <v>209.1</v>
      </c>
      <c r="D101" s="42">
        <f>D102+D103+D104</f>
        <v>59.1</v>
      </c>
      <c r="E101" s="63">
        <f t="shared" ref="E101:H101" si="79">E102+E103+E104</f>
        <v>150</v>
      </c>
      <c r="F101" s="42">
        <f t="shared" si="79"/>
        <v>0</v>
      </c>
      <c r="G101" s="63">
        <f t="shared" si="79"/>
        <v>0</v>
      </c>
      <c r="H101" s="42">
        <f t="shared" si="79"/>
        <v>0</v>
      </c>
      <c r="I101" s="79" t="s">
        <v>49</v>
      </c>
      <c r="J101" s="79" t="s">
        <v>19</v>
      </c>
      <c r="K101" s="79">
        <v>9</v>
      </c>
      <c r="L101" s="79">
        <v>8</v>
      </c>
      <c r="M101" s="79">
        <v>9</v>
      </c>
      <c r="N101" s="79">
        <v>0</v>
      </c>
      <c r="O101" s="82">
        <v>0</v>
      </c>
      <c r="P101" s="79">
        <v>0</v>
      </c>
    </row>
    <row r="102" spans="1:16" ht="16.5" customHeight="1" x14ac:dyDescent="0.25">
      <c r="A102" s="26" t="s">
        <v>8</v>
      </c>
      <c r="B102" s="88"/>
      <c r="C102" s="42">
        <v>0</v>
      </c>
      <c r="D102" s="42">
        <v>0</v>
      </c>
      <c r="E102" s="63">
        <v>0</v>
      </c>
      <c r="F102" s="42">
        <v>0</v>
      </c>
      <c r="G102" s="63">
        <v>0</v>
      </c>
      <c r="H102" s="42">
        <v>0</v>
      </c>
      <c r="I102" s="80"/>
      <c r="J102" s="80"/>
      <c r="K102" s="80"/>
      <c r="L102" s="80"/>
      <c r="M102" s="80"/>
      <c r="N102" s="80"/>
      <c r="O102" s="83"/>
      <c r="P102" s="80"/>
    </row>
    <row r="103" spans="1:16" ht="16.5" customHeight="1" x14ac:dyDescent="0.25">
      <c r="A103" s="26" t="s">
        <v>0</v>
      </c>
      <c r="B103" s="88"/>
      <c r="C103" s="42">
        <v>0</v>
      </c>
      <c r="D103" s="42">
        <v>0</v>
      </c>
      <c r="E103" s="63">
        <v>0</v>
      </c>
      <c r="F103" s="42">
        <v>0</v>
      </c>
      <c r="G103" s="63">
        <v>0</v>
      </c>
      <c r="H103" s="42">
        <v>0</v>
      </c>
      <c r="I103" s="80"/>
      <c r="J103" s="80"/>
      <c r="K103" s="80"/>
      <c r="L103" s="80"/>
      <c r="M103" s="80"/>
      <c r="N103" s="80"/>
      <c r="O103" s="83"/>
      <c r="P103" s="80"/>
    </row>
    <row r="104" spans="1:16" ht="16.5" customHeight="1" x14ac:dyDescent="0.25">
      <c r="A104" s="26" t="s">
        <v>43</v>
      </c>
      <c r="B104" s="88"/>
      <c r="C104" s="42">
        <f>D104+E104+F104+G104+H104</f>
        <v>209.1</v>
      </c>
      <c r="D104" s="42">
        <v>59.1</v>
      </c>
      <c r="E104" s="63">
        <v>150</v>
      </c>
      <c r="F104" s="42">
        <v>0</v>
      </c>
      <c r="G104" s="63">
        <v>0</v>
      </c>
      <c r="H104" s="42">
        <v>0</v>
      </c>
      <c r="I104" s="81"/>
      <c r="J104" s="81"/>
      <c r="K104" s="81"/>
      <c r="L104" s="81"/>
      <c r="M104" s="81"/>
      <c r="N104" s="81"/>
      <c r="O104" s="84"/>
      <c r="P104" s="81"/>
    </row>
    <row r="105" spans="1:16" ht="42.6" customHeight="1" x14ac:dyDescent="0.25">
      <c r="A105" s="26" t="s">
        <v>26</v>
      </c>
      <c r="B105" s="88" t="s">
        <v>73</v>
      </c>
      <c r="C105" s="42">
        <f>D105+E105+F105+G105+H105</f>
        <v>50</v>
      </c>
      <c r="D105" s="42">
        <f>D106+D107+D108</f>
        <v>0</v>
      </c>
      <c r="E105" s="63">
        <f t="shared" ref="E105:H105" si="80">E106+E107+E108</f>
        <v>50</v>
      </c>
      <c r="F105" s="42">
        <f t="shared" si="80"/>
        <v>0</v>
      </c>
      <c r="G105" s="63">
        <f t="shared" si="80"/>
        <v>0</v>
      </c>
      <c r="H105" s="42">
        <f t="shared" si="80"/>
        <v>0</v>
      </c>
      <c r="I105" s="79" t="s">
        <v>50</v>
      </c>
      <c r="J105" s="79" t="s">
        <v>22</v>
      </c>
      <c r="K105" s="79">
        <v>0</v>
      </c>
      <c r="L105" s="79">
        <v>0</v>
      </c>
      <c r="M105" s="79">
        <v>2</v>
      </c>
      <c r="N105" s="79">
        <v>0</v>
      </c>
      <c r="O105" s="82">
        <v>0</v>
      </c>
      <c r="P105" s="79">
        <v>0</v>
      </c>
    </row>
    <row r="106" spans="1:16" ht="17.25" customHeight="1" x14ac:dyDescent="0.25">
      <c r="A106" s="26" t="s">
        <v>8</v>
      </c>
      <c r="B106" s="88"/>
      <c r="C106" s="42">
        <f t="shared" ref="C106:C108" si="81">D106+E106+F106+G106+H106</f>
        <v>0</v>
      </c>
      <c r="D106" s="42">
        <v>0</v>
      </c>
      <c r="E106" s="63">
        <v>0</v>
      </c>
      <c r="F106" s="42">
        <f t="shared" ref="F106:F107" si="82">F107+F108+F109</f>
        <v>0</v>
      </c>
      <c r="G106" s="63">
        <f t="shared" ref="G106:G107" si="83">G107+G108+G109</f>
        <v>0</v>
      </c>
      <c r="H106" s="42">
        <f t="shared" ref="H106:H107" si="84">H107+H108+H109</f>
        <v>0</v>
      </c>
      <c r="I106" s="80"/>
      <c r="J106" s="80"/>
      <c r="K106" s="80"/>
      <c r="L106" s="80"/>
      <c r="M106" s="80"/>
      <c r="N106" s="80"/>
      <c r="O106" s="83"/>
      <c r="P106" s="80"/>
    </row>
    <row r="107" spans="1:16" ht="17.25" customHeight="1" x14ac:dyDescent="0.25">
      <c r="A107" s="26" t="s">
        <v>0</v>
      </c>
      <c r="B107" s="88"/>
      <c r="C107" s="42">
        <f t="shared" si="81"/>
        <v>0</v>
      </c>
      <c r="D107" s="42">
        <v>0</v>
      </c>
      <c r="E107" s="63">
        <v>0</v>
      </c>
      <c r="F107" s="42">
        <f t="shared" si="82"/>
        <v>0</v>
      </c>
      <c r="G107" s="63">
        <f t="shared" si="83"/>
        <v>0</v>
      </c>
      <c r="H107" s="42">
        <f t="shared" si="84"/>
        <v>0</v>
      </c>
      <c r="I107" s="80"/>
      <c r="J107" s="80"/>
      <c r="K107" s="80"/>
      <c r="L107" s="80"/>
      <c r="M107" s="80"/>
      <c r="N107" s="80"/>
      <c r="O107" s="83"/>
      <c r="P107" s="80"/>
    </row>
    <row r="108" spans="1:16" ht="17.25" customHeight="1" x14ac:dyDescent="0.25">
      <c r="A108" s="26" t="s">
        <v>43</v>
      </c>
      <c r="B108" s="88"/>
      <c r="C108" s="42">
        <f t="shared" si="81"/>
        <v>50</v>
      </c>
      <c r="D108" s="55">
        <v>0</v>
      </c>
      <c r="E108" s="71">
        <v>50</v>
      </c>
      <c r="F108" s="55">
        <v>0</v>
      </c>
      <c r="G108" s="71">
        <v>0</v>
      </c>
      <c r="H108" s="55">
        <v>0</v>
      </c>
      <c r="I108" s="81"/>
      <c r="J108" s="81"/>
      <c r="K108" s="81"/>
      <c r="L108" s="81"/>
      <c r="M108" s="81"/>
      <c r="N108" s="81"/>
      <c r="O108" s="84"/>
      <c r="P108" s="81"/>
    </row>
    <row r="109" spans="1:16" ht="51" customHeight="1" x14ac:dyDescent="0.25">
      <c r="A109" s="31" t="s">
        <v>31</v>
      </c>
      <c r="B109" s="88" t="s">
        <v>73</v>
      </c>
      <c r="C109" s="42">
        <f>D109+E109+F109+G109+H109</f>
        <v>50</v>
      </c>
      <c r="D109" s="42">
        <f>D110+D111+D112</f>
        <v>0</v>
      </c>
      <c r="E109" s="63">
        <f t="shared" ref="E109:H109" si="85">E110+E111+E112</f>
        <v>50</v>
      </c>
      <c r="F109" s="42">
        <f t="shared" si="85"/>
        <v>0</v>
      </c>
      <c r="G109" s="63">
        <f t="shared" si="85"/>
        <v>0</v>
      </c>
      <c r="H109" s="42">
        <f t="shared" si="85"/>
        <v>0</v>
      </c>
      <c r="I109" s="79" t="s">
        <v>56</v>
      </c>
      <c r="J109" s="79" t="s">
        <v>19</v>
      </c>
      <c r="K109" s="79">
        <v>0</v>
      </c>
      <c r="L109" s="79">
        <v>0</v>
      </c>
      <c r="M109" s="79">
        <v>1</v>
      </c>
      <c r="N109" s="79">
        <v>0</v>
      </c>
      <c r="O109" s="82">
        <v>0</v>
      </c>
      <c r="P109" s="79">
        <v>0</v>
      </c>
    </row>
    <row r="110" spans="1:16" ht="16.5" customHeight="1" x14ac:dyDescent="0.25">
      <c r="A110" s="31" t="s">
        <v>8</v>
      </c>
      <c r="B110" s="88"/>
      <c r="C110" s="42">
        <f t="shared" ref="C110:C112" si="86">D110+E110+F110+G110+H110</f>
        <v>0</v>
      </c>
      <c r="D110" s="42">
        <f t="shared" ref="D110:D111" si="87">E110+F110+G110+H110+I110</f>
        <v>0</v>
      </c>
      <c r="E110" s="63">
        <f t="shared" ref="E110:E111" si="88">F110+G110+H110+I110+J110</f>
        <v>0</v>
      </c>
      <c r="F110" s="42">
        <f t="shared" ref="F110:F112" si="89">G110+H110+I110+J110+K110</f>
        <v>0</v>
      </c>
      <c r="G110" s="63">
        <f t="shared" ref="G110:G112" si="90">H110+I110+J110+K110+L110</f>
        <v>0</v>
      </c>
      <c r="H110" s="42">
        <f t="shared" ref="H110:H112" si="91">I110+J110+K110+L110+M110</f>
        <v>0</v>
      </c>
      <c r="I110" s="80"/>
      <c r="J110" s="80"/>
      <c r="K110" s="80"/>
      <c r="L110" s="80"/>
      <c r="M110" s="80"/>
      <c r="N110" s="80"/>
      <c r="O110" s="83"/>
      <c r="P110" s="80"/>
    </row>
    <row r="111" spans="1:16" ht="16.5" customHeight="1" x14ac:dyDescent="0.25">
      <c r="A111" s="31" t="s">
        <v>0</v>
      </c>
      <c r="B111" s="88"/>
      <c r="C111" s="42">
        <f t="shared" si="86"/>
        <v>0</v>
      </c>
      <c r="D111" s="42">
        <f t="shared" si="87"/>
        <v>0</v>
      </c>
      <c r="E111" s="63">
        <f t="shared" si="88"/>
        <v>0</v>
      </c>
      <c r="F111" s="42">
        <f t="shared" si="89"/>
        <v>0</v>
      </c>
      <c r="G111" s="63">
        <f t="shared" si="90"/>
        <v>0</v>
      </c>
      <c r="H111" s="42">
        <f t="shared" si="91"/>
        <v>0</v>
      </c>
      <c r="I111" s="80"/>
      <c r="J111" s="80"/>
      <c r="K111" s="80"/>
      <c r="L111" s="80"/>
      <c r="M111" s="80"/>
      <c r="N111" s="80"/>
      <c r="O111" s="83"/>
      <c r="P111" s="80"/>
    </row>
    <row r="112" spans="1:16" ht="16.5" customHeight="1" x14ac:dyDescent="0.25">
      <c r="A112" s="26" t="s">
        <v>43</v>
      </c>
      <c r="B112" s="88"/>
      <c r="C112" s="42">
        <f t="shared" si="86"/>
        <v>50</v>
      </c>
      <c r="D112" s="42">
        <v>0</v>
      </c>
      <c r="E112" s="63">
        <v>50</v>
      </c>
      <c r="F112" s="42">
        <f t="shared" si="89"/>
        <v>0</v>
      </c>
      <c r="G112" s="63">
        <f t="shared" si="90"/>
        <v>0</v>
      </c>
      <c r="H112" s="42">
        <f t="shared" si="91"/>
        <v>0</v>
      </c>
      <c r="I112" s="81"/>
      <c r="J112" s="81"/>
      <c r="K112" s="81"/>
      <c r="L112" s="81"/>
      <c r="M112" s="81"/>
      <c r="N112" s="81"/>
      <c r="O112" s="84"/>
      <c r="P112" s="81"/>
    </row>
    <row r="113" spans="1:16" ht="55.9" customHeight="1" x14ac:dyDescent="0.25">
      <c r="A113" s="31" t="s">
        <v>32</v>
      </c>
      <c r="B113" s="89"/>
      <c r="C113" s="42">
        <f t="shared" ref="C113:C116" si="92">D113+E113+F113+G113+H113</f>
        <v>109.1</v>
      </c>
      <c r="D113" s="48">
        <f>D114+D115+D116</f>
        <v>39.1</v>
      </c>
      <c r="E113" s="66">
        <f t="shared" ref="E113:H113" si="93">E114+E115+E116</f>
        <v>70</v>
      </c>
      <c r="F113" s="48">
        <f t="shared" si="93"/>
        <v>0</v>
      </c>
      <c r="G113" s="66">
        <f t="shared" si="93"/>
        <v>0</v>
      </c>
      <c r="H113" s="48">
        <f t="shared" si="93"/>
        <v>0</v>
      </c>
      <c r="I113" s="79"/>
      <c r="J113" s="79"/>
      <c r="K113" s="79"/>
      <c r="L113" s="79"/>
      <c r="M113" s="79"/>
      <c r="N113" s="79"/>
      <c r="O113" s="85"/>
      <c r="P113" s="79"/>
    </row>
    <row r="114" spans="1:16" ht="14.25" customHeight="1" x14ac:dyDescent="0.25">
      <c r="A114" s="26" t="s">
        <v>8</v>
      </c>
      <c r="B114" s="90"/>
      <c r="C114" s="42">
        <f t="shared" si="92"/>
        <v>0</v>
      </c>
      <c r="D114" s="42">
        <f t="shared" ref="D114:D115" si="94">E114+F114+G114+H114+I114</f>
        <v>0</v>
      </c>
      <c r="E114" s="63">
        <f t="shared" ref="E114:E115" si="95">F114+G114+H114+I114+J114</f>
        <v>0</v>
      </c>
      <c r="F114" s="42">
        <f t="shared" ref="F114" si="96">G114+H114+I114+J114+K114</f>
        <v>0</v>
      </c>
      <c r="G114" s="63">
        <f t="shared" ref="G114:G115" si="97">H114+I114+J114+K114+L114</f>
        <v>0</v>
      </c>
      <c r="H114" s="42">
        <f t="shared" ref="H114:H115" si="98">I114+J114+K114+L114+M114</f>
        <v>0</v>
      </c>
      <c r="I114" s="80"/>
      <c r="J114" s="80"/>
      <c r="K114" s="80"/>
      <c r="L114" s="80"/>
      <c r="M114" s="80"/>
      <c r="N114" s="80"/>
      <c r="O114" s="86"/>
      <c r="P114" s="80"/>
    </row>
    <row r="115" spans="1:16" ht="14.25" customHeight="1" x14ac:dyDescent="0.25">
      <c r="A115" s="26" t="s">
        <v>0</v>
      </c>
      <c r="B115" s="90"/>
      <c r="C115" s="42">
        <f t="shared" si="92"/>
        <v>0</v>
      </c>
      <c r="D115" s="42">
        <f t="shared" si="94"/>
        <v>0</v>
      </c>
      <c r="E115" s="63">
        <f t="shared" si="95"/>
        <v>0</v>
      </c>
      <c r="F115" s="42">
        <f>G115+H115+I115+J115+K115</f>
        <v>0</v>
      </c>
      <c r="G115" s="63">
        <f t="shared" si="97"/>
        <v>0</v>
      </c>
      <c r="H115" s="42">
        <f t="shared" si="98"/>
        <v>0</v>
      </c>
      <c r="I115" s="80"/>
      <c r="J115" s="80"/>
      <c r="K115" s="80"/>
      <c r="L115" s="80"/>
      <c r="M115" s="80"/>
      <c r="N115" s="80"/>
      <c r="O115" s="86"/>
      <c r="P115" s="80"/>
    </row>
    <row r="116" spans="1:16" ht="15.75" customHeight="1" x14ac:dyDescent="0.25">
      <c r="A116" s="26" t="s">
        <v>43</v>
      </c>
      <c r="B116" s="91"/>
      <c r="C116" s="42">
        <f t="shared" si="92"/>
        <v>109.1</v>
      </c>
      <c r="D116" s="48">
        <f>D120</f>
        <v>39.1</v>
      </c>
      <c r="E116" s="66">
        <v>70</v>
      </c>
      <c r="F116" s="48">
        <f>F120</f>
        <v>0</v>
      </c>
      <c r="G116" s="66">
        <f t="shared" ref="G116:H116" si="99">G120</f>
        <v>0</v>
      </c>
      <c r="H116" s="48">
        <f t="shared" si="99"/>
        <v>0</v>
      </c>
      <c r="I116" s="81"/>
      <c r="J116" s="81"/>
      <c r="K116" s="81"/>
      <c r="L116" s="81"/>
      <c r="M116" s="81"/>
      <c r="N116" s="81"/>
      <c r="O116" s="87"/>
      <c r="P116" s="81"/>
    </row>
    <row r="117" spans="1:16" ht="85.15" customHeight="1" x14ac:dyDescent="0.25">
      <c r="A117" s="26" t="s">
        <v>51</v>
      </c>
      <c r="B117" s="88" t="s">
        <v>73</v>
      </c>
      <c r="C117" s="42">
        <f>D117+E117+F117+G117+H117</f>
        <v>109.1</v>
      </c>
      <c r="D117" s="42">
        <f>D118+D119+D120</f>
        <v>39.1</v>
      </c>
      <c r="E117" s="63">
        <f t="shared" ref="E117:H117" si="100">E118+E119+E120</f>
        <v>70</v>
      </c>
      <c r="F117" s="42">
        <f t="shared" si="100"/>
        <v>0</v>
      </c>
      <c r="G117" s="63">
        <f t="shared" si="100"/>
        <v>0</v>
      </c>
      <c r="H117" s="42">
        <f t="shared" si="100"/>
        <v>0</v>
      </c>
      <c r="I117" s="79" t="s">
        <v>55</v>
      </c>
      <c r="J117" s="79" t="s">
        <v>19</v>
      </c>
      <c r="K117" s="79">
        <v>10</v>
      </c>
      <c r="L117" s="79">
        <v>10</v>
      </c>
      <c r="M117" s="79">
        <v>10</v>
      </c>
      <c r="N117" s="79">
        <v>0</v>
      </c>
      <c r="O117" s="82">
        <v>0</v>
      </c>
      <c r="P117" s="79">
        <v>0</v>
      </c>
    </row>
    <row r="118" spans="1:16" ht="17.25" customHeight="1" x14ac:dyDescent="0.25">
      <c r="A118" s="26" t="s">
        <v>8</v>
      </c>
      <c r="B118" s="88"/>
      <c r="C118" s="42">
        <f t="shared" ref="C118:C119" si="101">D118+E118+F118+G118+H118</f>
        <v>0</v>
      </c>
      <c r="D118" s="42">
        <f t="shared" ref="D118:D119" si="102">E118+F118+G118+H118+I118</f>
        <v>0</v>
      </c>
      <c r="E118" s="63">
        <f t="shared" ref="E118:E119" si="103">F118+G118+H118+I118+J118</f>
        <v>0</v>
      </c>
      <c r="F118" s="42">
        <f t="shared" ref="F118:F119" si="104">G118+H118+I118+J118+K118</f>
        <v>0</v>
      </c>
      <c r="G118" s="63">
        <f t="shared" ref="G118:G119" si="105">H118+I118+J118+K118+L118</f>
        <v>0</v>
      </c>
      <c r="H118" s="42">
        <f t="shared" ref="H118:H119" si="106">I118+J118+K118+L118+M118</f>
        <v>0</v>
      </c>
      <c r="I118" s="80"/>
      <c r="J118" s="80"/>
      <c r="K118" s="80"/>
      <c r="L118" s="80"/>
      <c r="M118" s="80"/>
      <c r="N118" s="80"/>
      <c r="O118" s="83"/>
      <c r="P118" s="80"/>
    </row>
    <row r="119" spans="1:16" ht="17.25" customHeight="1" x14ac:dyDescent="0.25">
      <c r="A119" s="26" t="s">
        <v>0</v>
      </c>
      <c r="B119" s="88"/>
      <c r="C119" s="42">
        <f t="shared" si="101"/>
        <v>0</v>
      </c>
      <c r="D119" s="42">
        <f t="shared" si="102"/>
        <v>0</v>
      </c>
      <c r="E119" s="63">
        <f t="shared" si="103"/>
        <v>0</v>
      </c>
      <c r="F119" s="42">
        <f t="shared" si="104"/>
        <v>0</v>
      </c>
      <c r="G119" s="63">
        <f t="shared" si="105"/>
        <v>0</v>
      </c>
      <c r="H119" s="42">
        <f t="shared" si="106"/>
        <v>0</v>
      </c>
      <c r="I119" s="80"/>
      <c r="J119" s="80"/>
      <c r="K119" s="80"/>
      <c r="L119" s="80"/>
      <c r="M119" s="80"/>
      <c r="N119" s="80"/>
      <c r="O119" s="83"/>
      <c r="P119" s="80"/>
    </row>
    <row r="120" spans="1:16" ht="17.25" customHeight="1" x14ac:dyDescent="0.25">
      <c r="A120" s="26" t="s">
        <v>43</v>
      </c>
      <c r="B120" s="88"/>
      <c r="C120" s="42">
        <f>D120+E120+F120+G120+H120</f>
        <v>109.1</v>
      </c>
      <c r="D120" s="42">
        <v>39.1</v>
      </c>
      <c r="E120" s="63">
        <v>70</v>
      </c>
      <c r="F120" s="42">
        <v>0</v>
      </c>
      <c r="G120" s="63">
        <v>0</v>
      </c>
      <c r="H120" s="42">
        <v>0</v>
      </c>
      <c r="I120" s="81"/>
      <c r="J120" s="81"/>
      <c r="K120" s="81"/>
      <c r="L120" s="81"/>
      <c r="M120" s="81"/>
      <c r="N120" s="81"/>
      <c r="O120" s="84"/>
      <c r="P120" s="81"/>
    </row>
    <row r="121" spans="1:16" ht="53.45" customHeight="1" x14ac:dyDescent="0.25">
      <c r="A121" s="36" t="s">
        <v>33</v>
      </c>
      <c r="B121" s="89"/>
      <c r="C121" s="42">
        <f t="shared" ref="C121:C127" si="107">D121+E121+F121+G121+H121</f>
        <v>774.59999999999991</v>
      </c>
      <c r="D121" s="42">
        <f>D122+D123+D124</f>
        <v>384.9</v>
      </c>
      <c r="E121" s="63">
        <f t="shared" ref="E121:H121" si="108">E122+E123+E124</f>
        <v>389.7</v>
      </c>
      <c r="F121" s="42">
        <f t="shared" si="108"/>
        <v>0</v>
      </c>
      <c r="G121" s="63">
        <f t="shared" si="108"/>
        <v>0</v>
      </c>
      <c r="H121" s="42">
        <f t="shared" si="108"/>
        <v>0</v>
      </c>
      <c r="I121" s="79"/>
      <c r="J121" s="79"/>
      <c r="K121" s="79"/>
      <c r="L121" s="79"/>
      <c r="M121" s="79"/>
      <c r="N121" s="79"/>
      <c r="O121" s="85"/>
      <c r="P121" s="79"/>
    </row>
    <row r="122" spans="1:16" ht="14.25" customHeight="1" x14ac:dyDescent="0.25">
      <c r="A122" s="26" t="s">
        <v>8</v>
      </c>
      <c r="B122" s="90"/>
      <c r="C122" s="42">
        <f t="shared" si="107"/>
        <v>0</v>
      </c>
      <c r="D122" s="42">
        <f t="shared" ref="D122:D123" si="109">E122+F122+G122+H122+I122</f>
        <v>0</v>
      </c>
      <c r="E122" s="63">
        <f t="shared" ref="E122:E123" si="110">F122+G122+H122+I122+J122</f>
        <v>0</v>
      </c>
      <c r="F122" s="42">
        <f t="shared" ref="F122:F123" si="111">G122+H122+I122+J122+K122</f>
        <v>0</v>
      </c>
      <c r="G122" s="63">
        <f t="shared" ref="G122:G123" si="112">H122+I122+J122+K122+L122</f>
        <v>0</v>
      </c>
      <c r="H122" s="42">
        <f t="shared" ref="H122:H123" si="113">I122+J122+K122+L122+M122</f>
        <v>0</v>
      </c>
      <c r="I122" s="80"/>
      <c r="J122" s="80"/>
      <c r="K122" s="80"/>
      <c r="L122" s="80"/>
      <c r="M122" s="80"/>
      <c r="N122" s="80"/>
      <c r="O122" s="86"/>
      <c r="P122" s="80"/>
    </row>
    <row r="123" spans="1:16" ht="14.25" customHeight="1" x14ac:dyDescent="0.25">
      <c r="A123" s="26" t="s">
        <v>0</v>
      </c>
      <c r="B123" s="90"/>
      <c r="C123" s="42">
        <f t="shared" si="107"/>
        <v>0</v>
      </c>
      <c r="D123" s="42">
        <f t="shared" si="109"/>
        <v>0</v>
      </c>
      <c r="E123" s="63">
        <f t="shared" si="110"/>
        <v>0</v>
      </c>
      <c r="F123" s="42">
        <f t="shared" si="111"/>
        <v>0</v>
      </c>
      <c r="G123" s="63">
        <f t="shared" si="112"/>
        <v>0</v>
      </c>
      <c r="H123" s="42">
        <f t="shared" si="113"/>
        <v>0</v>
      </c>
      <c r="I123" s="80"/>
      <c r="J123" s="80"/>
      <c r="K123" s="80"/>
      <c r="L123" s="80"/>
      <c r="M123" s="80"/>
      <c r="N123" s="80"/>
      <c r="O123" s="86"/>
      <c r="P123" s="80"/>
    </row>
    <row r="124" spans="1:16" ht="15.75" customHeight="1" x14ac:dyDescent="0.25">
      <c r="A124" s="26" t="s">
        <v>43</v>
      </c>
      <c r="B124" s="91"/>
      <c r="C124" s="42">
        <f>D124+E124+F124+G124+H124</f>
        <v>774.59999999999991</v>
      </c>
      <c r="D124" s="42">
        <f>D128+D132</f>
        <v>384.9</v>
      </c>
      <c r="E124" s="63">
        <f t="shared" ref="E124:H124" si="114">E128+E132</f>
        <v>389.7</v>
      </c>
      <c r="F124" s="42">
        <f t="shared" si="114"/>
        <v>0</v>
      </c>
      <c r="G124" s="63">
        <f t="shared" si="114"/>
        <v>0</v>
      </c>
      <c r="H124" s="42">
        <f t="shared" si="114"/>
        <v>0</v>
      </c>
      <c r="I124" s="81"/>
      <c r="J124" s="81"/>
      <c r="K124" s="81"/>
      <c r="L124" s="81"/>
      <c r="M124" s="81"/>
      <c r="N124" s="81"/>
      <c r="O124" s="87"/>
      <c r="P124" s="81"/>
    </row>
    <row r="125" spans="1:16" ht="169.9" customHeight="1" x14ac:dyDescent="0.25">
      <c r="A125" s="36" t="s">
        <v>34</v>
      </c>
      <c r="B125" s="88" t="s">
        <v>73</v>
      </c>
      <c r="C125" s="42">
        <f t="shared" si="107"/>
        <v>540.59999999999991</v>
      </c>
      <c r="D125" s="42">
        <f>D126+D127+D128</f>
        <v>267.89999999999998</v>
      </c>
      <c r="E125" s="63">
        <f t="shared" ref="E125:H125" si="115">E126+E127+E128</f>
        <v>272.7</v>
      </c>
      <c r="F125" s="42">
        <f t="shared" si="115"/>
        <v>0</v>
      </c>
      <c r="G125" s="63">
        <f t="shared" si="115"/>
        <v>0</v>
      </c>
      <c r="H125" s="42">
        <f t="shared" si="115"/>
        <v>0</v>
      </c>
      <c r="I125" s="79" t="s">
        <v>68</v>
      </c>
      <c r="J125" s="79" t="s">
        <v>69</v>
      </c>
      <c r="K125" s="79">
        <v>74</v>
      </c>
      <c r="L125" s="79">
        <v>76</v>
      </c>
      <c r="M125" s="79">
        <v>78</v>
      </c>
      <c r="N125" s="79">
        <v>0</v>
      </c>
      <c r="O125" s="82">
        <v>0</v>
      </c>
      <c r="P125" s="79">
        <v>0</v>
      </c>
    </row>
    <row r="126" spans="1:16" ht="16.5" customHeight="1" x14ac:dyDescent="0.25">
      <c r="A126" s="26" t="s">
        <v>8</v>
      </c>
      <c r="B126" s="88"/>
      <c r="C126" s="42">
        <f t="shared" si="107"/>
        <v>0</v>
      </c>
      <c r="D126" s="42">
        <f t="shared" ref="D126:D127" si="116">E126+F126+G126+H126+I126</f>
        <v>0</v>
      </c>
      <c r="E126" s="63">
        <f t="shared" ref="E126:E127" si="117">F126+G126+H126+I126+J126</f>
        <v>0</v>
      </c>
      <c r="F126" s="42">
        <f t="shared" ref="F126:F127" si="118">G126+H126+I126+J126+K126</f>
        <v>0</v>
      </c>
      <c r="G126" s="63">
        <f t="shared" ref="G126:G127" si="119">H126+I126+J126+K126+L126</f>
        <v>0</v>
      </c>
      <c r="H126" s="42">
        <f t="shared" ref="H126:H127" si="120">I126+J126+K126+L126+M126</f>
        <v>0</v>
      </c>
      <c r="I126" s="80"/>
      <c r="J126" s="80"/>
      <c r="K126" s="80"/>
      <c r="L126" s="80"/>
      <c r="M126" s="80"/>
      <c r="N126" s="80"/>
      <c r="O126" s="83"/>
      <c r="P126" s="80"/>
    </row>
    <row r="127" spans="1:16" ht="16.5" customHeight="1" x14ac:dyDescent="0.25">
      <c r="A127" s="26" t="s">
        <v>0</v>
      </c>
      <c r="B127" s="88"/>
      <c r="C127" s="42">
        <f t="shared" si="107"/>
        <v>0</v>
      </c>
      <c r="D127" s="42">
        <f t="shared" si="116"/>
        <v>0</v>
      </c>
      <c r="E127" s="63">
        <f t="shared" si="117"/>
        <v>0</v>
      </c>
      <c r="F127" s="42">
        <f t="shared" si="118"/>
        <v>0</v>
      </c>
      <c r="G127" s="63">
        <f t="shared" si="119"/>
        <v>0</v>
      </c>
      <c r="H127" s="42">
        <f t="shared" si="120"/>
        <v>0</v>
      </c>
      <c r="I127" s="80"/>
      <c r="J127" s="80"/>
      <c r="K127" s="80"/>
      <c r="L127" s="80"/>
      <c r="M127" s="80"/>
      <c r="N127" s="80"/>
      <c r="O127" s="83"/>
      <c r="P127" s="80"/>
    </row>
    <row r="128" spans="1:16" ht="17.45" customHeight="1" x14ac:dyDescent="0.25">
      <c r="A128" s="26" t="s">
        <v>43</v>
      </c>
      <c r="B128" s="88"/>
      <c r="C128" s="42">
        <f>D128+E128+F128+G128+H128</f>
        <v>540.59999999999991</v>
      </c>
      <c r="D128" s="56">
        <v>267.89999999999998</v>
      </c>
      <c r="E128" s="72">
        <v>272.7</v>
      </c>
      <c r="F128" s="72">
        <v>0</v>
      </c>
      <c r="G128" s="72">
        <v>0</v>
      </c>
      <c r="H128" s="72">
        <v>0</v>
      </c>
      <c r="I128" s="81"/>
      <c r="J128" s="81"/>
      <c r="K128" s="81"/>
      <c r="L128" s="81"/>
      <c r="M128" s="81"/>
      <c r="N128" s="81"/>
      <c r="O128" s="84"/>
      <c r="P128" s="81"/>
    </row>
    <row r="129" spans="1:16" ht="62.45" customHeight="1" x14ac:dyDescent="0.25">
      <c r="A129" s="26" t="s">
        <v>23</v>
      </c>
      <c r="B129" s="88" t="s">
        <v>73</v>
      </c>
      <c r="C129" s="42">
        <f>C130+C131+C132</f>
        <v>234</v>
      </c>
      <c r="D129" s="42">
        <f t="shared" ref="D129:H129" si="121">D130+D131+D132</f>
        <v>117</v>
      </c>
      <c r="E129" s="63">
        <f t="shared" si="121"/>
        <v>117</v>
      </c>
      <c r="F129" s="42">
        <f t="shared" si="121"/>
        <v>0</v>
      </c>
      <c r="G129" s="63">
        <f t="shared" si="121"/>
        <v>0</v>
      </c>
      <c r="H129" s="42">
        <f t="shared" si="121"/>
        <v>0</v>
      </c>
      <c r="I129" s="79" t="s">
        <v>52</v>
      </c>
      <c r="J129" s="79" t="s">
        <v>19</v>
      </c>
      <c r="K129" s="79">
        <v>5</v>
      </c>
      <c r="L129" s="79">
        <v>6</v>
      </c>
      <c r="M129" s="79">
        <v>6</v>
      </c>
      <c r="N129" s="79">
        <v>0</v>
      </c>
      <c r="O129" s="82">
        <v>0</v>
      </c>
      <c r="P129" s="79">
        <v>0</v>
      </c>
    </row>
    <row r="130" spans="1:16" ht="17.25" customHeight="1" x14ac:dyDescent="0.25">
      <c r="A130" s="26" t="s">
        <v>8</v>
      </c>
      <c r="B130" s="88"/>
      <c r="C130" s="42">
        <f t="shared" ref="C130:C131" si="122">D130+E130+F130+G130+H130</f>
        <v>0</v>
      </c>
      <c r="D130" s="42">
        <f t="shared" ref="D130:D131" si="123">E130+F130+G130+H130+I130</f>
        <v>0</v>
      </c>
      <c r="E130" s="63">
        <f t="shared" ref="E130:E131" si="124">F130+G130+H130+I130+J130</f>
        <v>0</v>
      </c>
      <c r="F130" s="42">
        <f t="shared" ref="F130:F131" si="125">G130+H130+I130+J130+K130</f>
        <v>0</v>
      </c>
      <c r="G130" s="63">
        <f t="shared" ref="G130:G131" si="126">H130+I130+J130+K130+L130</f>
        <v>0</v>
      </c>
      <c r="H130" s="56">
        <v>0</v>
      </c>
      <c r="I130" s="80"/>
      <c r="J130" s="80"/>
      <c r="K130" s="80"/>
      <c r="L130" s="80"/>
      <c r="M130" s="80"/>
      <c r="N130" s="80"/>
      <c r="O130" s="83"/>
      <c r="P130" s="80"/>
    </row>
    <row r="131" spans="1:16" ht="17.25" customHeight="1" x14ac:dyDescent="0.25">
      <c r="A131" s="26" t="s">
        <v>0</v>
      </c>
      <c r="B131" s="88"/>
      <c r="C131" s="42">
        <f t="shared" si="122"/>
        <v>0</v>
      </c>
      <c r="D131" s="42">
        <f t="shared" si="123"/>
        <v>0</v>
      </c>
      <c r="E131" s="63">
        <f t="shared" si="124"/>
        <v>0</v>
      </c>
      <c r="F131" s="42">
        <f t="shared" si="125"/>
        <v>0</v>
      </c>
      <c r="G131" s="63">
        <f t="shared" si="126"/>
        <v>0</v>
      </c>
      <c r="H131" s="56">
        <v>0</v>
      </c>
      <c r="I131" s="80"/>
      <c r="J131" s="80"/>
      <c r="K131" s="80"/>
      <c r="L131" s="80"/>
      <c r="M131" s="80"/>
      <c r="N131" s="80"/>
      <c r="O131" s="83"/>
      <c r="P131" s="80"/>
    </row>
    <row r="132" spans="1:16" ht="17.25" customHeight="1" x14ac:dyDescent="0.25">
      <c r="A132" s="26" t="s">
        <v>43</v>
      </c>
      <c r="B132" s="88"/>
      <c r="C132" s="42">
        <f>D132+E132+F132+G132+H132</f>
        <v>234</v>
      </c>
      <c r="D132" s="56">
        <v>117</v>
      </c>
      <c r="E132" s="72">
        <v>117</v>
      </c>
      <c r="F132" s="56">
        <v>0</v>
      </c>
      <c r="G132" s="72">
        <v>0</v>
      </c>
      <c r="H132" s="56">
        <v>0</v>
      </c>
      <c r="I132" s="81"/>
      <c r="J132" s="81"/>
      <c r="K132" s="81"/>
      <c r="L132" s="81"/>
      <c r="M132" s="81"/>
      <c r="N132" s="81"/>
      <c r="O132" s="84"/>
      <c r="P132" s="81"/>
    </row>
    <row r="133" spans="1:16" s="1" customFormat="1" ht="32.450000000000003" customHeight="1" x14ac:dyDescent="0.25">
      <c r="A133" s="26" t="s">
        <v>76</v>
      </c>
      <c r="B133" s="82"/>
      <c r="C133" s="42">
        <f>C134+C135+C136</f>
        <v>20510.5</v>
      </c>
      <c r="D133" s="45">
        <f>D134+D135+D136</f>
        <v>3791.7</v>
      </c>
      <c r="E133" s="65">
        <f t="shared" ref="E133:H133" si="127">E134+E135+E136</f>
        <v>4854.7</v>
      </c>
      <c r="F133" s="45">
        <f t="shared" si="127"/>
        <v>3954.7</v>
      </c>
      <c r="G133" s="65">
        <f t="shared" si="127"/>
        <v>3954.7</v>
      </c>
      <c r="H133" s="45">
        <f t="shared" si="127"/>
        <v>3954.7</v>
      </c>
      <c r="I133" s="79"/>
      <c r="J133" s="79"/>
      <c r="K133" s="79"/>
      <c r="L133" s="79"/>
      <c r="M133" s="79"/>
      <c r="N133" s="79"/>
      <c r="O133" s="82"/>
      <c r="P133" s="79"/>
    </row>
    <row r="134" spans="1:16" ht="15" customHeight="1" x14ac:dyDescent="0.25">
      <c r="A134" s="26" t="s">
        <v>8</v>
      </c>
      <c r="B134" s="83"/>
      <c r="C134" s="42">
        <f>D134+E134+F134+G134+H134</f>
        <v>0</v>
      </c>
      <c r="D134" s="42">
        <f t="shared" ref="D134:H134" si="128">E134+F134+G134+H134+I134</f>
        <v>0</v>
      </c>
      <c r="E134" s="42">
        <f t="shared" si="128"/>
        <v>0</v>
      </c>
      <c r="F134" s="42">
        <f t="shared" si="128"/>
        <v>0</v>
      </c>
      <c r="G134" s="42">
        <f t="shared" si="128"/>
        <v>0</v>
      </c>
      <c r="H134" s="42">
        <f t="shared" si="128"/>
        <v>0</v>
      </c>
      <c r="I134" s="80"/>
      <c r="J134" s="80"/>
      <c r="K134" s="80"/>
      <c r="L134" s="80"/>
      <c r="M134" s="80"/>
      <c r="N134" s="80"/>
      <c r="O134" s="83"/>
      <c r="P134" s="80"/>
    </row>
    <row r="135" spans="1:16" x14ac:dyDescent="0.25">
      <c r="A135" s="26" t="s">
        <v>0</v>
      </c>
      <c r="B135" s="83"/>
      <c r="C135" s="42">
        <f>D135+E135+F135+G135+H135</f>
        <v>0</v>
      </c>
      <c r="D135" s="42">
        <f t="shared" ref="D135:H135" si="129">E135+F135+G135+H135+I135</f>
        <v>0</v>
      </c>
      <c r="E135" s="42">
        <f t="shared" si="129"/>
        <v>0</v>
      </c>
      <c r="F135" s="42">
        <f t="shared" si="129"/>
        <v>0</v>
      </c>
      <c r="G135" s="42">
        <f t="shared" si="129"/>
        <v>0</v>
      </c>
      <c r="H135" s="42">
        <f t="shared" si="129"/>
        <v>0</v>
      </c>
      <c r="I135" s="80"/>
      <c r="J135" s="80"/>
      <c r="K135" s="80"/>
      <c r="L135" s="80"/>
      <c r="M135" s="80"/>
      <c r="N135" s="80"/>
      <c r="O135" s="83"/>
      <c r="P135" s="80"/>
    </row>
    <row r="136" spans="1:16" x14ac:dyDescent="0.25">
      <c r="A136" s="26" t="s">
        <v>43</v>
      </c>
      <c r="B136" s="83"/>
      <c r="C136" s="42">
        <f t="shared" ref="C136:C143" si="130">D136+E136+F136+G136+H136</f>
        <v>20510.5</v>
      </c>
      <c r="D136" s="46">
        <f>D140</f>
        <v>3791.7</v>
      </c>
      <c r="E136" s="46">
        <f>E140</f>
        <v>4854.7</v>
      </c>
      <c r="F136" s="46">
        <f t="shared" ref="F136:H136" si="131">F140</f>
        <v>3954.7</v>
      </c>
      <c r="G136" s="46">
        <f t="shared" si="131"/>
        <v>3954.7</v>
      </c>
      <c r="H136" s="46">
        <f t="shared" si="131"/>
        <v>3954.7</v>
      </c>
      <c r="I136" s="81"/>
      <c r="J136" s="81"/>
      <c r="K136" s="81"/>
      <c r="L136" s="81"/>
      <c r="M136" s="81"/>
      <c r="N136" s="81"/>
      <c r="O136" s="84"/>
      <c r="P136" s="81"/>
    </row>
    <row r="137" spans="1:16" s="2" customFormat="1" ht="43.9" customHeight="1" x14ac:dyDescent="0.25">
      <c r="A137" s="36" t="s">
        <v>36</v>
      </c>
      <c r="B137" s="89"/>
      <c r="C137" s="42">
        <f t="shared" si="130"/>
        <v>20510.5</v>
      </c>
      <c r="D137" s="42">
        <f>D138+D139+D140</f>
        <v>3791.7</v>
      </c>
      <c r="E137" s="63">
        <f t="shared" ref="E137:H137" si="132">E138+E139+E140</f>
        <v>4854.7</v>
      </c>
      <c r="F137" s="42">
        <f t="shared" si="132"/>
        <v>3954.7</v>
      </c>
      <c r="G137" s="63">
        <f t="shared" si="132"/>
        <v>3954.7</v>
      </c>
      <c r="H137" s="42">
        <f t="shared" si="132"/>
        <v>3954.7</v>
      </c>
      <c r="I137" s="79"/>
      <c r="J137" s="79"/>
      <c r="K137" s="79"/>
      <c r="L137" s="79"/>
      <c r="M137" s="79"/>
      <c r="N137" s="79"/>
      <c r="O137" s="82"/>
      <c r="P137" s="79"/>
    </row>
    <row r="138" spans="1:16" s="2" customFormat="1" ht="15" customHeight="1" x14ac:dyDescent="0.25">
      <c r="A138" s="26" t="s">
        <v>8</v>
      </c>
      <c r="B138" s="90"/>
      <c r="C138" s="42">
        <f t="shared" si="130"/>
        <v>0</v>
      </c>
      <c r="D138" s="42">
        <f t="shared" ref="D138:D139" si="133">E138+F138+G138+H138+I138</f>
        <v>0</v>
      </c>
      <c r="E138" s="63">
        <f t="shared" ref="E138:E139" si="134">F138+G138+H138+I138+J138</f>
        <v>0</v>
      </c>
      <c r="F138" s="42">
        <f t="shared" ref="F138:F139" si="135">G138+H138+I138+J138+K138</f>
        <v>0</v>
      </c>
      <c r="G138" s="63">
        <f t="shared" ref="G138:G139" si="136">H138+I138+J138+K138+L138</f>
        <v>0</v>
      </c>
      <c r="H138" s="42">
        <f t="shared" ref="H138:H139" si="137">I138+J138+K138+L138+M138</f>
        <v>0</v>
      </c>
      <c r="I138" s="80"/>
      <c r="J138" s="80"/>
      <c r="K138" s="80"/>
      <c r="L138" s="80"/>
      <c r="M138" s="80"/>
      <c r="N138" s="80"/>
      <c r="O138" s="83"/>
      <c r="P138" s="80"/>
    </row>
    <row r="139" spans="1:16" s="2" customFormat="1" ht="15" customHeight="1" x14ac:dyDescent="0.25">
      <c r="A139" s="26" t="s">
        <v>0</v>
      </c>
      <c r="B139" s="90"/>
      <c r="C139" s="42">
        <f t="shared" si="130"/>
        <v>0</v>
      </c>
      <c r="D139" s="42">
        <f t="shared" si="133"/>
        <v>0</v>
      </c>
      <c r="E139" s="63">
        <f t="shared" si="134"/>
        <v>0</v>
      </c>
      <c r="F139" s="42">
        <f t="shared" si="135"/>
        <v>0</v>
      </c>
      <c r="G139" s="63">
        <f t="shared" si="136"/>
        <v>0</v>
      </c>
      <c r="H139" s="42">
        <f t="shared" si="137"/>
        <v>0</v>
      </c>
      <c r="I139" s="80"/>
      <c r="J139" s="80"/>
      <c r="K139" s="80"/>
      <c r="L139" s="80"/>
      <c r="M139" s="80"/>
      <c r="N139" s="80"/>
      <c r="O139" s="83"/>
      <c r="P139" s="80"/>
    </row>
    <row r="140" spans="1:16" s="2" customFormat="1" ht="15" customHeight="1" x14ac:dyDescent="0.25">
      <c r="A140" s="26" t="s">
        <v>43</v>
      </c>
      <c r="B140" s="91"/>
      <c r="C140" s="42">
        <f>D140+E140+F140+G140+H140</f>
        <v>20510.5</v>
      </c>
      <c r="D140" s="42">
        <f>D144+D148</f>
        <v>3791.7</v>
      </c>
      <c r="E140" s="63">
        <f t="shared" ref="E140:H140" si="138">E144+E148</f>
        <v>4854.7</v>
      </c>
      <c r="F140" s="42">
        <f t="shared" si="138"/>
        <v>3954.7</v>
      </c>
      <c r="G140" s="63">
        <f t="shared" si="138"/>
        <v>3954.7</v>
      </c>
      <c r="H140" s="63">
        <f t="shared" si="138"/>
        <v>3954.7</v>
      </c>
      <c r="I140" s="81"/>
      <c r="J140" s="81"/>
      <c r="K140" s="81"/>
      <c r="L140" s="81"/>
      <c r="M140" s="81"/>
      <c r="N140" s="81"/>
      <c r="O140" s="84"/>
      <c r="P140" s="81"/>
    </row>
    <row r="141" spans="1:16" s="2" customFormat="1" ht="54.6" customHeight="1" x14ac:dyDescent="0.25">
      <c r="A141" s="36" t="s">
        <v>37</v>
      </c>
      <c r="B141" s="88" t="s">
        <v>73</v>
      </c>
      <c r="C141" s="42">
        <f>D141+E141+F141+G141+H141</f>
        <v>18735.400000000001</v>
      </c>
      <c r="D141" s="42">
        <f t="shared" ref="D141:H141" si="139">D142+D143+D144</f>
        <v>2916.6</v>
      </c>
      <c r="E141" s="63">
        <f t="shared" si="139"/>
        <v>3954.7</v>
      </c>
      <c r="F141" s="42">
        <f t="shared" si="139"/>
        <v>3954.7</v>
      </c>
      <c r="G141" s="63">
        <f t="shared" si="139"/>
        <v>3954.7</v>
      </c>
      <c r="H141" s="42">
        <f t="shared" si="139"/>
        <v>3954.7</v>
      </c>
      <c r="I141" s="79" t="s">
        <v>54</v>
      </c>
      <c r="J141" s="79" t="s">
        <v>19</v>
      </c>
      <c r="K141" s="79">
        <v>0</v>
      </c>
      <c r="L141" s="79">
        <v>67</v>
      </c>
      <c r="M141" s="79">
        <v>121</v>
      </c>
      <c r="N141" s="79">
        <v>121</v>
      </c>
      <c r="O141" s="82">
        <v>121</v>
      </c>
      <c r="P141" s="79">
        <v>121</v>
      </c>
    </row>
    <row r="142" spans="1:16" s="1" customFormat="1" ht="15.6" customHeight="1" x14ac:dyDescent="0.25">
      <c r="A142" s="26" t="s">
        <v>8</v>
      </c>
      <c r="B142" s="88"/>
      <c r="C142" s="42">
        <f t="shared" si="130"/>
        <v>0</v>
      </c>
      <c r="D142" s="42">
        <f t="shared" ref="D142:D143" si="140">E142+F142+G142+H142+I142</f>
        <v>0</v>
      </c>
      <c r="E142" s="63">
        <f t="shared" ref="E142:E143" si="141">F142+G142+H142+I142+J142</f>
        <v>0</v>
      </c>
      <c r="F142" s="42">
        <f t="shared" ref="F142:F143" si="142">G142+H142+I142+J142+K142</f>
        <v>0</v>
      </c>
      <c r="G142" s="63">
        <f t="shared" ref="G142:G143" si="143">H142+I142+J142+K142+L142</f>
        <v>0</v>
      </c>
      <c r="H142" s="42">
        <f t="shared" ref="H142:H143" si="144">I142+J142+K142+L142+M142</f>
        <v>0</v>
      </c>
      <c r="I142" s="80"/>
      <c r="J142" s="80"/>
      <c r="K142" s="80"/>
      <c r="L142" s="80"/>
      <c r="M142" s="80"/>
      <c r="N142" s="80"/>
      <c r="O142" s="83"/>
      <c r="P142" s="80"/>
    </row>
    <row r="143" spans="1:16" s="1" customFormat="1" ht="15" customHeight="1" x14ac:dyDescent="0.25">
      <c r="A143" s="26" t="s">
        <v>0</v>
      </c>
      <c r="B143" s="88"/>
      <c r="C143" s="42">
        <f t="shared" si="130"/>
        <v>0</v>
      </c>
      <c r="D143" s="42">
        <f t="shared" si="140"/>
        <v>0</v>
      </c>
      <c r="E143" s="63">
        <f t="shared" si="141"/>
        <v>0</v>
      </c>
      <c r="F143" s="42">
        <f t="shared" si="142"/>
        <v>0</v>
      </c>
      <c r="G143" s="63">
        <f t="shared" si="143"/>
        <v>0</v>
      </c>
      <c r="H143" s="42">
        <f t="shared" si="144"/>
        <v>0</v>
      </c>
      <c r="I143" s="80"/>
      <c r="J143" s="80"/>
      <c r="K143" s="80"/>
      <c r="L143" s="80"/>
      <c r="M143" s="80"/>
      <c r="N143" s="80"/>
      <c r="O143" s="83"/>
      <c r="P143" s="80"/>
    </row>
    <row r="144" spans="1:16" s="1" customFormat="1" ht="18.600000000000001" customHeight="1" x14ac:dyDescent="0.25">
      <c r="A144" s="26" t="s">
        <v>43</v>
      </c>
      <c r="B144" s="88"/>
      <c r="C144" s="42">
        <f>D144+E144+F144+G144+H144</f>
        <v>18735.400000000001</v>
      </c>
      <c r="D144" s="42">
        <v>2916.6</v>
      </c>
      <c r="E144" s="63">
        <v>3954.7</v>
      </c>
      <c r="F144" s="42">
        <v>3954.7</v>
      </c>
      <c r="G144" s="63">
        <v>3954.7</v>
      </c>
      <c r="H144" s="63">
        <v>3954.7</v>
      </c>
      <c r="I144" s="81"/>
      <c r="J144" s="81"/>
      <c r="K144" s="81"/>
      <c r="L144" s="81"/>
      <c r="M144" s="81"/>
      <c r="N144" s="81"/>
      <c r="O144" s="84"/>
      <c r="P144" s="81"/>
    </row>
    <row r="145" spans="1:16" s="1" customFormat="1" ht="72" x14ac:dyDescent="0.25">
      <c r="A145" s="26" t="s">
        <v>74</v>
      </c>
      <c r="B145" s="88" t="s">
        <v>73</v>
      </c>
      <c r="C145" s="42">
        <f t="shared" ref="C145:C147" si="145">D145+E145+F145+G145+H145</f>
        <v>1775.1</v>
      </c>
      <c r="D145" s="54">
        <f>D146+D147+D148</f>
        <v>875.1</v>
      </c>
      <c r="E145" s="70">
        <f t="shared" ref="E145:H145" si="146">E146+E147+E148</f>
        <v>900</v>
      </c>
      <c r="F145" s="54">
        <f t="shared" si="146"/>
        <v>0</v>
      </c>
      <c r="G145" s="70">
        <f t="shared" si="146"/>
        <v>0</v>
      </c>
      <c r="H145" s="54">
        <f t="shared" si="146"/>
        <v>0</v>
      </c>
      <c r="I145" s="92" t="s">
        <v>53</v>
      </c>
      <c r="J145" s="79" t="s">
        <v>19</v>
      </c>
      <c r="K145" s="79">
        <v>32</v>
      </c>
      <c r="L145" s="79">
        <v>34</v>
      </c>
      <c r="M145" s="79">
        <v>34</v>
      </c>
      <c r="N145" s="79">
        <v>0</v>
      </c>
      <c r="O145" s="82">
        <v>0</v>
      </c>
      <c r="P145" s="79">
        <v>0</v>
      </c>
    </row>
    <row r="146" spans="1:16" s="2" customFormat="1" ht="15" customHeight="1" x14ac:dyDescent="0.25">
      <c r="A146" s="26" t="s">
        <v>8</v>
      </c>
      <c r="B146" s="88"/>
      <c r="C146" s="57">
        <f t="shared" si="145"/>
        <v>0</v>
      </c>
      <c r="D146" s="57">
        <f t="shared" ref="D146:D147" si="147">E146+F146+G146+H146+I146</f>
        <v>0</v>
      </c>
      <c r="E146" s="73">
        <f t="shared" ref="E146:E147" si="148">F146+G146+H146+I146+J146</f>
        <v>0</v>
      </c>
      <c r="F146" s="57">
        <f t="shared" ref="F146:F147" si="149">G146+H146+I146+J146+K146</f>
        <v>0</v>
      </c>
      <c r="G146" s="73">
        <f t="shared" ref="G146:G147" si="150">H146+I146+J146+K146+L146</f>
        <v>0</v>
      </c>
      <c r="H146" s="57">
        <f t="shared" ref="H146:H147" si="151">I146+J146+K146+L146+M146</f>
        <v>0</v>
      </c>
      <c r="I146" s="93"/>
      <c r="J146" s="80"/>
      <c r="K146" s="80"/>
      <c r="L146" s="80"/>
      <c r="M146" s="80"/>
      <c r="N146" s="80"/>
      <c r="O146" s="83"/>
      <c r="P146" s="80"/>
    </row>
    <row r="147" spans="1:16" s="2" customFormat="1" ht="15" customHeight="1" x14ac:dyDescent="0.25">
      <c r="A147" s="26" t="s">
        <v>0</v>
      </c>
      <c r="B147" s="88"/>
      <c r="C147" s="57">
        <f t="shared" si="145"/>
        <v>0</v>
      </c>
      <c r="D147" s="57">
        <f t="shared" si="147"/>
        <v>0</v>
      </c>
      <c r="E147" s="73">
        <f t="shared" si="148"/>
        <v>0</v>
      </c>
      <c r="F147" s="57">
        <f t="shared" si="149"/>
        <v>0</v>
      </c>
      <c r="G147" s="73">
        <f t="shared" si="150"/>
        <v>0</v>
      </c>
      <c r="H147" s="57">
        <f t="shared" si="151"/>
        <v>0</v>
      </c>
      <c r="I147" s="93"/>
      <c r="J147" s="80"/>
      <c r="K147" s="80"/>
      <c r="L147" s="80"/>
      <c r="M147" s="80"/>
      <c r="N147" s="80"/>
      <c r="O147" s="83"/>
      <c r="P147" s="80"/>
    </row>
    <row r="148" spans="1:16" s="2" customFormat="1" ht="15" customHeight="1" x14ac:dyDescent="0.25">
      <c r="A148" s="26" t="s">
        <v>43</v>
      </c>
      <c r="B148" s="88"/>
      <c r="C148" s="57">
        <f>D148+E148+F148+G148+H148</f>
        <v>1775.1</v>
      </c>
      <c r="D148" s="57">
        <v>875.1</v>
      </c>
      <c r="E148" s="73">
        <v>900</v>
      </c>
      <c r="F148" s="57">
        <v>0</v>
      </c>
      <c r="G148" s="73">
        <v>0</v>
      </c>
      <c r="H148" s="57">
        <v>0</v>
      </c>
      <c r="I148" s="94"/>
      <c r="J148" s="81"/>
      <c r="K148" s="81"/>
      <c r="L148" s="81"/>
      <c r="M148" s="81"/>
      <c r="N148" s="81"/>
      <c r="O148" s="84"/>
      <c r="P148" s="81"/>
    </row>
  </sheetData>
  <mergeCells count="305">
    <mergeCell ref="J61:J64"/>
    <mergeCell ref="K61:K64"/>
    <mergeCell ref="L61:L64"/>
    <mergeCell ref="M61:M64"/>
    <mergeCell ref="N61:N64"/>
    <mergeCell ref="O61:O64"/>
    <mergeCell ref="P61:P64"/>
    <mergeCell ref="B121:B124"/>
    <mergeCell ref="J77:J80"/>
    <mergeCell ref="O81:O84"/>
    <mergeCell ref="P69:P72"/>
    <mergeCell ref="P89:P92"/>
    <mergeCell ref="M65:M68"/>
    <mergeCell ref="N65:N68"/>
    <mergeCell ref="O65:O68"/>
    <mergeCell ref="P65:P68"/>
    <mergeCell ref="P81:P84"/>
    <mergeCell ref="K77:K80"/>
    <mergeCell ref="L77:L80"/>
    <mergeCell ref="M77:M80"/>
    <mergeCell ref="N77:N80"/>
    <mergeCell ref="M89:M92"/>
    <mergeCell ref="N89:N92"/>
    <mergeCell ref="K81:K84"/>
    <mergeCell ref="P77:P80"/>
    <mergeCell ref="P85:P88"/>
    <mergeCell ref="O77:O80"/>
    <mergeCell ref="J101:J104"/>
    <mergeCell ref="O105:O108"/>
    <mergeCell ref="O97:O100"/>
    <mergeCell ref="K85:K88"/>
    <mergeCell ref="L85:L88"/>
    <mergeCell ref="N93:N96"/>
    <mergeCell ref="N81:N84"/>
    <mergeCell ref="O93:O96"/>
    <mergeCell ref="O89:O92"/>
    <mergeCell ref="O85:O88"/>
    <mergeCell ref="K89:K92"/>
    <mergeCell ref="L89:L92"/>
    <mergeCell ref="L117:L120"/>
    <mergeCell ref="M117:M120"/>
    <mergeCell ref="N117:N120"/>
    <mergeCell ref="J89:J92"/>
    <mergeCell ref="J85:J88"/>
    <mergeCell ref="J81:J84"/>
    <mergeCell ref="K97:K100"/>
    <mergeCell ref="L97:L100"/>
    <mergeCell ref="N97:N100"/>
    <mergeCell ref="L81:L84"/>
    <mergeCell ref="M81:M84"/>
    <mergeCell ref="K48:K52"/>
    <mergeCell ref="L48:L52"/>
    <mergeCell ref="M48:M52"/>
    <mergeCell ref="N48:N52"/>
    <mergeCell ref="O48:O52"/>
    <mergeCell ref="P48:P52"/>
    <mergeCell ref="N137:N140"/>
    <mergeCell ref="J129:J132"/>
    <mergeCell ref="I129:I132"/>
    <mergeCell ref="J109:J112"/>
    <mergeCell ref="K117:K120"/>
    <mergeCell ref="K113:K116"/>
    <mergeCell ref="L113:L116"/>
    <mergeCell ref="M113:M116"/>
    <mergeCell ref="N113:N116"/>
    <mergeCell ref="K129:K132"/>
    <mergeCell ref="L129:L132"/>
    <mergeCell ref="M129:M132"/>
    <mergeCell ref="N129:N132"/>
    <mergeCell ref="N109:N112"/>
    <mergeCell ref="I121:I124"/>
    <mergeCell ref="J117:J120"/>
    <mergeCell ref="J113:J116"/>
    <mergeCell ref="J121:J124"/>
    <mergeCell ref="P43:P47"/>
    <mergeCell ref="K38:K42"/>
    <mergeCell ref="L38:L42"/>
    <mergeCell ref="M38:M42"/>
    <mergeCell ref="K33:K37"/>
    <mergeCell ref="L33:L37"/>
    <mergeCell ref="M33:M37"/>
    <mergeCell ref="N33:N37"/>
    <mergeCell ref="O33:O37"/>
    <mergeCell ref="P33:P37"/>
    <mergeCell ref="J16:J19"/>
    <mergeCell ref="K16:K19"/>
    <mergeCell ref="L16:L19"/>
    <mergeCell ref="M16:M19"/>
    <mergeCell ref="N16:N19"/>
    <mergeCell ref="O16:O19"/>
    <mergeCell ref="P16:P19"/>
    <mergeCell ref="K20:K24"/>
    <mergeCell ref="L20:L24"/>
    <mergeCell ref="M20:M24"/>
    <mergeCell ref="N20:N24"/>
    <mergeCell ref="O20:O24"/>
    <mergeCell ref="P20:P24"/>
    <mergeCell ref="I29:I32"/>
    <mergeCell ref="B101:B104"/>
    <mergeCell ref="B105:B108"/>
    <mergeCell ref="B109:B112"/>
    <mergeCell ref="I113:I116"/>
    <mergeCell ref="I117:I120"/>
    <mergeCell ref="K3:P3"/>
    <mergeCell ref="A4:P4"/>
    <mergeCell ref="A5:P5"/>
    <mergeCell ref="A6:P6"/>
    <mergeCell ref="I8:P8"/>
    <mergeCell ref="C9:C10"/>
    <mergeCell ref="D9:H9"/>
    <mergeCell ref="I9:I10"/>
    <mergeCell ref="J9:J10"/>
    <mergeCell ref="K9:K10"/>
    <mergeCell ref="L9:P9"/>
    <mergeCell ref="K12:K15"/>
    <mergeCell ref="L12:L15"/>
    <mergeCell ref="M12:M15"/>
    <mergeCell ref="N12:N15"/>
    <mergeCell ref="O12:O15"/>
    <mergeCell ref="B69:B72"/>
    <mergeCell ref="I53:I56"/>
    <mergeCell ref="B89:B92"/>
    <mergeCell ref="B77:B80"/>
    <mergeCell ref="B73:B76"/>
    <mergeCell ref="B81:B84"/>
    <mergeCell ref="I48:I52"/>
    <mergeCell ref="B85:B88"/>
    <mergeCell ref="I85:I88"/>
    <mergeCell ref="I69:I72"/>
    <mergeCell ref="I77:I80"/>
    <mergeCell ref="B48:B52"/>
    <mergeCell ref="I81:I84"/>
    <mergeCell ref="I89:I92"/>
    <mergeCell ref="B57:B60"/>
    <mergeCell ref="I57:I60"/>
    <mergeCell ref="B61:B64"/>
    <mergeCell ref="I61:I64"/>
    <mergeCell ref="B12:B15"/>
    <mergeCell ref="A8:A10"/>
    <mergeCell ref="B8:B10"/>
    <mergeCell ref="C8:H8"/>
    <mergeCell ref="B16:B19"/>
    <mergeCell ref="B20:B24"/>
    <mergeCell ref="B25:B28"/>
    <mergeCell ref="J53:J56"/>
    <mergeCell ref="B53:B56"/>
    <mergeCell ref="J25:J28"/>
    <mergeCell ref="J12:J15"/>
    <mergeCell ref="J20:J24"/>
    <mergeCell ref="I33:I37"/>
    <mergeCell ref="I38:I42"/>
    <mergeCell ref="I43:I47"/>
    <mergeCell ref="J43:J47"/>
    <mergeCell ref="J38:J42"/>
    <mergeCell ref="J33:J37"/>
    <mergeCell ref="I12:I15"/>
    <mergeCell ref="I16:I19"/>
    <mergeCell ref="I20:I24"/>
    <mergeCell ref="I25:I28"/>
    <mergeCell ref="B43:B47"/>
    <mergeCell ref="B29:B32"/>
    <mergeCell ref="B33:B37"/>
    <mergeCell ref="B38:B42"/>
    <mergeCell ref="I65:I68"/>
    <mergeCell ref="B125:B128"/>
    <mergeCell ref="J97:J100"/>
    <mergeCell ref="K69:K72"/>
    <mergeCell ref="L69:L72"/>
    <mergeCell ref="M69:M72"/>
    <mergeCell ref="J69:J72"/>
    <mergeCell ref="L121:L124"/>
    <mergeCell ref="M121:M124"/>
    <mergeCell ref="L125:L128"/>
    <mergeCell ref="M125:M128"/>
    <mergeCell ref="K109:K112"/>
    <mergeCell ref="M97:M100"/>
    <mergeCell ref="K101:K104"/>
    <mergeCell ref="L101:L104"/>
    <mergeCell ref="M101:M104"/>
    <mergeCell ref="K43:K47"/>
    <mergeCell ref="L43:L47"/>
    <mergeCell ref="M43:M47"/>
    <mergeCell ref="B97:B100"/>
    <mergeCell ref="I97:I100"/>
    <mergeCell ref="B65:B68"/>
    <mergeCell ref="I93:I96"/>
    <mergeCell ref="J141:J144"/>
    <mergeCell ref="K141:K144"/>
    <mergeCell ref="L141:L144"/>
    <mergeCell ref="M141:M144"/>
    <mergeCell ref="J133:J136"/>
    <mergeCell ref="K133:K136"/>
    <mergeCell ref="L133:L136"/>
    <mergeCell ref="M133:M136"/>
    <mergeCell ref="L137:L140"/>
    <mergeCell ref="M137:M140"/>
    <mergeCell ref="J137:J140"/>
    <mergeCell ref="K137:K140"/>
    <mergeCell ref="K121:K124"/>
    <mergeCell ref="K93:K96"/>
    <mergeCell ref="L93:L96"/>
    <mergeCell ref="M93:M96"/>
    <mergeCell ref="J125:J128"/>
    <mergeCell ref="K125:K128"/>
    <mergeCell ref="I125:I128"/>
    <mergeCell ref="K105:K108"/>
    <mergeCell ref="M105:M108"/>
    <mergeCell ref="J93:J96"/>
    <mergeCell ref="J105:J108"/>
    <mergeCell ref="O133:O136"/>
    <mergeCell ref="B129:B132"/>
    <mergeCell ref="B117:B120"/>
    <mergeCell ref="I101:I104"/>
    <mergeCell ref="I105:I108"/>
    <mergeCell ref="I109:I112"/>
    <mergeCell ref="B113:B116"/>
    <mergeCell ref="B93:B96"/>
    <mergeCell ref="B145:B148"/>
    <mergeCell ref="B141:B144"/>
    <mergeCell ref="I141:I144"/>
    <mergeCell ref="B137:B140"/>
    <mergeCell ref="B133:B136"/>
    <mergeCell ref="I133:I136"/>
    <mergeCell ref="I145:I148"/>
    <mergeCell ref="I137:I140"/>
    <mergeCell ref="N141:N144"/>
    <mergeCell ref="O141:O144"/>
    <mergeCell ref="J145:J148"/>
    <mergeCell ref="K145:K148"/>
    <mergeCell ref="L145:L148"/>
    <mergeCell ref="M145:M148"/>
    <mergeCell ref="N145:N148"/>
    <mergeCell ref="O145:O148"/>
    <mergeCell ref="O121:O124"/>
    <mergeCell ref="P121:P124"/>
    <mergeCell ref="P109:P112"/>
    <mergeCell ref="P141:P144"/>
    <mergeCell ref="P145:P148"/>
    <mergeCell ref="N121:N124"/>
    <mergeCell ref="N101:N104"/>
    <mergeCell ref="O113:O116"/>
    <mergeCell ref="P113:P116"/>
    <mergeCell ref="P105:P108"/>
    <mergeCell ref="N105:N108"/>
    <mergeCell ref="P101:P104"/>
    <mergeCell ref="O117:O120"/>
    <mergeCell ref="P117:P120"/>
    <mergeCell ref="O109:O112"/>
    <mergeCell ref="N125:N128"/>
    <mergeCell ref="O125:O128"/>
    <mergeCell ref="P133:P136"/>
    <mergeCell ref="O129:O132"/>
    <mergeCell ref="P129:P132"/>
    <mergeCell ref="P125:P128"/>
    <mergeCell ref="O137:O140"/>
    <mergeCell ref="P137:P140"/>
    <mergeCell ref="N133:N136"/>
    <mergeCell ref="N25:N28"/>
    <mergeCell ref="J65:J68"/>
    <mergeCell ref="N69:N72"/>
    <mergeCell ref="K65:K68"/>
    <mergeCell ref="L65:L68"/>
    <mergeCell ref="O69:O72"/>
    <mergeCell ref="J57:J60"/>
    <mergeCell ref="K57:K60"/>
    <mergeCell ref="P29:P32"/>
    <mergeCell ref="N38:N42"/>
    <mergeCell ref="O38:O42"/>
    <mergeCell ref="P38:P42"/>
    <mergeCell ref="J48:J52"/>
    <mergeCell ref="K53:K56"/>
    <mergeCell ref="K29:K32"/>
    <mergeCell ref="L29:L32"/>
    <mergeCell ref="M29:M32"/>
    <mergeCell ref="N29:N32"/>
    <mergeCell ref="O29:O32"/>
    <mergeCell ref="J29:J32"/>
    <mergeCell ref="O25:O28"/>
    <mergeCell ref="P25:P28"/>
    <mergeCell ref="O53:O56"/>
    <mergeCell ref="P53:P56"/>
    <mergeCell ref="K2:P2"/>
    <mergeCell ref="K1:P1"/>
    <mergeCell ref="P97:P100"/>
    <mergeCell ref="P93:P96"/>
    <mergeCell ref="L109:L112"/>
    <mergeCell ref="M109:M112"/>
    <mergeCell ref="L105:L108"/>
    <mergeCell ref="M53:M56"/>
    <mergeCell ref="N53:N56"/>
    <mergeCell ref="N43:N47"/>
    <mergeCell ref="O43:O47"/>
    <mergeCell ref="O101:O104"/>
    <mergeCell ref="M85:M88"/>
    <mergeCell ref="N85:N88"/>
    <mergeCell ref="L57:L60"/>
    <mergeCell ref="M57:M60"/>
    <mergeCell ref="N57:N60"/>
    <mergeCell ref="O57:O60"/>
    <mergeCell ref="P57:P60"/>
    <mergeCell ref="L53:L56"/>
    <mergeCell ref="P12:P15"/>
    <mergeCell ref="K25:K28"/>
    <mergeCell ref="L25:L28"/>
    <mergeCell ref="M25:M28"/>
  </mergeCells>
  <pageMargins left="0.39370078740157483" right="0.19685039370078741" top="0.35433070866141736" bottom="0.35433070866141736" header="0.31496062992125984" footer="0"/>
  <pageSetup paperSize="9" scale="62" firstPageNumber="5" fitToHeight="5" orientation="landscape" useFirstPageNumber="1" r:id="rId1"/>
  <headerFooter>
    <firstHeader xml:space="preserve">&amp;C&amp;P
</first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U19"/>
  <sheetViews>
    <sheetView workbookViewId="0"/>
  </sheetViews>
  <sheetFormatPr defaultRowHeight="15" x14ac:dyDescent="0.25"/>
  <sheetData>
    <row r="15" spans="7:21" x14ac:dyDescent="0.25"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7:21" x14ac:dyDescent="0.25"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7:21" x14ac:dyDescent="0.25">
      <c r="G17" s="15"/>
      <c r="H17" s="14"/>
      <c r="I17" s="16"/>
      <c r="J17" s="16"/>
      <c r="K17" s="16"/>
      <c r="L17" s="16"/>
      <c r="M17" s="17"/>
      <c r="N17" s="16"/>
      <c r="O17" s="16"/>
      <c r="P17" s="15"/>
      <c r="Q17" s="15"/>
      <c r="R17" s="15"/>
      <c r="S17" s="15"/>
      <c r="T17" s="15"/>
      <c r="U17" s="15"/>
    </row>
    <row r="18" spans="7:21" x14ac:dyDescent="0.25">
      <c r="G18" s="15"/>
      <c r="H18" s="14"/>
      <c r="I18" s="15"/>
      <c r="J18" s="16"/>
      <c r="K18" s="16"/>
      <c r="L18" s="16"/>
      <c r="M18" s="17"/>
      <c r="N18" s="16"/>
      <c r="O18" s="16"/>
      <c r="P18" s="15"/>
      <c r="Q18" s="15"/>
      <c r="R18" s="15"/>
      <c r="S18" s="15"/>
      <c r="T18" s="15"/>
      <c r="U18" s="15"/>
    </row>
    <row r="19" spans="7:21" x14ac:dyDescent="0.25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МП</vt:lpstr>
      <vt:lpstr>Лист1</vt:lpstr>
      <vt:lpstr>'ПРОЕКТ МП'!Область_печати</vt:lpstr>
    </vt:vector>
  </TitlesOfParts>
  <Company>Работа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2021-03-12T10:09:26Z</cp:lastPrinted>
  <dcterms:created xsi:type="dcterms:W3CDTF">2013-07-19T05:01:42Z</dcterms:created>
  <dcterms:modified xsi:type="dcterms:W3CDTF">2021-03-12T10:09:33Z</dcterms:modified>
</cp:coreProperties>
</file>