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<sst xmlns="http://schemas.openxmlformats.org/spreadsheetml/2006/main" count="26" uniqueCount="21">
  <si>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</si>
  <si>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</si>
  <si>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</si>
  <si>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</si>
  <si>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</si>
  <si>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</si>
  <si>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</si>
  <si>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</si>
  <si>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</si>
  <si>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</si>
  <si>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</si>
  <si>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</si>
  <si>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</si>
  <si>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</si>
  <si>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</si>
  <si>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</si>
  <si>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</si>
  <si>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</si>
  <si>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</si>
  <si>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</si>
  <si>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01.11.2021г.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</si>
</sst>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zoomScaleSheetLayoutView="100" workbookViewId="0" topLeftCell="A1">
      <selection activeCell="K13" sqref="K13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23.25" customHeight="1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</row>
    <row r="4" spans="1:13" ht="13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5.25" customHeight="1">
      <c r="A5" s="57" t="s">
        <v>11</v>
      </c>
      <c r="B5" s="49" t="s">
        <v>12</v>
      </c>
      <c r="C5" s="50"/>
      <c r="D5" s="51"/>
      <c r="E5" s="49" t="s">
        <v>18</v>
      </c>
      <c r="F5" s="50"/>
      <c r="G5" s="49" t="s">
        <v>16</v>
      </c>
      <c r="H5" s="51"/>
      <c r="I5" s="60" t="s">
        <v>17</v>
      </c>
      <c r="J5" s="60" t="s">
        <v>13</v>
      </c>
      <c r="K5" s="60" t="s">
        <v>14</v>
      </c>
      <c r="L5" s="49" t="s">
        <v>15</v>
      </c>
      <c r="M5" s="65"/>
    </row>
    <row r="6" spans="1:36" ht="30.75" customHeight="1">
      <c r="A6" s="58"/>
      <c r="B6" s="52"/>
      <c r="C6" s="53"/>
      <c r="D6" s="54"/>
      <c r="E6" s="55"/>
      <c r="F6" s="56"/>
      <c r="G6" s="52"/>
      <c r="H6" s="54"/>
      <c r="I6" s="61"/>
      <c r="J6" s="62"/>
      <c r="K6" s="61"/>
      <c r="L6" s="52"/>
      <c r="M6" s="66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58"/>
      <c r="B7" s="7"/>
      <c r="C7" s="7" t="s">
        <v>5</v>
      </c>
      <c r="D7" s="7" t="s">
        <v>5</v>
      </c>
      <c r="E7" s="55"/>
      <c r="F7" s="56"/>
      <c r="G7" s="7" t="s">
        <v>5</v>
      </c>
      <c r="H7" s="7" t="s">
        <v>5</v>
      </c>
      <c r="I7" s="61"/>
      <c r="J7" s="63" t="s">
        <v>5</v>
      </c>
      <c r="K7" s="61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59"/>
      <c r="B8" s="7"/>
      <c r="C8" s="7">
        <v>2020</v>
      </c>
      <c r="D8" s="7">
        <v>2021</v>
      </c>
      <c r="E8" s="52"/>
      <c r="F8" s="53"/>
      <c r="G8" s="9">
        <v>2020</v>
      </c>
      <c r="H8" s="9">
        <v>2021</v>
      </c>
      <c r="I8" s="62"/>
      <c r="J8" s="64"/>
      <c r="K8" s="62"/>
      <c r="L8" s="7">
        <v>2020</v>
      </c>
      <c r="M8" s="8">
        <v>2021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12.613636363636363</v>
      </c>
      <c r="D9" s="12">
        <f>H9/M9</f>
        <v>12.121951219512194</v>
      </c>
      <c r="E9" s="12">
        <f>D9-C9</f>
        <v>-0.49168514412416897</v>
      </c>
      <c r="F9" s="13"/>
      <c r="G9" s="13">
        <v>555</v>
      </c>
      <c r="H9" s="36">
        <v>497</v>
      </c>
      <c r="I9" s="36">
        <f>(H9-G9)</f>
        <v>-58</v>
      </c>
      <c r="J9" s="36">
        <v>440</v>
      </c>
      <c r="K9" s="37">
        <f>(J9/H9)*100</f>
        <v>88.53118712273643</v>
      </c>
      <c r="L9" s="13">
        <v>44</v>
      </c>
      <c r="M9" s="30">
        <v>41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12.366412213740459</v>
      </c>
      <c r="D10" s="12">
        <f aca="true" t="shared" si="1" ref="D10:D16">H10/M10</f>
        <v>12.385321100917432</v>
      </c>
      <c r="E10" s="12">
        <f aca="true" t="shared" si="2" ref="E10:E16">D10-C10</f>
        <v>0.018908887176973366</v>
      </c>
      <c r="F10" s="13"/>
      <c r="G10" s="13">
        <v>1620</v>
      </c>
      <c r="H10" s="36">
        <v>1350</v>
      </c>
      <c r="I10" s="36">
        <f>(H10-G10)</f>
        <v>-270</v>
      </c>
      <c r="J10" s="36">
        <v>1300</v>
      </c>
      <c r="K10" s="37">
        <f aca="true" t="shared" si="3" ref="K10:K15">(J10/H10)*100</f>
        <v>96.29629629629629</v>
      </c>
      <c r="L10" s="13">
        <v>131</v>
      </c>
      <c r="M10" s="30">
        <v>109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10.031545741324921</v>
      </c>
      <c r="D11" s="12">
        <f t="shared" si="1"/>
        <v>7.923743500866551</v>
      </c>
      <c r="E11" s="12">
        <f t="shared" si="2"/>
        <v>-2.10780224045837</v>
      </c>
      <c r="F11" s="15"/>
      <c r="G11" s="15">
        <v>12720</v>
      </c>
      <c r="H11" s="36">
        <v>9144</v>
      </c>
      <c r="I11" s="36">
        <f aca="true" t="shared" si="4" ref="I11:I16">(H11-G11)</f>
        <v>-3576</v>
      </c>
      <c r="J11" s="36">
        <v>8362</v>
      </c>
      <c r="K11" s="37">
        <f t="shared" si="3"/>
        <v>91.44794400699912</v>
      </c>
      <c r="L11" s="13">
        <v>1268</v>
      </c>
      <c r="M11" s="30">
        <v>1154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15.812807881773399</v>
      </c>
      <c r="D12" s="12">
        <f t="shared" si="1"/>
        <v>23.32512315270936</v>
      </c>
      <c r="E12" s="12">
        <f t="shared" si="2"/>
        <v>7.512315270935961</v>
      </c>
      <c r="F12" s="13"/>
      <c r="G12" s="13">
        <v>6420</v>
      </c>
      <c r="H12" s="36">
        <v>9470</v>
      </c>
      <c r="I12" s="36">
        <f t="shared" si="4"/>
        <v>3050</v>
      </c>
      <c r="J12" s="36">
        <v>9020</v>
      </c>
      <c r="K12" s="37">
        <f t="shared" si="3"/>
        <v>95.2481520591341</v>
      </c>
      <c r="L12" s="13">
        <v>406</v>
      </c>
      <c r="M12" s="30">
        <v>406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10.520547945205479</v>
      </c>
      <c r="D13" s="12">
        <f t="shared" si="1"/>
        <v>10.945205479452055</v>
      </c>
      <c r="E13" s="12">
        <f t="shared" si="2"/>
        <v>0.4246575342465757</v>
      </c>
      <c r="F13" s="13"/>
      <c r="G13" s="13">
        <v>3840</v>
      </c>
      <c r="H13" s="36">
        <v>3995</v>
      </c>
      <c r="I13" s="36">
        <f t="shared" si="4"/>
        <v>155</v>
      </c>
      <c r="J13" s="36">
        <v>3875</v>
      </c>
      <c r="K13" s="37">
        <f t="shared" si="3"/>
        <v>96.99624530663328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17.927083333333332</v>
      </c>
      <c r="D14" s="12">
        <f t="shared" si="1"/>
        <v>18.572916666666668</v>
      </c>
      <c r="E14" s="12">
        <f t="shared" si="2"/>
        <v>0.6458333333333357</v>
      </c>
      <c r="F14" s="13"/>
      <c r="G14" s="13">
        <v>8605</v>
      </c>
      <c r="H14" s="36">
        <v>8915</v>
      </c>
      <c r="I14" s="36">
        <f t="shared" si="4"/>
        <v>310</v>
      </c>
      <c r="J14" s="36">
        <v>8700</v>
      </c>
      <c r="K14" s="37">
        <f t="shared" si="3"/>
        <v>97.5883342680875</v>
      </c>
      <c r="L14" s="13">
        <v>480</v>
      </c>
      <c r="M14" s="30">
        <v>480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20.06819181698196</v>
      </c>
      <c r="D15" s="12">
        <f t="shared" si="1"/>
        <v>19.363396392432907</v>
      </c>
      <c r="E15" s="12">
        <f t="shared" si="2"/>
        <v>-0.7047954245490544</v>
      </c>
      <c r="F15" s="13"/>
      <c r="G15" s="13">
        <v>45615</v>
      </c>
      <c r="H15" s="36">
        <v>44013</v>
      </c>
      <c r="I15" s="36">
        <f t="shared" si="4"/>
        <v>-1602</v>
      </c>
      <c r="J15" s="36">
        <v>42199</v>
      </c>
      <c r="K15" s="37">
        <f t="shared" si="3"/>
        <v>95.87849044600459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15.980471109321522</v>
      </c>
      <c r="D16" s="41">
        <f t="shared" si="1"/>
        <v>16.028169014084508</v>
      </c>
      <c r="E16" s="19">
        <f t="shared" si="2"/>
        <v>0.04769790476298574</v>
      </c>
      <c r="F16" s="20"/>
      <c r="G16" s="21">
        <f>G9+G10+G11+G12+G13+G14+G15</f>
        <v>79375</v>
      </c>
      <c r="H16" s="38">
        <f>H9+H10+H11+H12+H13+H14+H15</f>
        <v>77384</v>
      </c>
      <c r="I16" s="36">
        <f t="shared" si="4"/>
        <v>-1991</v>
      </c>
      <c r="J16" s="38">
        <f>SUM(J9:J15)</f>
        <v>73896</v>
      </c>
      <c r="K16" s="39">
        <f>(J16/H16)*100</f>
        <v>95.49260829111961</v>
      </c>
      <c r="L16" s="21">
        <f>SUM(L9:L15)</f>
        <v>4967</v>
      </c>
      <c r="M16" s="40">
        <f>SUM(M9:M15)</f>
        <v>4828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44498</v>
      </c>
      <c r="B17" s="22"/>
      <c r="C17" s="23"/>
      <c r="D17" s="24">
        <v>15.76</v>
      </c>
      <c r="E17" s="25"/>
      <c r="F17" s="26"/>
      <c r="G17" s="26"/>
      <c r="H17" s="27">
        <v>76112</v>
      </c>
      <c r="I17" s="27"/>
      <c r="J17" s="29">
        <v>72493</v>
      </c>
      <c r="K17" s="28"/>
      <c r="L17" s="33"/>
      <c r="M17" s="33">
        <v>4828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2021-11-01T08:12:59Z</cp:lastPrinted>
  <dcterms:created xsi:type="dcterms:W3CDTF">2010-10-07T06:08:39Z</dcterms:created>
  <dcterms:modified xsi:type="dcterms:W3CDTF">2021-11-01T08:15:42Z</dcterms:modified>
  <cp:category/>
  <cp:version/>
  <cp:contentType/>
  <cp:contentStatus/>
</cp:coreProperties>
</file>