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СВОДКА МОЛОКО,ВПР, ОТЧЕТЫ\2023\Сводка уборка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КФХ'!$A$1:$AB$29</definedName>
  </definedNames>
  <calcPr calcId="162913"/>
</workbook>
</file>

<file path=xl/calcChain.xml><?xml version="1.0" encoding="utf-8"?>
<calcChain xmlns="http://schemas.openxmlformats.org/spreadsheetml/2006/main">
  <c r="L21" i="1" l="1"/>
  <c r="L22" i="1"/>
  <c r="L23" i="1"/>
  <c r="L25" i="1"/>
  <c r="L26" i="1"/>
  <c r="M28" i="1"/>
  <c r="M21" i="1"/>
  <c r="M22" i="1"/>
  <c r="M23" i="1"/>
  <c r="M24" i="1"/>
  <c r="M27" i="1" s="1"/>
  <c r="M29" i="1" s="1"/>
  <c r="M25" i="1"/>
  <c r="M26" i="1"/>
  <c r="Y8" i="1" l="1"/>
  <c r="V8" i="1"/>
  <c r="S8" i="1"/>
  <c r="P8" i="1"/>
  <c r="L8" i="1"/>
  <c r="I8" i="1"/>
  <c r="F8" i="1"/>
  <c r="E8" i="1"/>
  <c r="D8" i="1"/>
  <c r="B8" i="1"/>
  <c r="D12" i="1"/>
  <c r="D6" i="1"/>
  <c r="F6" i="1"/>
  <c r="D7" i="1"/>
  <c r="F7" i="1"/>
  <c r="D14" i="1" l="1"/>
  <c r="E14" i="1" s="1"/>
  <c r="F14" i="1" l="1"/>
  <c r="F9" i="1" l="1"/>
  <c r="F10" i="1"/>
  <c r="F11" i="1"/>
  <c r="F12" i="1"/>
  <c r="D9" i="1"/>
  <c r="D10" i="1"/>
  <c r="D11" i="1"/>
  <c r="H28" i="1" l="1"/>
  <c r="P7" i="1"/>
  <c r="P9" i="1"/>
  <c r="P10" i="1"/>
  <c r="P11" i="1"/>
  <c r="P12" i="1"/>
  <c r="P6" i="1"/>
  <c r="K13" i="1" l="1"/>
  <c r="J13" i="1"/>
  <c r="I7" i="1"/>
  <c r="I9" i="1"/>
  <c r="I10" i="1"/>
  <c r="I11" i="1"/>
  <c r="I12" i="1"/>
  <c r="I14" i="1"/>
  <c r="I6" i="1"/>
  <c r="H13" i="1"/>
  <c r="H15" i="1" s="1"/>
  <c r="G13" i="1"/>
  <c r="G15" i="1" s="1"/>
  <c r="I27" i="1"/>
  <c r="I29" i="1" s="1"/>
  <c r="K22" i="1"/>
  <c r="K23" i="1"/>
  <c r="K24" i="1"/>
  <c r="K25" i="1"/>
  <c r="K26" i="1"/>
  <c r="K28" i="1"/>
  <c r="K21" i="1"/>
  <c r="G27" i="1"/>
  <c r="G29" i="1" s="1"/>
  <c r="H22" i="1"/>
  <c r="H23" i="1"/>
  <c r="H24" i="1"/>
  <c r="H25" i="1"/>
  <c r="H26" i="1"/>
  <c r="H21" i="1"/>
  <c r="I15" i="1" l="1"/>
  <c r="I13" i="1"/>
  <c r="O27" i="1"/>
  <c r="M27" i="2" l="1"/>
  <c r="AB27" i="1" l="1"/>
  <c r="R27" i="1"/>
  <c r="S27" i="1"/>
  <c r="T27" i="1"/>
  <c r="U27" i="1"/>
  <c r="V27" i="1"/>
  <c r="W27" i="1"/>
  <c r="X27" i="1"/>
  <c r="Y27" i="1"/>
  <c r="Z27" i="1"/>
  <c r="AA27" i="1"/>
  <c r="P27" i="1"/>
  <c r="Q27" i="1"/>
  <c r="L27" i="1"/>
  <c r="J27" i="1"/>
  <c r="K27" i="1" s="1"/>
  <c r="F27" i="1"/>
  <c r="H27" i="1" s="1"/>
  <c r="D27" i="1"/>
  <c r="C27" i="1"/>
  <c r="X13" i="1"/>
  <c r="W13" i="1"/>
  <c r="U13" i="1"/>
  <c r="T13" i="1"/>
  <c r="R13" i="1"/>
  <c r="Q13" i="1"/>
  <c r="O13" i="1"/>
  <c r="M13" i="1"/>
  <c r="C13" i="1"/>
  <c r="D9" i="2" l="1"/>
  <c r="E9" i="2" s="1"/>
  <c r="F9" i="2"/>
  <c r="I9" i="2"/>
  <c r="L9" i="2"/>
  <c r="O9" i="2"/>
  <c r="R9" i="2"/>
  <c r="U9" i="2"/>
  <c r="X9" i="2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13" i="1" l="1"/>
  <c r="F15" i="1" s="1"/>
  <c r="Q29" i="1" l="1"/>
  <c r="S29" i="1"/>
  <c r="U29" i="1"/>
  <c r="W29" i="1"/>
  <c r="Y29" i="1"/>
  <c r="AA29" i="1"/>
  <c r="AB29" i="1"/>
  <c r="P29" i="1"/>
  <c r="R29" i="1"/>
  <c r="T29" i="1"/>
  <c r="V29" i="1"/>
  <c r="X29" i="1"/>
  <c r="Z29" i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O29" i="1" l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7" i="1"/>
  <c r="C15" i="1"/>
  <c r="L29" i="1"/>
  <c r="J29" i="1"/>
  <c r="K29" i="1" s="1"/>
  <c r="F29" i="1"/>
  <c r="H29" i="1" s="1"/>
  <c r="E28" i="1"/>
  <c r="D29" i="1"/>
  <c r="C29" i="1"/>
  <c r="E26" i="1"/>
  <c r="E25" i="1"/>
  <c r="E24" i="1"/>
  <c r="E23" i="1"/>
  <c r="E22" i="1"/>
  <c r="E21" i="1"/>
  <c r="E9" i="1"/>
  <c r="E10" i="1"/>
  <c r="E11" i="1"/>
  <c r="E12" i="1"/>
  <c r="Y14" i="1"/>
  <c r="X15" i="1"/>
  <c r="W15" i="1"/>
  <c r="Y12" i="1"/>
  <c r="Y11" i="1"/>
  <c r="Y10" i="1"/>
  <c r="Y9" i="1"/>
  <c r="Y7" i="1"/>
  <c r="Y6" i="1"/>
  <c r="V14" i="1"/>
  <c r="U15" i="1"/>
  <c r="V12" i="1"/>
  <c r="V11" i="1"/>
  <c r="V10" i="1"/>
  <c r="V9" i="1"/>
  <c r="V7" i="1"/>
  <c r="V6" i="1"/>
  <c r="S14" i="1"/>
  <c r="Q15" i="1"/>
  <c r="S12" i="1"/>
  <c r="S11" i="1"/>
  <c r="S10" i="1"/>
  <c r="S9" i="1"/>
  <c r="S7" i="1"/>
  <c r="S6" i="1"/>
  <c r="P14" i="1"/>
  <c r="L14" i="1"/>
  <c r="K15" i="1"/>
  <c r="J15" i="1"/>
  <c r="L6" i="1"/>
  <c r="L7" i="1"/>
  <c r="L9" i="1"/>
  <c r="L10" i="1"/>
  <c r="L11" i="1"/>
  <c r="L12" i="1"/>
  <c r="E6" i="1" l="1"/>
  <c r="D13" i="1"/>
  <c r="O15" i="1"/>
  <c r="M15" i="1"/>
  <c r="B6" i="1"/>
  <c r="B14" i="1"/>
  <c r="B11" i="1"/>
  <c r="B9" i="1"/>
  <c r="B10" i="1"/>
  <c r="S13" i="1"/>
  <c r="B7" i="1"/>
  <c r="B12" i="1"/>
  <c r="E29" i="1"/>
  <c r="E27" i="1"/>
  <c r="Y15" i="1"/>
  <c r="Y13" i="1"/>
  <c r="V15" i="1"/>
  <c r="V13" i="1"/>
  <c r="R15" i="1"/>
  <c r="S15" i="1" s="1"/>
  <c r="P13" i="1"/>
  <c r="L15" i="1"/>
  <c r="L13" i="1"/>
  <c r="P15" i="1" l="1"/>
  <c r="D15" i="1"/>
  <c r="B13" i="1"/>
  <c r="E13" i="1"/>
  <c r="E15" i="1" l="1"/>
  <c r="B15" i="1"/>
</calcChain>
</file>

<file path=xl/sharedStrings.xml><?xml version="1.0" encoding="utf-8"?>
<sst xmlns="http://schemas.openxmlformats.org/spreadsheetml/2006/main" count="161" uniqueCount="75">
  <si>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</si>
  <si>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</si>
  <si>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</si>
  <si>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</si>
  <si>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</si>
  <si>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</si>
  <si>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</si>
  <si>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</si>
  <si>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</si>
  <si>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</si>
  <si>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</si>
  <si>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</si>
  <si>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</si>
  <si>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</si>
  <si>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</si>
  <si>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</si>
  <si>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</si>
  <si>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</si>
  <si>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</si>
  <si>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</si>
  <si>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</si>
  <si>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</si>
  <si>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</si>
  <si>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</si>
  <si>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</si>
  <si>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</si>
  <si>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</si>
  <si>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</si>
  <si>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</si>
  <si>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</si>
  <si>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</si>
  <si>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</si>
  <si>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</si>
  <si>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</si>
  <si>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</si>
  <si>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</si>
  <si>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</si>
  <si>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</si>
  <si>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</si>
  <si>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</si>
  <si>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</si>
  <si>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</si>
  <si>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</si>
  <si>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</si>
  <si>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</si>
  <si>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</si>
  <si>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</si>
  <si>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</si>
  <si>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</si>
  <si>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</si>
  <si>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</si>
  <si>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</si>
  <si>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</si>
  <si>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</si>
  <si>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</si>
  <si>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КФХ Лесинкова Н.П.</t>
  </si>
  <si>
    <t>тритикали</t>
  </si>
  <si>
    <t>намолот, тонн</t>
  </si>
  <si>
    <t>тритикале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</si>
  <si>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</si>
  <si>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</si>
  <si>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</si>
  <si>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</si>
  <si>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</si>
  <si>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</si>
  <si>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</si>
  <si>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</si>
  <si>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</si>
  <si>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Средняя урожайнось,ц/ га</t>
  </si>
  <si>
    <t>лен- кудряш</t>
  </si>
  <si>
    <t>СППК "Агро Такт"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</si>
  <si>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14.08.2023 года</t>
  </si>
  <si>
    <t>(горох и вика), оз.рожь</t>
  </si>
  <si>
    <t xml:space="preserve">в том числе на зеленый корм </t>
  </si>
  <si>
    <t>Информация о ходе уборки урожая, сева озимых и вспашки зяби по Верещагинскому городскому округу Пермского края на 16.08.2023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</si>
</sst>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7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Fill="1" applyBorder="1"/>
    <xf numFmtId="0" fontId="5" fillId="0" borderId="0" xfId="0" applyFont="1" applyFill="1"/>
    <xf numFmtId="164" fontId="6" fillId="0" borderId="1" xfId="0" applyNumberFormat="1" applyFont="1" applyBorder="1"/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/>
    <xf numFmtId="0" fontId="6" fillId="3" borderId="0" xfId="0" applyFont="1" applyFill="1" applyBorder="1"/>
    <xf numFmtId="2" fontId="6" fillId="3" borderId="0" xfId="0" applyNumberFormat="1" applyFont="1" applyFill="1" applyBorder="1"/>
    <xf numFmtId="0" fontId="9" fillId="3" borderId="1" xfId="0" applyFont="1" applyFill="1" applyBorder="1"/>
    <xf numFmtId="2" fontId="13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2" fontId="8" fillId="3" borderId="0" xfId="0" applyNumberFormat="1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6" fillId="3" borderId="0" xfId="0" applyFont="1" applyFill="1"/>
    <xf numFmtId="0" fontId="7" fillId="3" borderId="0" xfId="0" applyFont="1" applyFill="1"/>
    <xf numFmtId="0" fontId="1" fillId="3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2" fontId="6" fillId="0" borderId="1" xfId="0" applyNumberFormat="1" applyFont="1" applyFill="1" applyBorder="1"/>
    <xf numFmtId="164" fontId="8" fillId="2" borderId="1" xfId="0" applyNumberFormat="1" applyFont="1" applyFill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view="pageBreakPreview" zoomScale="69" zoomScaleNormal="100" zoomScaleSheetLayoutView="69" workbookViewId="0">
      <selection activeCell="M3" sqref="M3:P3"/>
    </sheetView>
  </sheetViews>
  <sheetFormatPr defaultColWidth="8.81640625" defaultRowHeight="14.5" x14ac:dyDescent="0.35"/>
  <cols>
    <col min="1" max="1" width="34.453125" style="26" customWidth="1"/>
    <col min="2" max="2" width="9.26953125" style="26" customWidth="1"/>
    <col min="3" max="3" width="11.54296875" style="26" customWidth="1"/>
    <col min="4" max="5" width="12" style="26" customWidth="1"/>
    <col min="6" max="6" width="14.81640625" style="26" customWidth="1"/>
    <col min="7" max="7" width="11.453125" style="26" customWidth="1"/>
    <col min="8" max="8" width="15.81640625" style="26" customWidth="1"/>
    <col min="9" max="9" width="15" style="26" customWidth="1"/>
    <col min="10" max="10" width="15.81640625" style="26" customWidth="1"/>
    <col min="11" max="11" width="13.81640625" style="26" customWidth="1"/>
    <col min="12" max="12" width="15.7265625" style="26" customWidth="1"/>
    <col min="13" max="13" width="15.54296875" style="26" customWidth="1"/>
    <col min="14" max="14" width="11.453125" style="26" customWidth="1"/>
    <col min="15" max="15" width="11.81640625" style="26" customWidth="1"/>
    <col min="16" max="16" width="12.453125" style="26" customWidth="1"/>
    <col min="17" max="17" width="11" style="26" customWidth="1"/>
    <col min="18" max="18" width="10.7265625" style="26" customWidth="1"/>
    <col min="19" max="19" width="14.453125" style="26" customWidth="1"/>
    <col min="20" max="20" width="10.81640625" style="26" customWidth="1"/>
    <col min="21" max="21" width="12.1796875" style="26" customWidth="1"/>
    <col min="22" max="22" width="11.7265625" style="26" customWidth="1"/>
    <col min="23" max="23" width="10.7265625" style="26" customWidth="1"/>
    <col min="24" max="24" width="10.1796875" style="26" customWidth="1"/>
    <col min="25" max="25" width="11.453125" style="26" customWidth="1"/>
    <col min="26" max="26" width="11.7265625" style="26" customWidth="1"/>
    <col min="27" max="27" width="13.453125" style="26" customWidth="1"/>
    <col min="28" max="28" width="11.453125" style="26" customWidth="1"/>
    <col min="29" max="29" width="5.453125" style="26" customWidth="1"/>
    <col min="30" max="16384" width="8.81640625" style="26"/>
  </cols>
  <sheetData>
    <row r="1" spans="1:30" ht="42" customHeight="1" x14ac:dyDescent="0.35">
      <c r="A1" s="82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30" ht="77.25" customHeight="1" x14ac:dyDescent="0.5">
      <c r="A2" s="72" t="s">
        <v>0</v>
      </c>
      <c r="B2" s="72" t="s">
        <v>68</v>
      </c>
      <c r="C2" s="81" t="s">
        <v>14</v>
      </c>
      <c r="D2" s="81"/>
      <c r="E2" s="81"/>
      <c r="F2" s="72" t="s">
        <v>2</v>
      </c>
      <c r="G2" s="81" t="s">
        <v>3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48"/>
      <c r="AA2" s="48"/>
      <c r="AB2" s="48"/>
    </row>
    <row r="3" spans="1:30" ht="34.5" customHeight="1" x14ac:dyDescent="0.35">
      <c r="A3" s="85"/>
      <c r="B3" s="85"/>
      <c r="C3" s="81" t="s">
        <v>7</v>
      </c>
      <c r="D3" s="81" t="s">
        <v>8</v>
      </c>
      <c r="E3" s="81" t="s">
        <v>1</v>
      </c>
      <c r="F3" s="73"/>
      <c r="G3" s="81" t="s">
        <v>4</v>
      </c>
      <c r="H3" s="81"/>
      <c r="I3" s="81"/>
      <c r="J3" s="74" t="s">
        <v>9</v>
      </c>
      <c r="K3" s="74"/>
      <c r="L3" s="74"/>
      <c r="M3" s="74" t="s">
        <v>10</v>
      </c>
      <c r="N3" s="74"/>
      <c r="O3" s="74"/>
      <c r="P3" s="74"/>
      <c r="Q3" s="74" t="s">
        <v>11</v>
      </c>
      <c r="R3" s="74"/>
      <c r="S3" s="74"/>
      <c r="T3" s="74" t="s">
        <v>12</v>
      </c>
      <c r="U3" s="74"/>
      <c r="V3" s="74"/>
      <c r="W3" s="81" t="s">
        <v>69</v>
      </c>
      <c r="X3" s="81"/>
      <c r="Y3" s="81"/>
      <c r="Z3" s="84"/>
      <c r="AA3" s="84"/>
      <c r="AB3" s="84"/>
    </row>
    <row r="4" spans="1:30" ht="138.75" customHeight="1" x14ac:dyDescent="0.35">
      <c r="A4" s="86"/>
      <c r="B4" s="86"/>
      <c r="C4" s="81"/>
      <c r="D4" s="81"/>
      <c r="E4" s="81"/>
      <c r="F4" s="74"/>
      <c r="G4" s="46" t="s">
        <v>5</v>
      </c>
      <c r="H4" s="46" t="s">
        <v>49</v>
      </c>
      <c r="I4" s="46" t="s">
        <v>6</v>
      </c>
      <c r="J4" s="46" t="s">
        <v>5</v>
      </c>
      <c r="K4" s="46" t="s">
        <v>49</v>
      </c>
      <c r="L4" s="46" t="s">
        <v>6</v>
      </c>
      <c r="M4" s="46" t="s">
        <v>5</v>
      </c>
      <c r="N4" s="68"/>
      <c r="O4" s="46" t="s">
        <v>49</v>
      </c>
      <c r="P4" s="46" t="s">
        <v>6</v>
      </c>
      <c r="Q4" s="46" t="s">
        <v>5</v>
      </c>
      <c r="R4" s="46" t="s">
        <v>49</v>
      </c>
      <c r="S4" s="46" t="s">
        <v>6</v>
      </c>
      <c r="T4" s="46" t="s">
        <v>5</v>
      </c>
      <c r="U4" s="46" t="s">
        <v>13</v>
      </c>
      <c r="V4" s="46" t="s">
        <v>6</v>
      </c>
      <c r="W4" s="46" t="s">
        <v>5</v>
      </c>
      <c r="X4" s="46" t="s">
        <v>49</v>
      </c>
      <c r="Y4" s="46" t="s">
        <v>6</v>
      </c>
      <c r="Z4" s="47"/>
      <c r="AA4" s="47"/>
      <c r="AB4" s="47"/>
    </row>
    <row r="5" spans="1:30" ht="22.5" customHeight="1" x14ac:dyDescent="0.35">
      <c r="A5" s="52">
        <v>1</v>
      </c>
      <c r="B5" s="52">
        <v>2</v>
      </c>
      <c r="C5" s="53">
        <v>3</v>
      </c>
      <c r="D5" s="53">
        <v>4</v>
      </c>
      <c r="E5" s="53">
        <v>5</v>
      </c>
      <c r="F5" s="52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/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3">
        <v>20</v>
      </c>
      <c r="V5" s="53">
        <v>21</v>
      </c>
      <c r="W5" s="53">
        <v>22</v>
      </c>
      <c r="X5" s="53">
        <v>23</v>
      </c>
      <c r="Y5" s="53">
        <v>24</v>
      </c>
      <c r="Z5" s="49"/>
      <c r="AA5" s="49"/>
      <c r="AB5" s="49"/>
    </row>
    <row r="6" spans="1:30" s="19" customFormat="1" ht="42" customHeight="1" x14ac:dyDescent="0.35">
      <c r="A6" s="56" t="s">
        <v>15</v>
      </c>
      <c r="B6" s="15" t="e">
        <f t="shared" ref="B6:B12" si="0">F6/D6*10</f>
        <v>#DIV/0!</v>
      </c>
      <c r="C6" s="67">
        <v>459</v>
      </c>
      <c r="D6" s="16">
        <f>G6+J6+M6+Q6+T6+W6+C21+F21+I21</f>
        <v>0</v>
      </c>
      <c r="E6" s="23">
        <f t="shared" ref="E6:E12" si="1">D6/C6*100</f>
        <v>0</v>
      </c>
      <c r="F6" s="16">
        <f>H6+K6+O6+R6+U6+X6+D21+G21+J21</f>
        <v>0</v>
      </c>
      <c r="G6" s="16"/>
      <c r="H6" s="16"/>
      <c r="I6" s="16" t="e">
        <f>H6/G6*10</f>
        <v>#DIV/0!</v>
      </c>
      <c r="J6" s="16"/>
      <c r="K6" s="16"/>
      <c r="L6" s="15" t="e">
        <f t="shared" ref="L6:L13" si="2">K6/J6*10</f>
        <v>#DIV/0!</v>
      </c>
      <c r="M6" s="16"/>
      <c r="N6" s="16"/>
      <c r="O6" s="16"/>
      <c r="P6" s="15" t="e">
        <f>O6/M6*10</f>
        <v>#DIV/0!</v>
      </c>
      <c r="Q6" s="16"/>
      <c r="R6" s="16"/>
      <c r="S6" s="15" t="e">
        <f t="shared" ref="S6:S13" si="3">R6/Q6*10</f>
        <v>#DIV/0!</v>
      </c>
      <c r="T6" s="16"/>
      <c r="U6" s="16"/>
      <c r="V6" s="15" t="e">
        <f t="shared" ref="V6:V13" si="4">U6/T6*10</f>
        <v>#DIV/0!</v>
      </c>
      <c r="W6" s="16">
        <v>0</v>
      </c>
      <c r="X6" s="16"/>
      <c r="Y6" s="15" t="e">
        <f t="shared" ref="Y6:Y13" si="5">X6/W6*10</f>
        <v>#DIV/0!</v>
      </c>
      <c r="Z6" s="17"/>
      <c r="AA6" s="17"/>
      <c r="AB6" s="18"/>
    </row>
    <row r="7" spans="1:30" s="19" customFormat="1" ht="42" customHeight="1" x14ac:dyDescent="0.35">
      <c r="A7" s="56" t="s">
        <v>16</v>
      </c>
      <c r="B7" s="15" t="e">
        <f t="shared" si="0"/>
        <v>#DIV/0!</v>
      </c>
      <c r="C7" s="67">
        <v>0</v>
      </c>
      <c r="D7" s="16">
        <f>G7+J7+M7+Q7+W7+C22+F22+I22</f>
        <v>0</v>
      </c>
      <c r="E7" s="23" t="e">
        <f t="shared" si="1"/>
        <v>#DIV/0!</v>
      </c>
      <c r="F7" s="16">
        <f>H7+K7+O7+R7+U7+X7+D22+G22+J22</f>
        <v>0</v>
      </c>
      <c r="G7" s="16"/>
      <c r="H7" s="16"/>
      <c r="I7" s="16" t="e">
        <f t="shared" ref="I7:I15" si="6">H7/G7*10</f>
        <v>#DIV/0!</v>
      </c>
      <c r="J7" s="16"/>
      <c r="K7" s="16"/>
      <c r="L7" s="15" t="e">
        <f t="shared" si="2"/>
        <v>#DIV/0!</v>
      </c>
      <c r="M7" s="16"/>
      <c r="N7" s="16"/>
      <c r="O7" s="16"/>
      <c r="P7" s="15" t="e">
        <f t="shared" ref="P7:P12" si="7">O7/M7*10</f>
        <v>#DIV/0!</v>
      </c>
      <c r="Q7" s="16"/>
      <c r="R7" s="16"/>
      <c r="S7" s="15" t="e">
        <f t="shared" si="3"/>
        <v>#DIV/0!</v>
      </c>
      <c r="T7" s="16"/>
      <c r="U7" s="16"/>
      <c r="V7" s="15" t="e">
        <f t="shared" si="4"/>
        <v>#DIV/0!</v>
      </c>
      <c r="W7" s="16"/>
      <c r="X7" s="16"/>
      <c r="Y7" s="15" t="e">
        <f t="shared" si="5"/>
        <v>#DIV/0!</v>
      </c>
      <c r="Z7" s="17"/>
      <c r="AA7" s="17"/>
      <c r="AB7" s="18"/>
    </row>
    <row r="8" spans="1:30" s="19" customFormat="1" ht="42" customHeight="1" x14ac:dyDescent="0.35">
      <c r="A8" s="56" t="s">
        <v>70</v>
      </c>
      <c r="B8" s="15" t="e">
        <f t="shared" si="0"/>
        <v>#DIV/0!</v>
      </c>
      <c r="C8" s="67">
        <v>0</v>
      </c>
      <c r="D8" s="16">
        <f>G8+J8+M8+Q8+W8+C23+F23+I23</f>
        <v>0</v>
      </c>
      <c r="E8" s="23" t="e">
        <f t="shared" si="1"/>
        <v>#DIV/0!</v>
      </c>
      <c r="F8" s="16">
        <f>H8+K8+O8+R8+U8+X8+D23+G23+J23</f>
        <v>0</v>
      </c>
      <c r="G8" s="16"/>
      <c r="H8" s="16"/>
      <c r="I8" s="16" t="e">
        <f t="shared" si="6"/>
        <v>#DIV/0!</v>
      </c>
      <c r="J8" s="16"/>
      <c r="K8" s="16"/>
      <c r="L8" s="15" t="e">
        <f t="shared" si="2"/>
        <v>#DIV/0!</v>
      </c>
      <c r="M8" s="16"/>
      <c r="N8" s="16"/>
      <c r="O8" s="16"/>
      <c r="P8" s="15" t="e">
        <f t="shared" si="7"/>
        <v>#DIV/0!</v>
      </c>
      <c r="Q8" s="16"/>
      <c r="R8" s="16"/>
      <c r="S8" s="15" t="e">
        <f t="shared" si="3"/>
        <v>#DIV/0!</v>
      </c>
      <c r="T8" s="16"/>
      <c r="U8" s="16"/>
      <c r="V8" s="15" t="e">
        <f t="shared" si="4"/>
        <v>#DIV/0!</v>
      </c>
      <c r="W8" s="16"/>
      <c r="X8" s="16"/>
      <c r="Y8" s="15" t="e">
        <f t="shared" si="5"/>
        <v>#DIV/0!</v>
      </c>
      <c r="Z8" s="17"/>
      <c r="AA8" s="17"/>
      <c r="AB8" s="18"/>
    </row>
    <row r="9" spans="1:30" s="19" customFormat="1" ht="42" customHeight="1" x14ac:dyDescent="0.35">
      <c r="A9" s="56" t="s">
        <v>17</v>
      </c>
      <c r="B9" s="15" t="e">
        <f t="shared" si="0"/>
        <v>#DIV/0!</v>
      </c>
      <c r="C9" s="67">
        <v>200</v>
      </c>
      <c r="D9" s="16">
        <f t="shared" ref="D9:D12" si="8">G9+J9+M9+Q9+W9+C23+F23+I23</f>
        <v>0</v>
      </c>
      <c r="E9" s="23">
        <f t="shared" si="1"/>
        <v>0</v>
      </c>
      <c r="F9" s="16">
        <f t="shared" ref="F9:F12" si="9">H9+K9+O9+R9+U9+X9+D23+G23+J23</f>
        <v>0</v>
      </c>
      <c r="G9" s="16"/>
      <c r="H9" s="16"/>
      <c r="I9" s="16" t="e">
        <f t="shared" si="6"/>
        <v>#DIV/0!</v>
      </c>
      <c r="J9" s="16"/>
      <c r="K9" s="16"/>
      <c r="L9" s="15" t="e">
        <f t="shared" si="2"/>
        <v>#DIV/0!</v>
      </c>
      <c r="M9" s="16"/>
      <c r="N9" s="16"/>
      <c r="O9" s="16"/>
      <c r="P9" s="15" t="e">
        <f t="shared" si="7"/>
        <v>#DIV/0!</v>
      </c>
      <c r="Q9" s="16"/>
      <c r="R9" s="16"/>
      <c r="S9" s="15" t="e">
        <f t="shared" si="3"/>
        <v>#DIV/0!</v>
      </c>
      <c r="T9" s="16"/>
      <c r="U9" s="16"/>
      <c r="V9" s="15" t="e">
        <f t="shared" si="4"/>
        <v>#DIV/0!</v>
      </c>
      <c r="W9" s="16"/>
      <c r="X9" s="16"/>
      <c r="Y9" s="15" t="e">
        <f t="shared" si="5"/>
        <v>#DIV/0!</v>
      </c>
      <c r="Z9" s="17"/>
      <c r="AA9" s="17"/>
      <c r="AB9" s="18"/>
    </row>
    <row r="10" spans="1:30" s="19" customFormat="1" ht="42" customHeight="1" x14ac:dyDescent="0.35">
      <c r="A10" s="56" t="s">
        <v>18</v>
      </c>
      <c r="B10" s="15">
        <f t="shared" si="0"/>
        <v>16.323529411764707</v>
      </c>
      <c r="C10" s="67">
        <v>97</v>
      </c>
      <c r="D10" s="16">
        <f t="shared" si="8"/>
        <v>68</v>
      </c>
      <c r="E10" s="23">
        <f t="shared" si="1"/>
        <v>70.103092783505147</v>
      </c>
      <c r="F10" s="16">
        <f t="shared" si="9"/>
        <v>111</v>
      </c>
      <c r="G10" s="16">
        <v>68</v>
      </c>
      <c r="H10" s="16">
        <v>111</v>
      </c>
      <c r="I10" s="15">
        <f t="shared" si="6"/>
        <v>16.323529411764707</v>
      </c>
      <c r="J10" s="16"/>
      <c r="K10" s="16"/>
      <c r="L10" s="15" t="e">
        <f t="shared" si="2"/>
        <v>#DIV/0!</v>
      </c>
      <c r="M10" s="16"/>
      <c r="N10" s="16"/>
      <c r="O10" s="16"/>
      <c r="P10" s="15" t="e">
        <f t="shared" si="7"/>
        <v>#DIV/0!</v>
      </c>
      <c r="Q10" s="16"/>
      <c r="R10" s="16"/>
      <c r="S10" s="15" t="e">
        <f t="shared" si="3"/>
        <v>#DIV/0!</v>
      </c>
      <c r="T10" s="16"/>
      <c r="U10" s="16"/>
      <c r="V10" s="15" t="e">
        <f t="shared" si="4"/>
        <v>#DIV/0!</v>
      </c>
      <c r="W10" s="16"/>
      <c r="X10" s="16"/>
      <c r="Y10" s="15" t="e">
        <f t="shared" si="5"/>
        <v>#DIV/0!</v>
      </c>
      <c r="Z10" s="17"/>
      <c r="AA10" s="17"/>
      <c r="AB10" s="18"/>
    </row>
    <row r="11" spans="1:30" s="55" customFormat="1" ht="42" customHeight="1" x14ac:dyDescent="0.35">
      <c r="A11" s="56" t="s">
        <v>19</v>
      </c>
      <c r="B11" s="57">
        <f t="shared" si="0"/>
        <v>24.8</v>
      </c>
      <c r="C11" s="67">
        <v>500</v>
      </c>
      <c r="D11" s="58">
        <f t="shared" si="8"/>
        <v>200</v>
      </c>
      <c r="E11" s="61">
        <f t="shared" si="1"/>
        <v>40</v>
      </c>
      <c r="F11" s="58">
        <f t="shared" si="9"/>
        <v>496</v>
      </c>
      <c r="G11" s="58"/>
      <c r="H11" s="58"/>
      <c r="I11" s="58" t="e">
        <f t="shared" si="6"/>
        <v>#DIV/0!</v>
      </c>
      <c r="J11" s="58">
        <v>200</v>
      </c>
      <c r="K11" s="58">
        <v>496</v>
      </c>
      <c r="L11" s="57">
        <f t="shared" si="2"/>
        <v>24.8</v>
      </c>
      <c r="M11" s="58"/>
      <c r="N11" s="58"/>
      <c r="O11" s="58"/>
      <c r="P11" s="57" t="e">
        <f t="shared" si="7"/>
        <v>#DIV/0!</v>
      </c>
      <c r="Q11" s="58"/>
      <c r="R11" s="58"/>
      <c r="S11" s="57" t="e">
        <f t="shared" si="3"/>
        <v>#DIV/0!</v>
      </c>
      <c r="T11" s="58"/>
      <c r="U11" s="58"/>
      <c r="V11" s="57" t="e">
        <f t="shared" si="4"/>
        <v>#DIV/0!</v>
      </c>
      <c r="W11" s="58"/>
      <c r="X11" s="58"/>
      <c r="Y11" s="57" t="e">
        <f t="shared" si="5"/>
        <v>#DIV/0!</v>
      </c>
      <c r="Z11" s="59"/>
      <c r="AA11" s="59"/>
      <c r="AB11" s="60"/>
    </row>
    <row r="12" spans="1:30" s="19" customFormat="1" ht="42" customHeight="1" x14ac:dyDescent="0.35">
      <c r="A12" s="56" t="s">
        <v>20</v>
      </c>
      <c r="B12" s="15">
        <f t="shared" si="0"/>
        <v>27.844117647058827</v>
      </c>
      <c r="C12" s="67">
        <v>2694</v>
      </c>
      <c r="D12" s="16">
        <f t="shared" si="8"/>
        <v>136</v>
      </c>
      <c r="E12" s="23">
        <f t="shared" si="1"/>
        <v>5.0482553823311065</v>
      </c>
      <c r="F12" s="16">
        <f t="shared" si="9"/>
        <v>378.68</v>
      </c>
      <c r="G12" s="16"/>
      <c r="H12" s="15"/>
      <c r="I12" s="15" t="e">
        <f t="shared" si="6"/>
        <v>#DIV/0!</v>
      </c>
      <c r="J12" s="51"/>
      <c r="K12" s="51"/>
      <c r="L12" s="15" t="e">
        <f t="shared" si="2"/>
        <v>#DIV/0!</v>
      </c>
      <c r="M12" s="51">
        <v>113</v>
      </c>
      <c r="N12" s="51"/>
      <c r="O12" s="51">
        <v>350.66</v>
      </c>
      <c r="P12" s="15">
        <f t="shared" si="7"/>
        <v>31.03185840707965</v>
      </c>
      <c r="Q12" s="16"/>
      <c r="R12" s="16"/>
      <c r="S12" s="15" t="e">
        <f t="shared" si="3"/>
        <v>#DIV/0!</v>
      </c>
      <c r="T12" s="16"/>
      <c r="U12" s="16"/>
      <c r="V12" s="15" t="e">
        <f t="shared" si="4"/>
        <v>#DIV/0!</v>
      </c>
      <c r="W12" s="16"/>
      <c r="X12" s="16"/>
      <c r="Y12" s="15" t="e">
        <f t="shared" si="5"/>
        <v>#DIV/0!</v>
      </c>
      <c r="Z12" s="17"/>
      <c r="AA12" s="17"/>
      <c r="AB12" s="18"/>
    </row>
    <row r="13" spans="1:30" s="19" customFormat="1" ht="42" customHeight="1" x14ac:dyDescent="0.35">
      <c r="A13" s="27" t="s">
        <v>21</v>
      </c>
      <c r="B13" s="28">
        <f>F13/D13*10</f>
        <v>24.398019801980197</v>
      </c>
      <c r="C13" s="29">
        <f>SUM(C6:C12)</f>
        <v>3950</v>
      </c>
      <c r="D13" s="29">
        <f>SUM(D6:D12)</f>
        <v>404</v>
      </c>
      <c r="E13" s="30">
        <f>D13/C13*100</f>
        <v>10.227848101265822</v>
      </c>
      <c r="F13" s="30">
        <f>SUM(F6:F12)</f>
        <v>985.68000000000006</v>
      </c>
      <c r="G13" s="30">
        <f t="shared" ref="G13:H13" si="10">SUM(G6:G12)</f>
        <v>68</v>
      </c>
      <c r="H13" s="30">
        <f t="shared" si="10"/>
        <v>111</v>
      </c>
      <c r="I13" s="28">
        <f t="shared" si="6"/>
        <v>16.323529411764707</v>
      </c>
      <c r="J13" s="30">
        <f>SUM(J6:J12)</f>
        <v>200</v>
      </c>
      <c r="K13" s="28">
        <f>SUM(K6:K12)</f>
        <v>496</v>
      </c>
      <c r="L13" s="28">
        <f t="shared" si="2"/>
        <v>24.8</v>
      </c>
      <c r="M13" s="29">
        <f>SUM(M6:M12)</f>
        <v>113</v>
      </c>
      <c r="N13" s="29"/>
      <c r="O13" s="29">
        <f>SUM(O6:O12)</f>
        <v>350.66</v>
      </c>
      <c r="P13" s="28">
        <f t="shared" ref="P13" si="11">O13/M13*10</f>
        <v>31.03185840707965</v>
      </c>
      <c r="Q13" s="29">
        <f>SUM(Q6:Q12)</f>
        <v>0</v>
      </c>
      <c r="R13" s="29">
        <f>SUM(R6:R12)</f>
        <v>0</v>
      </c>
      <c r="S13" s="28" t="e">
        <f t="shared" si="3"/>
        <v>#DIV/0!</v>
      </c>
      <c r="T13" s="29">
        <f>SUM(T6:T12)</f>
        <v>0</v>
      </c>
      <c r="U13" s="29">
        <f>SUM(U6:U12)</f>
        <v>0</v>
      </c>
      <c r="V13" s="28" t="e">
        <f t="shared" si="4"/>
        <v>#DIV/0!</v>
      </c>
      <c r="W13" s="29">
        <f>SUM(W6:W12)</f>
        <v>0</v>
      </c>
      <c r="X13" s="29">
        <f>SUM(X6:X12)</f>
        <v>0</v>
      </c>
      <c r="Y13" s="28" t="e">
        <f t="shared" si="5"/>
        <v>#DIV/0!</v>
      </c>
      <c r="Z13" s="31"/>
      <c r="AA13" s="31"/>
      <c r="AB13" s="32"/>
    </row>
    <row r="14" spans="1:30" ht="42" customHeight="1" x14ac:dyDescent="0.5">
      <c r="A14" s="33" t="s">
        <v>22</v>
      </c>
      <c r="B14" s="15">
        <f>F14/D14*10</f>
        <v>10</v>
      </c>
      <c r="C14" s="67">
        <v>582</v>
      </c>
      <c r="D14" s="23">
        <f>G14+J14+M14+Q14+T14+W14+C28+F28+I28</f>
        <v>125</v>
      </c>
      <c r="E14" s="30">
        <f>D14/C14*100</f>
        <v>21.477663230240548</v>
      </c>
      <c r="F14" s="23">
        <f>H14+K14+O14+R14+U14+D28+G28+J28</f>
        <v>125</v>
      </c>
      <c r="G14" s="23"/>
      <c r="H14" s="23"/>
      <c r="I14" s="15" t="e">
        <f t="shared" si="6"/>
        <v>#DIV/0!</v>
      </c>
      <c r="J14" s="16"/>
      <c r="K14" s="16"/>
      <c r="L14" s="15" t="e">
        <f>K14/J14*10</f>
        <v>#DIV/0!</v>
      </c>
      <c r="M14" s="16">
        <v>105</v>
      </c>
      <c r="N14" s="16"/>
      <c r="O14" s="16">
        <v>105</v>
      </c>
      <c r="P14" s="15">
        <f>O14/M14*10</f>
        <v>10</v>
      </c>
      <c r="Q14" s="16"/>
      <c r="R14" s="16"/>
      <c r="S14" s="15" t="e">
        <f>R14/Q14*10</f>
        <v>#DIV/0!</v>
      </c>
      <c r="T14" s="16"/>
      <c r="U14" s="16"/>
      <c r="V14" s="15" t="e">
        <f>U14/T14*10</f>
        <v>#DIV/0!</v>
      </c>
      <c r="W14" s="16"/>
      <c r="X14" s="16"/>
      <c r="Y14" s="15" t="e">
        <f>X14/W14*10</f>
        <v>#DIV/0!</v>
      </c>
      <c r="Z14" s="34"/>
      <c r="AA14" s="34"/>
      <c r="AB14" s="35"/>
    </row>
    <row r="15" spans="1:30" ht="42" customHeight="1" x14ac:dyDescent="0.45">
      <c r="A15" s="36" t="s">
        <v>23</v>
      </c>
      <c r="B15" s="28">
        <f>F15/D15*10</f>
        <v>20.995841209829869</v>
      </c>
      <c r="C15" s="29">
        <f>C13+C14</f>
        <v>4532</v>
      </c>
      <c r="D15" s="29">
        <f>D13+D14</f>
        <v>529</v>
      </c>
      <c r="E15" s="30">
        <f>D15/C15*100</f>
        <v>11.672550750220653</v>
      </c>
      <c r="F15" s="30">
        <f>F13+F14</f>
        <v>1110.68</v>
      </c>
      <c r="G15" s="30">
        <f>G13+G14</f>
        <v>68</v>
      </c>
      <c r="H15" s="30">
        <f>H13+H14</f>
        <v>111</v>
      </c>
      <c r="I15" s="37">
        <f t="shared" si="6"/>
        <v>16.323529411764707</v>
      </c>
      <c r="J15" s="29">
        <f>J13+J14</f>
        <v>200</v>
      </c>
      <c r="K15" s="28">
        <f>K13+K14</f>
        <v>496</v>
      </c>
      <c r="L15" s="28">
        <f>K15/J15*10</f>
        <v>24.8</v>
      </c>
      <c r="M15" s="29">
        <f>M13+M14</f>
        <v>218</v>
      </c>
      <c r="N15" s="29"/>
      <c r="O15" s="29">
        <f>O13+O14</f>
        <v>455.66</v>
      </c>
      <c r="P15" s="28">
        <f>O15/M15*10</f>
        <v>20.901834862385321</v>
      </c>
      <c r="Q15" s="29">
        <f>Q13+Q14</f>
        <v>0</v>
      </c>
      <c r="R15" s="29">
        <f>R13+R14</f>
        <v>0</v>
      </c>
      <c r="S15" s="28" t="e">
        <f>R15/Q15*10</f>
        <v>#DIV/0!</v>
      </c>
      <c r="T15" s="29"/>
      <c r="U15" s="29">
        <f>U13+U14</f>
        <v>0</v>
      </c>
      <c r="V15" s="28" t="e">
        <f>U15/T15*10</f>
        <v>#DIV/0!</v>
      </c>
      <c r="W15" s="29">
        <f>W13+W14</f>
        <v>0</v>
      </c>
      <c r="X15" s="29">
        <f>X13+X14</f>
        <v>0</v>
      </c>
      <c r="Y15" s="28" t="e">
        <f>X15/W15*10</f>
        <v>#DIV/0!</v>
      </c>
      <c r="Z15" s="38"/>
      <c r="AA15" s="38"/>
      <c r="AB15" s="39"/>
    </row>
    <row r="16" spans="1:30" ht="21" x14ac:dyDescent="0.5">
      <c r="A16" s="88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40"/>
      <c r="AD16" s="40"/>
    </row>
    <row r="17" spans="1:30" ht="31.5" customHeight="1" x14ac:dyDescent="0.35">
      <c r="A17" s="81" t="s">
        <v>0</v>
      </c>
      <c r="B17" s="87"/>
      <c r="C17" s="81" t="s">
        <v>59</v>
      </c>
      <c r="D17" s="81"/>
      <c r="E17" s="81"/>
      <c r="F17" s="81"/>
      <c r="G17" s="81"/>
      <c r="H17" s="81"/>
      <c r="I17" s="81"/>
      <c r="J17" s="81"/>
      <c r="K17" s="81"/>
      <c r="L17" s="81" t="s">
        <v>51</v>
      </c>
      <c r="M17" s="72" t="s">
        <v>63</v>
      </c>
      <c r="N17" s="78" t="s">
        <v>73</v>
      </c>
      <c r="O17" s="75" t="s">
        <v>62</v>
      </c>
      <c r="P17" s="76"/>
      <c r="Q17" s="77"/>
      <c r="R17" s="69" t="s">
        <v>60</v>
      </c>
      <c r="S17" s="70"/>
      <c r="T17" s="70"/>
      <c r="U17" s="70"/>
      <c r="V17" s="70"/>
      <c r="W17" s="70"/>
      <c r="X17" s="70"/>
      <c r="Y17" s="70"/>
      <c r="Z17" s="71"/>
      <c r="AA17" s="72" t="s">
        <v>67</v>
      </c>
      <c r="AB17" s="81" t="s">
        <v>61</v>
      </c>
      <c r="AC17" s="92"/>
      <c r="AD17" s="40"/>
    </row>
    <row r="18" spans="1:30" ht="37.9" customHeight="1" x14ac:dyDescent="0.35">
      <c r="A18" s="81"/>
      <c r="B18" s="87"/>
      <c r="C18" s="81" t="s">
        <v>24</v>
      </c>
      <c r="D18" s="81"/>
      <c r="E18" s="81"/>
      <c r="F18" s="81" t="s">
        <v>4</v>
      </c>
      <c r="G18" s="81"/>
      <c r="H18" s="81"/>
      <c r="I18" s="81" t="s">
        <v>58</v>
      </c>
      <c r="J18" s="81"/>
      <c r="K18" s="81"/>
      <c r="L18" s="87"/>
      <c r="M18" s="73"/>
      <c r="N18" s="79"/>
      <c r="O18" s="81" t="s">
        <v>24</v>
      </c>
      <c r="P18" s="81" t="s">
        <v>26</v>
      </c>
      <c r="Q18" s="81" t="s">
        <v>58</v>
      </c>
      <c r="R18" s="81" t="s">
        <v>58</v>
      </c>
      <c r="S18" s="81" t="s">
        <v>24</v>
      </c>
      <c r="T18" s="81" t="s">
        <v>66</v>
      </c>
      <c r="U18" s="81" t="s">
        <v>65</v>
      </c>
      <c r="V18" s="81" t="s">
        <v>9</v>
      </c>
      <c r="W18" s="81" t="s">
        <v>10</v>
      </c>
      <c r="X18" s="81" t="s">
        <v>11</v>
      </c>
      <c r="Y18" s="81" t="s">
        <v>29</v>
      </c>
      <c r="Z18" s="72" t="s">
        <v>64</v>
      </c>
      <c r="AA18" s="73"/>
      <c r="AB18" s="81"/>
      <c r="AC18" s="92"/>
      <c r="AD18" s="40"/>
    </row>
    <row r="19" spans="1:30" ht="115.5" customHeight="1" x14ac:dyDescent="0.35">
      <c r="A19" s="81"/>
      <c r="B19" s="87"/>
      <c r="C19" s="46" t="s">
        <v>5</v>
      </c>
      <c r="D19" s="46" t="s">
        <v>49</v>
      </c>
      <c r="E19" s="46" t="s">
        <v>6</v>
      </c>
      <c r="F19" s="46" t="s">
        <v>5</v>
      </c>
      <c r="G19" s="46" t="s">
        <v>57</v>
      </c>
      <c r="H19" s="46" t="s">
        <v>6</v>
      </c>
      <c r="I19" s="46" t="s">
        <v>5</v>
      </c>
      <c r="J19" s="46" t="s">
        <v>13</v>
      </c>
      <c r="K19" s="46" t="s">
        <v>6</v>
      </c>
      <c r="L19" s="87"/>
      <c r="M19" s="74"/>
      <c r="N19" s="80"/>
      <c r="O19" s="90"/>
      <c r="P19" s="90"/>
      <c r="Q19" s="90"/>
      <c r="R19" s="81"/>
      <c r="S19" s="81"/>
      <c r="T19" s="81"/>
      <c r="U19" s="81"/>
      <c r="V19" s="81"/>
      <c r="W19" s="81"/>
      <c r="X19" s="81"/>
      <c r="Y19" s="81"/>
      <c r="Z19" s="74"/>
      <c r="AA19" s="74"/>
      <c r="AB19" s="81"/>
      <c r="AC19" s="92"/>
      <c r="AD19" s="40"/>
    </row>
    <row r="20" spans="1:30" ht="21.75" customHeight="1" x14ac:dyDescent="0.35">
      <c r="A20" s="93">
        <v>25</v>
      </c>
      <c r="B20" s="94"/>
      <c r="C20" s="53">
        <v>26</v>
      </c>
      <c r="D20" s="53">
        <v>27</v>
      </c>
      <c r="E20" s="53">
        <v>28</v>
      </c>
      <c r="F20" s="53">
        <v>29</v>
      </c>
      <c r="G20" s="53">
        <v>30</v>
      </c>
      <c r="H20" s="53">
        <v>31</v>
      </c>
      <c r="I20" s="53">
        <v>32</v>
      </c>
      <c r="J20" s="53">
        <v>33</v>
      </c>
      <c r="K20" s="53">
        <v>34</v>
      </c>
      <c r="L20" s="54">
        <v>35</v>
      </c>
      <c r="M20" s="52">
        <v>36</v>
      </c>
      <c r="N20" s="52"/>
      <c r="O20" s="54">
        <v>37</v>
      </c>
      <c r="P20" s="54">
        <v>38</v>
      </c>
      <c r="Q20" s="54">
        <v>39</v>
      </c>
      <c r="R20" s="53">
        <v>40</v>
      </c>
      <c r="S20" s="53">
        <v>41</v>
      </c>
      <c r="T20" s="53">
        <v>42</v>
      </c>
      <c r="U20" s="53">
        <v>43</v>
      </c>
      <c r="V20" s="53">
        <v>44</v>
      </c>
      <c r="W20" s="53">
        <v>45</v>
      </c>
      <c r="X20" s="53">
        <v>46</v>
      </c>
      <c r="Y20" s="53">
        <v>47</v>
      </c>
      <c r="Z20" s="52">
        <v>48</v>
      </c>
      <c r="AA20" s="52">
        <v>49</v>
      </c>
      <c r="AB20" s="53">
        <v>50</v>
      </c>
      <c r="AC20" s="50"/>
      <c r="AD20" s="40"/>
    </row>
    <row r="21" spans="1:30" s="22" customFormat="1" ht="27.75" customHeight="1" x14ac:dyDescent="0.5">
      <c r="A21" s="91" t="s">
        <v>15</v>
      </c>
      <c r="B21" s="91"/>
      <c r="C21" s="16"/>
      <c r="D21" s="16"/>
      <c r="E21" s="15" t="e">
        <f t="shared" ref="E21:E27" si="12">D21/C21*10</f>
        <v>#DIV/0!</v>
      </c>
      <c r="F21" s="16"/>
      <c r="G21" s="16"/>
      <c r="H21" s="16" t="e">
        <f>G21/F21*10</f>
        <v>#DIV/0!</v>
      </c>
      <c r="I21" s="16"/>
      <c r="J21" s="16"/>
      <c r="K21" s="15" t="e">
        <f>J21/I21*10</f>
        <v>#DIV/0!</v>
      </c>
      <c r="L21" s="16">
        <f t="shared" ref="L21:L25" si="13">M21</f>
        <v>0</v>
      </c>
      <c r="M21" s="16">
        <f t="shared" ref="M21:M25" si="14">O21+P21+Q21+N21</f>
        <v>0</v>
      </c>
      <c r="N21" s="16"/>
      <c r="O21" s="16"/>
      <c r="P21" s="16"/>
      <c r="Q21" s="16"/>
      <c r="R21" s="16"/>
      <c r="S21" s="16"/>
      <c r="T21" s="16"/>
      <c r="U21" s="66"/>
      <c r="V21" s="66"/>
      <c r="W21" s="66"/>
      <c r="X21" s="16"/>
      <c r="Y21" s="16"/>
      <c r="Z21" s="24"/>
      <c r="AA21" s="24"/>
      <c r="AB21" s="16"/>
      <c r="AC21" s="20"/>
      <c r="AD21" s="21"/>
    </row>
    <row r="22" spans="1:30" s="22" customFormat="1" ht="27.75" customHeight="1" x14ac:dyDescent="0.5">
      <c r="A22" s="91" t="s">
        <v>16</v>
      </c>
      <c r="B22" s="91"/>
      <c r="C22" s="16"/>
      <c r="D22" s="16"/>
      <c r="E22" s="15" t="e">
        <f t="shared" si="12"/>
        <v>#DIV/0!</v>
      </c>
      <c r="F22" s="16"/>
      <c r="G22" s="16"/>
      <c r="H22" s="16" t="e">
        <f t="shared" ref="H22:H29" si="15">G22/F22*10</f>
        <v>#DIV/0!</v>
      </c>
      <c r="I22" s="16"/>
      <c r="J22" s="16"/>
      <c r="K22" s="15" t="e">
        <f t="shared" ref="K22:K29" si="16">J22/I22*10</f>
        <v>#DIV/0!</v>
      </c>
      <c r="L22" s="16">
        <f t="shared" si="13"/>
        <v>0</v>
      </c>
      <c r="M22" s="16">
        <f t="shared" si="14"/>
        <v>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0"/>
      <c r="AD22" s="21"/>
    </row>
    <row r="23" spans="1:30" s="22" customFormat="1" ht="27.75" customHeight="1" x14ac:dyDescent="0.5">
      <c r="A23" s="91" t="s">
        <v>17</v>
      </c>
      <c r="B23" s="91"/>
      <c r="C23" s="16"/>
      <c r="D23" s="16"/>
      <c r="E23" s="15" t="e">
        <f t="shared" si="12"/>
        <v>#DIV/0!</v>
      </c>
      <c r="F23" s="16"/>
      <c r="G23" s="16"/>
      <c r="H23" s="16" t="e">
        <f t="shared" si="15"/>
        <v>#DIV/0!</v>
      </c>
      <c r="I23" s="16"/>
      <c r="J23" s="16"/>
      <c r="K23" s="15" t="e">
        <f t="shared" si="16"/>
        <v>#DIV/0!</v>
      </c>
      <c r="L23" s="16">
        <f t="shared" si="13"/>
        <v>0</v>
      </c>
      <c r="M23" s="16">
        <f t="shared" si="14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25"/>
      <c r="X23" s="16"/>
      <c r="Y23" s="16"/>
      <c r="Z23" s="16"/>
      <c r="AA23" s="16"/>
      <c r="AB23" s="16"/>
      <c r="AC23" s="20"/>
      <c r="AD23" s="21"/>
    </row>
    <row r="24" spans="1:30" s="22" customFormat="1" ht="27.75" customHeight="1" x14ac:dyDescent="0.5">
      <c r="A24" s="91" t="s">
        <v>18</v>
      </c>
      <c r="B24" s="91"/>
      <c r="C24" s="16"/>
      <c r="D24" s="16"/>
      <c r="E24" s="15" t="e">
        <f t="shared" si="12"/>
        <v>#DIV/0!</v>
      </c>
      <c r="F24" s="16"/>
      <c r="G24" s="16"/>
      <c r="H24" s="16" t="e">
        <f t="shared" si="15"/>
        <v>#DIV/0!</v>
      </c>
      <c r="I24" s="16"/>
      <c r="J24" s="16"/>
      <c r="K24" s="15" t="e">
        <f t="shared" si="16"/>
        <v>#DIV/0!</v>
      </c>
      <c r="L24" s="16">
        <v>65</v>
      </c>
      <c r="M24" s="16">
        <f t="shared" si="14"/>
        <v>0</v>
      </c>
      <c r="N24" s="16"/>
      <c r="O24" s="16"/>
      <c r="P24" s="16"/>
      <c r="Q24" s="16"/>
      <c r="R24" s="16"/>
      <c r="S24" s="16"/>
      <c r="T24" s="16"/>
      <c r="U24" s="25"/>
      <c r="V24" s="16"/>
      <c r="W24" s="25"/>
      <c r="X24" s="16"/>
      <c r="Y24" s="16"/>
      <c r="Z24" s="16"/>
      <c r="AA24" s="16"/>
      <c r="AB24" s="16"/>
      <c r="AC24" s="20"/>
      <c r="AD24" s="21"/>
    </row>
    <row r="25" spans="1:30" s="22" customFormat="1" ht="27.75" customHeight="1" x14ac:dyDescent="0.5">
      <c r="A25" s="91" t="s">
        <v>19</v>
      </c>
      <c r="B25" s="91"/>
      <c r="C25" s="16"/>
      <c r="D25" s="16"/>
      <c r="E25" s="15" t="e">
        <f t="shared" si="12"/>
        <v>#DIV/0!</v>
      </c>
      <c r="F25" s="16"/>
      <c r="G25" s="16"/>
      <c r="H25" s="16" t="e">
        <f t="shared" si="15"/>
        <v>#DIV/0!</v>
      </c>
      <c r="I25" s="16"/>
      <c r="J25" s="16"/>
      <c r="K25" s="15" t="e">
        <f t="shared" si="16"/>
        <v>#DIV/0!</v>
      </c>
      <c r="L25" s="16">
        <f t="shared" si="13"/>
        <v>0</v>
      </c>
      <c r="M25" s="16">
        <f t="shared" si="14"/>
        <v>0</v>
      </c>
      <c r="N25" s="16"/>
      <c r="O25" s="16"/>
      <c r="P25" s="16"/>
      <c r="Q25" s="16"/>
      <c r="R25" s="16"/>
      <c r="S25" s="16"/>
      <c r="T25" s="16"/>
      <c r="U25" s="25"/>
      <c r="V25" s="25"/>
      <c r="W25" s="25"/>
      <c r="X25" s="16"/>
      <c r="Y25" s="16"/>
      <c r="Z25" s="16"/>
      <c r="AA25" s="16">
        <v>417</v>
      </c>
      <c r="AB25" s="16">
        <v>340</v>
      </c>
      <c r="AC25" s="20"/>
      <c r="AD25" s="21"/>
    </row>
    <row r="26" spans="1:30" s="22" customFormat="1" ht="27.75" customHeight="1" x14ac:dyDescent="0.5">
      <c r="A26" s="91" t="s">
        <v>20</v>
      </c>
      <c r="B26" s="91"/>
      <c r="C26" s="16"/>
      <c r="D26" s="16"/>
      <c r="E26" s="15" t="e">
        <f t="shared" si="12"/>
        <v>#DIV/0!</v>
      </c>
      <c r="F26" s="16"/>
      <c r="G26" s="16"/>
      <c r="H26" s="15" t="e">
        <f t="shared" si="15"/>
        <v>#DIV/0!</v>
      </c>
      <c r="I26" s="16">
        <v>23</v>
      </c>
      <c r="J26" s="16">
        <v>28.02</v>
      </c>
      <c r="K26" s="15">
        <f t="shared" si="16"/>
        <v>12.182608695652172</v>
      </c>
      <c r="L26" s="16">
        <f>M26</f>
        <v>460</v>
      </c>
      <c r="M26" s="16">
        <f>O26+P26+Q26+N26</f>
        <v>460</v>
      </c>
      <c r="N26" s="16">
        <v>140</v>
      </c>
      <c r="O26" s="16"/>
      <c r="P26" s="16">
        <v>224</v>
      </c>
      <c r="Q26" s="16">
        <v>96</v>
      </c>
      <c r="R26" s="16"/>
      <c r="S26" s="16"/>
      <c r="T26" s="16"/>
      <c r="U26" s="25"/>
      <c r="V26" s="25"/>
      <c r="W26" s="25"/>
      <c r="X26" s="16"/>
      <c r="Y26" s="16"/>
      <c r="Z26" s="16"/>
      <c r="AA26" s="16"/>
      <c r="AB26" s="16"/>
      <c r="AC26" s="20"/>
      <c r="AD26" s="21"/>
    </row>
    <row r="27" spans="1:30" s="22" customFormat="1" ht="33" customHeight="1" x14ac:dyDescent="0.45">
      <c r="A27" s="96" t="s">
        <v>21</v>
      </c>
      <c r="B27" s="96"/>
      <c r="C27" s="29">
        <f>SUM(C21:C26)</f>
        <v>0</v>
      </c>
      <c r="D27" s="29">
        <f>SUM(D21:D26)</f>
        <v>0</v>
      </c>
      <c r="E27" s="28" t="e">
        <f t="shared" si="12"/>
        <v>#DIV/0!</v>
      </c>
      <c r="F27" s="29">
        <f>SUM(F21:F26)</f>
        <v>0</v>
      </c>
      <c r="G27" s="29">
        <f>SUM(G21:G26)</f>
        <v>0</v>
      </c>
      <c r="H27" s="37" t="e">
        <f t="shared" si="15"/>
        <v>#DIV/0!</v>
      </c>
      <c r="I27" s="29">
        <f>SUM(I21:I26)</f>
        <v>23</v>
      </c>
      <c r="J27" s="29">
        <f>SUM(J21:J26)</f>
        <v>28.02</v>
      </c>
      <c r="K27" s="37">
        <f t="shared" si="16"/>
        <v>12.182608695652172</v>
      </c>
      <c r="L27" s="29">
        <f>SUM(L21:L26)</f>
        <v>525</v>
      </c>
      <c r="M27" s="29">
        <f>SUM(M21:M26)</f>
        <v>460</v>
      </c>
      <c r="N27" s="29"/>
      <c r="O27" s="29">
        <f t="shared" ref="O27:Q27" si="17">SUM(O21:O26)</f>
        <v>0</v>
      </c>
      <c r="P27" s="29">
        <f t="shared" si="17"/>
        <v>224</v>
      </c>
      <c r="Q27" s="29">
        <f t="shared" si="17"/>
        <v>96</v>
      </c>
      <c r="R27" s="29">
        <f t="shared" ref="R27" si="18">SUM(R21:R26)</f>
        <v>0</v>
      </c>
      <c r="S27" s="29">
        <f t="shared" ref="S27" si="19">SUM(S21:S26)</f>
        <v>0</v>
      </c>
      <c r="T27" s="29">
        <f t="shared" ref="T27" si="20">SUM(T21:T26)</f>
        <v>0</v>
      </c>
      <c r="U27" s="29">
        <f t="shared" ref="U27" si="21">SUM(U21:U26)</f>
        <v>0</v>
      </c>
      <c r="V27" s="29">
        <f t="shared" ref="V27" si="22">SUM(V21:V26)</f>
        <v>0</v>
      </c>
      <c r="W27" s="29">
        <f t="shared" ref="W27" si="23">SUM(W21:W26)</f>
        <v>0</v>
      </c>
      <c r="X27" s="29">
        <f t="shared" ref="X27" si="24">SUM(X21:X26)</f>
        <v>0</v>
      </c>
      <c r="Y27" s="29">
        <f t="shared" ref="Y27" si="25">SUM(Y21:Y26)</f>
        <v>0</v>
      </c>
      <c r="Z27" s="29">
        <f t="shared" ref="Z27" si="26">SUM(Z21:Z26)</f>
        <v>0</v>
      </c>
      <c r="AA27" s="29">
        <f t="shared" ref="AA27:AB27" si="27">SUM(AA21:AA26)</f>
        <v>417</v>
      </c>
      <c r="AB27" s="25">
        <f t="shared" si="27"/>
        <v>340</v>
      </c>
      <c r="AC27" s="41"/>
      <c r="AD27" s="21"/>
    </row>
    <row r="28" spans="1:30" s="22" customFormat="1" ht="27.75" customHeight="1" x14ac:dyDescent="0.5">
      <c r="A28" s="91" t="s">
        <v>22</v>
      </c>
      <c r="B28" s="91"/>
      <c r="C28" s="16">
        <v>20</v>
      </c>
      <c r="D28" s="16">
        <v>20</v>
      </c>
      <c r="E28" s="15">
        <f>D28/C28*10</f>
        <v>10</v>
      </c>
      <c r="F28" s="16"/>
      <c r="G28" s="16"/>
      <c r="H28" s="15" t="e">
        <f t="shared" si="15"/>
        <v>#DIV/0!</v>
      </c>
      <c r="I28" s="16"/>
      <c r="J28" s="16"/>
      <c r="K28" s="15" t="e">
        <f t="shared" si="16"/>
        <v>#DIV/0!</v>
      </c>
      <c r="L28" s="16"/>
      <c r="M28" s="16">
        <f>O28+P28+Q28</f>
        <v>0</v>
      </c>
      <c r="N28" s="16"/>
      <c r="O28" s="16"/>
      <c r="P28" s="16"/>
      <c r="Q28" s="16"/>
      <c r="R28" s="16"/>
      <c r="S28" s="16"/>
      <c r="T28" s="16"/>
      <c r="U28" s="16">
        <v>30</v>
      </c>
      <c r="V28" s="16">
        <v>50</v>
      </c>
      <c r="W28" s="16"/>
      <c r="X28" s="16"/>
      <c r="Y28" s="16"/>
      <c r="Z28" s="16"/>
      <c r="AA28" s="16"/>
      <c r="AB28" s="16"/>
      <c r="AC28" s="20"/>
      <c r="AD28" s="21"/>
    </row>
    <row r="29" spans="1:30" ht="33" customHeight="1" x14ac:dyDescent="0.35">
      <c r="A29" s="95" t="s">
        <v>23</v>
      </c>
      <c r="B29" s="95"/>
      <c r="C29" s="29">
        <f>C27+C28</f>
        <v>20</v>
      </c>
      <c r="D29" s="29">
        <f>D27+D28</f>
        <v>20</v>
      </c>
      <c r="E29" s="28">
        <f>D29/C29*10</f>
        <v>10</v>
      </c>
      <c r="F29" s="29">
        <f>F27+F28</f>
        <v>0</v>
      </c>
      <c r="G29" s="29">
        <f>G27+G28</f>
        <v>0</v>
      </c>
      <c r="H29" s="28" t="e">
        <f t="shared" si="15"/>
        <v>#DIV/0!</v>
      </c>
      <c r="I29" s="29">
        <f>I27+I28</f>
        <v>23</v>
      </c>
      <c r="J29" s="29">
        <f>J27+J28</f>
        <v>28.02</v>
      </c>
      <c r="K29" s="28">
        <f t="shared" si="16"/>
        <v>12.182608695652172</v>
      </c>
      <c r="L29" s="29">
        <f>L27+L28</f>
        <v>525</v>
      </c>
      <c r="M29" s="29">
        <f>M27+M28</f>
        <v>460</v>
      </c>
      <c r="N29" s="29"/>
      <c r="O29" s="29">
        <f t="shared" ref="O29:AB29" si="28">O27+O28</f>
        <v>0</v>
      </c>
      <c r="P29" s="29">
        <f t="shared" si="28"/>
        <v>224</v>
      </c>
      <c r="Q29" s="29">
        <f t="shared" si="28"/>
        <v>96</v>
      </c>
      <c r="R29" s="29">
        <f t="shared" si="28"/>
        <v>0</v>
      </c>
      <c r="S29" s="29">
        <f t="shared" si="28"/>
        <v>0</v>
      </c>
      <c r="T29" s="29">
        <f t="shared" si="28"/>
        <v>0</v>
      </c>
      <c r="U29" s="29">
        <f t="shared" si="28"/>
        <v>30</v>
      </c>
      <c r="V29" s="29">
        <f t="shared" si="28"/>
        <v>50</v>
      </c>
      <c r="W29" s="29">
        <f t="shared" si="28"/>
        <v>0</v>
      </c>
      <c r="X29" s="29">
        <f t="shared" si="28"/>
        <v>0</v>
      </c>
      <c r="Y29" s="29">
        <f t="shared" si="28"/>
        <v>0</v>
      </c>
      <c r="Z29" s="29">
        <f t="shared" si="28"/>
        <v>0</v>
      </c>
      <c r="AA29" s="29">
        <f t="shared" si="28"/>
        <v>417</v>
      </c>
      <c r="AB29" s="29">
        <f t="shared" si="28"/>
        <v>340</v>
      </c>
      <c r="AC29" s="42"/>
      <c r="AD29" s="40"/>
    </row>
    <row r="30" spans="1:30" ht="21" x14ac:dyDescent="0.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44"/>
      <c r="AB30" s="44"/>
      <c r="AC30" s="40"/>
      <c r="AD30" s="40"/>
    </row>
    <row r="31" spans="1:30" ht="21" x14ac:dyDescent="0.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  <c r="AA31" s="44"/>
      <c r="AB31" s="44"/>
      <c r="AC31" s="40"/>
      <c r="AD31" s="40"/>
    </row>
    <row r="32" spans="1:30" x14ac:dyDescent="0.3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AC32" s="40"/>
      <c r="AD32" s="40"/>
    </row>
    <row r="33" spans="1:25" x14ac:dyDescent="0.3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x14ac:dyDescent="0.3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x14ac:dyDescent="0.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x14ac:dyDescent="0.3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x14ac:dyDescent="0.3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x14ac:dyDescent="0.3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x14ac:dyDescent="0.3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3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x14ac:dyDescent="0.3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x14ac:dyDescent="0.3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x14ac:dyDescent="0.3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x14ac:dyDescent="0.3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x14ac:dyDescent="0.3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x14ac:dyDescent="0.3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x14ac:dyDescent="0.3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x14ac:dyDescent="0.3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x14ac:dyDescent="0.3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x14ac:dyDescent="0.3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x14ac:dyDescent="0.3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x14ac:dyDescent="0.3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x14ac:dyDescent="0.3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x14ac:dyDescent="0.3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x14ac:dyDescent="0.3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3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x14ac:dyDescent="0.3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x14ac:dyDescent="0.3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x14ac:dyDescent="0.3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x14ac:dyDescent="0.3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x14ac:dyDescent="0.3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x14ac:dyDescent="0.3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x14ac:dyDescent="0.3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x14ac:dyDescent="0.3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x14ac:dyDescent="0.3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x14ac:dyDescent="0.3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x14ac:dyDescent="0.3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x14ac:dyDescent="0.3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x14ac:dyDescent="0.3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x14ac:dyDescent="0.3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x14ac:dyDescent="0.3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x14ac:dyDescent="0.3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x14ac:dyDescent="0.3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x14ac:dyDescent="0.3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x14ac:dyDescent="0.3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x14ac:dyDescent="0.3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x14ac:dyDescent="0.3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5" x14ac:dyDescent="0.3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:25" x14ac:dyDescent="0.3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:25" x14ac:dyDescent="0.3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:25" x14ac:dyDescent="0.3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:25" x14ac:dyDescent="0.3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:25" x14ac:dyDescent="0.3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:25" x14ac:dyDescent="0.3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x14ac:dyDescent="0.3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x14ac:dyDescent="0.3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x14ac:dyDescent="0.3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x14ac:dyDescent="0.3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x14ac:dyDescent="0.3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x14ac:dyDescent="0.3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x14ac:dyDescent="0.3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x14ac:dyDescent="0.3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x14ac:dyDescent="0.3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x14ac:dyDescent="0.3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x14ac:dyDescent="0.3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x14ac:dyDescent="0.3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x14ac:dyDescent="0.3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5" x14ac:dyDescent="0.3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spans="1:25" x14ac:dyDescent="0.3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x14ac:dyDescent="0.3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x14ac:dyDescent="0.3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x14ac:dyDescent="0.3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x14ac:dyDescent="0.3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x14ac:dyDescent="0.3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x14ac:dyDescent="0.3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x14ac:dyDescent="0.3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x14ac:dyDescent="0.3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x14ac:dyDescent="0.3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x14ac:dyDescent="0.3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x14ac:dyDescent="0.3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1" spans="1:25" x14ac:dyDescent="0.3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</row>
    <row r="112" spans="1:25" x14ac:dyDescent="0.3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</row>
    <row r="113" spans="1:25" x14ac:dyDescent="0.3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x14ac:dyDescent="0.3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x14ac:dyDescent="0.3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x14ac:dyDescent="0.3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x14ac:dyDescent="0.3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25" x14ac:dyDescent="0.3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3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</row>
    <row r="120" spans="1:25" x14ac:dyDescent="0.3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</row>
    <row r="121" spans="1:25" x14ac:dyDescent="0.3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</row>
    <row r="122" spans="1:25" x14ac:dyDescent="0.3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</row>
    <row r="123" spans="1:25" x14ac:dyDescent="0.3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</row>
    <row r="124" spans="1:25" x14ac:dyDescent="0.3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spans="1:25" x14ac:dyDescent="0.3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  <row r="126" spans="1:25" x14ac:dyDescent="0.3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</row>
    <row r="127" spans="1:25" x14ac:dyDescent="0.3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</row>
    <row r="128" spans="1:25" x14ac:dyDescent="0.3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</row>
    <row r="129" spans="1:25" x14ac:dyDescent="0.3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</row>
    <row r="130" spans="1:25" x14ac:dyDescent="0.3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</row>
    <row r="131" spans="1:25" x14ac:dyDescent="0.3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</row>
    <row r="132" spans="1:25" x14ac:dyDescent="0.3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</row>
    <row r="133" spans="1:25" x14ac:dyDescent="0.3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</row>
  </sheetData>
  <mergeCells count="52">
    <mergeCell ref="A28:B28"/>
    <mergeCell ref="A29:B29"/>
    <mergeCell ref="A23:B23"/>
    <mergeCell ref="A24:B24"/>
    <mergeCell ref="A25:B25"/>
    <mergeCell ref="A26:B26"/>
    <mergeCell ref="A27:B27"/>
    <mergeCell ref="A21:B21"/>
    <mergeCell ref="A22:B22"/>
    <mergeCell ref="AC17:AC19"/>
    <mergeCell ref="U18:U19"/>
    <mergeCell ref="V18:V19"/>
    <mergeCell ref="W18:W19"/>
    <mergeCell ref="X18:X19"/>
    <mergeCell ref="Y18:Y19"/>
    <mergeCell ref="S18:S19"/>
    <mergeCell ref="AB17:AB19"/>
    <mergeCell ref="T18:T19"/>
    <mergeCell ref="C17:K17"/>
    <mergeCell ref="C18:E18"/>
    <mergeCell ref="M17:M19"/>
    <mergeCell ref="A20:B20"/>
    <mergeCell ref="Z18:Z19"/>
    <mergeCell ref="A1:AB1"/>
    <mergeCell ref="Z3:AB3"/>
    <mergeCell ref="A2:A4"/>
    <mergeCell ref="L17:L19"/>
    <mergeCell ref="A16:AB16"/>
    <mergeCell ref="O18:O19"/>
    <mergeCell ref="B2:B4"/>
    <mergeCell ref="P18:P19"/>
    <mergeCell ref="Q18:Q19"/>
    <mergeCell ref="R18:R19"/>
    <mergeCell ref="A17:B19"/>
    <mergeCell ref="F18:H18"/>
    <mergeCell ref="I18:K18"/>
    <mergeCell ref="G3:I3"/>
    <mergeCell ref="G2:Y2"/>
    <mergeCell ref="W3:Y3"/>
    <mergeCell ref="C3:C4"/>
    <mergeCell ref="D3:D4"/>
    <mergeCell ref="E3:E4"/>
    <mergeCell ref="F2:F4"/>
    <mergeCell ref="C2:E2"/>
    <mergeCell ref="R17:Z17"/>
    <mergeCell ref="AA17:AA19"/>
    <mergeCell ref="O17:Q17"/>
    <mergeCell ref="J3:L3"/>
    <mergeCell ref="M3:P3"/>
    <mergeCell ref="Q3:S3"/>
    <mergeCell ref="T3:V3"/>
    <mergeCell ref="N17:N19"/>
  </mergeCells>
  <pageMargins left="0" right="0" top="0.19685039370078741" bottom="0.15748031496062992" header="0.11811023622047245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topLeftCell="A4" zoomScale="79" zoomScaleNormal="91" zoomScaleSheetLayoutView="79" workbookViewId="0">
      <selection activeCell="G6" sqref="G6"/>
    </sheetView>
  </sheetViews>
  <sheetFormatPr defaultRowHeight="14.5" x14ac:dyDescent="0.35"/>
  <cols>
    <col min="1" max="1" width="30.81640625" customWidth="1"/>
    <col min="2" max="2" width="12.7265625" customWidth="1"/>
    <col min="4" max="4" width="11.7265625" customWidth="1"/>
    <col min="6" max="6" width="12.7265625" customWidth="1"/>
    <col min="7" max="7" width="10.26953125" customWidth="1"/>
    <col min="8" max="8" width="11.26953125" customWidth="1"/>
    <col min="9" max="9" width="13.1796875" customWidth="1"/>
    <col min="10" max="10" width="10.26953125" customWidth="1"/>
    <col min="13" max="13" width="10" customWidth="1"/>
    <col min="15" max="15" width="10.453125" customWidth="1"/>
    <col min="16" max="16" width="10.7265625" customWidth="1"/>
    <col min="17" max="17" width="11" customWidth="1"/>
    <col min="18" max="18" width="11.7265625" customWidth="1"/>
    <col min="19" max="19" width="11.1796875" customWidth="1"/>
    <col min="21" max="21" width="10.26953125" customWidth="1"/>
    <col min="22" max="22" width="11.1796875" customWidth="1"/>
    <col min="23" max="23" width="12.453125" customWidth="1"/>
    <col min="24" max="24" width="13.7265625" customWidth="1"/>
  </cols>
  <sheetData>
    <row r="1" spans="1:25" ht="78" customHeight="1" x14ac:dyDescent="0.6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4"/>
      <c r="X1" s="114"/>
    </row>
    <row r="2" spans="1:25" ht="74.25" customHeight="1" x14ac:dyDescent="0.5">
      <c r="A2" s="115" t="s">
        <v>50</v>
      </c>
      <c r="B2" s="115" t="s">
        <v>34</v>
      </c>
      <c r="C2" s="118" t="s">
        <v>14</v>
      </c>
      <c r="D2" s="118"/>
      <c r="E2" s="118"/>
      <c r="F2" s="119" t="s">
        <v>2</v>
      </c>
      <c r="G2" s="100" t="s">
        <v>3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11"/>
      <c r="W2" s="111"/>
      <c r="X2" s="111"/>
      <c r="Y2" s="2"/>
    </row>
    <row r="3" spans="1:25" ht="30" customHeight="1" x14ac:dyDescent="0.35">
      <c r="A3" s="116"/>
      <c r="B3" s="116"/>
      <c r="C3" s="100" t="s">
        <v>7</v>
      </c>
      <c r="D3" s="100" t="s">
        <v>8</v>
      </c>
      <c r="E3" s="100" t="s">
        <v>1</v>
      </c>
      <c r="F3" s="119"/>
      <c r="G3" s="118" t="s">
        <v>4</v>
      </c>
      <c r="H3" s="118"/>
      <c r="I3" s="118"/>
      <c r="J3" s="118" t="s">
        <v>9</v>
      </c>
      <c r="K3" s="118"/>
      <c r="L3" s="118"/>
      <c r="M3" s="118" t="s">
        <v>10</v>
      </c>
      <c r="N3" s="118"/>
      <c r="O3" s="118"/>
      <c r="P3" s="118" t="s">
        <v>11</v>
      </c>
      <c r="Q3" s="118"/>
      <c r="R3" s="118"/>
      <c r="S3" s="118" t="s">
        <v>12</v>
      </c>
      <c r="T3" s="118"/>
      <c r="U3" s="118"/>
      <c r="V3" s="108" t="s">
        <v>72</v>
      </c>
      <c r="W3" s="109"/>
      <c r="X3" s="110"/>
      <c r="Y3" s="2"/>
    </row>
    <row r="4" spans="1:25" ht="85.15" customHeight="1" x14ac:dyDescent="0.35">
      <c r="A4" s="117"/>
      <c r="B4" s="117"/>
      <c r="C4" s="100"/>
      <c r="D4" s="100"/>
      <c r="E4" s="100"/>
      <c r="F4" s="118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15" customHeight="1" x14ac:dyDescent="0.45">
      <c r="A5" s="11" t="s">
        <v>35</v>
      </c>
      <c r="B5" s="5" t="e">
        <f t="shared" ref="B5:B10" si="0">F5/D5*10</f>
        <v>#DIV/0!</v>
      </c>
      <c r="C5" s="14">
        <v>0</v>
      </c>
      <c r="D5" s="62">
        <f t="shared" ref="D5:D10" si="1">G5+J5+M5+P5+V5</f>
        <v>0</v>
      </c>
      <c r="E5" s="4" t="e">
        <f t="shared" ref="E5:E12" si="2">D5/C5*100</f>
        <v>#DIV/0!</v>
      </c>
      <c r="F5" s="62">
        <f t="shared" ref="F5:F10" si="3">H5+K5+N5+Q5+T5+W5</f>
        <v>0</v>
      </c>
      <c r="G5" s="11"/>
      <c r="H5" s="4"/>
      <c r="I5" s="5" t="e">
        <f t="shared" ref="I5:I10" si="4">H5/G5*10</f>
        <v>#DIV/0!</v>
      </c>
      <c r="J5" s="11"/>
      <c r="K5" s="11"/>
      <c r="L5" s="13" t="e">
        <f t="shared" ref="L5:L12" si="5">K5/J5*10</f>
        <v>#DIV/0!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15" customHeight="1" x14ac:dyDescent="0.45">
      <c r="A6" s="11" t="s">
        <v>37</v>
      </c>
      <c r="B6" s="13">
        <f t="shared" si="0"/>
        <v>10</v>
      </c>
      <c r="C6" s="14">
        <v>288</v>
      </c>
      <c r="D6" s="62">
        <f t="shared" si="1"/>
        <v>105</v>
      </c>
      <c r="E6" s="4">
        <f t="shared" si="2"/>
        <v>36.458333333333329</v>
      </c>
      <c r="F6" s="62">
        <f t="shared" si="3"/>
        <v>105</v>
      </c>
      <c r="G6" s="11"/>
      <c r="H6" s="11"/>
      <c r="I6" s="13" t="e">
        <f t="shared" si="4"/>
        <v>#DIV/0!</v>
      </c>
      <c r="J6" s="4"/>
      <c r="K6" s="4"/>
      <c r="L6" s="5" t="e">
        <f t="shared" si="5"/>
        <v>#DIV/0!</v>
      </c>
      <c r="M6" s="11">
        <v>105</v>
      </c>
      <c r="N6" s="11">
        <v>105</v>
      </c>
      <c r="O6" s="5">
        <f t="shared" si="6"/>
        <v>10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15" customHeight="1" x14ac:dyDescent="0.45">
      <c r="A7" s="11" t="s">
        <v>36</v>
      </c>
      <c r="B7" s="4" t="e">
        <f t="shared" si="0"/>
        <v>#DIV/0!</v>
      </c>
      <c r="C7" s="14">
        <v>50</v>
      </c>
      <c r="D7" s="62">
        <f t="shared" si="1"/>
        <v>0</v>
      </c>
      <c r="E7" s="4">
        <f t="shared" si="2"/>
        <v>0</v>
      </c>
      <c r="F7" s="62">
        <f t="shared" si="3"/>
        <v>0</v>
      </c>
      <c r="G7" s="11"/>
      <c r="H7" s="11"/>
      <c r="I7" s="5" t="e">
        <f t="shared" si="4"/>
        <v>#DIV/0!</v>
      </c>
      <c r="J7" s="4"/>
      <c r="K7" s="4"/>
      <c r="L7" s="5" t="e">
        <f t="shared" si="5"/>
        <v>#DIV/0!</v>
      </c>
      <c r="M7" s="11"/>
      <c r="N7" s="11"/>
      <c r="O7" s="5" t="e">
        <f t="shared" si="6"/>
        <v>#DIV/0!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ht="34.15" customHeight="1" x14ac:dyDescent="0.45">
      <c r="A8" s="11" t="s">
        <v>48</v>
      </c>
      <c r="B8" s="5" t="e">
        <f t="shared" si="0"/>
        <v>#DIV/0!</v>
      </c>
      <c r="C8" s="14">
        <v>74</v>
      </c>
      <c r="D8" s="62">
        <f t="shared" si="1"/>
        <v>0</v>
      </c>
      <c r="E8" s="4">
        <f t="shared" si="2"/>
        <v>0</v>
      </c>
      <c r="F8" s="62">
        <f t="shared" si="3"/>
        <v>0</v>
      </c>
      <c r="G8" s="11"/>
      <c r="H8" s="11"/>
      <c r="I8" s="5" t="e">
        <f t="shared" si="4"/>
        <v>#DIV/0!</v>
      </c>
      <c r="J8" s="11"/>
      <c r="K8" s="11"/>
      <c r="L8" s="5" t="e">
        <f t="shared" si="5"/>
        <v>#DIV/0!</v>
      </c>
      <c r="M8" s="11"/>
      <c r="N8" s="11"/>
      <c r="O8" s="5" t="e">
        <f t="shared" si="6"/>
        <v>#DIV/0!</v>
      </c>
      <c r="P8" s="4"/>
      <c r="Q8" s="4"/>
      <c r="R8" s="5" t="e">
        <f t="shared" si="7"/>
        <v>#DIV/0!</v>
      </c>
      <c r="S8" s="4"/>
      <c r="T8" s="4"/>
      <c r="U8" s="5" t="e">
        <f t="shared" si="8"/>
        <v>#DIV/0!</v>
      </c>
      <c r="V8" s="4"/>
      <c r="W8" s="4"/>
      <c r="X8" s="5" t="e">
        <f t="shared" si="9"/>
        <v>#DIV/0!</v>
      </c>
      <c r="Y8" s="2"/>
    </row>
    <row r="9" spans="1:25" ht="34.15" customHeight="1" x14ac:dyDescent="0.45">
      <c r="A9" s="11" t="s">
        <v>54</v>
      </c>
      <c r="B9" s="4" t="e">
        <f t="shared" si="0"/>
        <v>#DIV/0!</v>
      </c>
      <c r="C9" s="14">
        <v>0</v>
      </c>
      <c r="D9" s="62">
        <f t="shared" si="1"/>
        <v>0</v>
      </c>
      <c r="E9" s="4" t="e">
        <f t="shared" si="2"/>
        <v>#DIV/0!</v>
      </c>
      <c r="F9" s="62">
        <f t="shared" si="3"/>
        <v>0</v>
      </c>
      <c r="G9" s="11"/>
      <c r="H9" s="11"/>
      <c r="I9" s="5" t="e">
        <f t="shared" si="4"/>
        <v>#DIV/0!</v>
      </c>
      <c r="J9" s="11"/>
      <c r="K9" s="11"/>
      <c r="L9" s="5" t="e">
        <f t="shared" si="5"/>
        <v>#DIV/0!</v>
      </c>
      <c r="M9" s="11"/>
      <c r="N9" s="11"/>
      <c r="O9" s="5" t="e">
        <f t="shared" si="6"/>
        <v>#DIV/0!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15" customHeight="1" x14ac:dyDescent="0.45">
      <c r="A10" s="11" t="s">
        <v>53</v>
      </c>
      <c r="B10" s="5">
        <f t="shared" si="0"/>
        <v>10</v>
      </c>
      <c r="C10" s="14">
        <v>170</v>
      </c>
      <c r="D10" s="62">
        <f t="shared" si="1"/>
        <v>20</v>
      </c>
      <c r="E10" s="4">
        <f t="shared" si="2"/>
        <v>11.76470588235294</v>
      </c>
      <c r="F10" s="62">
        <f t="shared" si="3"/>
        <v>20</v>
      </c>
      <c r="G10" s="11"/>
      <c r="H10" s="11"/>
      <c r="I10" s="5" t="e">
        <f t="shared" si="4"/>
        <v>#DIV/0!</v>
      </c>
      <c r="J10" s="11"/>
      <c r="K10" s="11"/>
      <c r="L10" s="5" t="e">
        <f t="shared" si="5"/>
        <v>#DIV/0!</v>
      </c>
      <c r="M10" s="11"/>
      <c r="N10" s="11"/>
      <c r="O10" s="5" t="e">
        <f t="shared" si="6"/>
        <v>#DIV/0!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>
        <v>20</v>
      </c>
      <c r="W10" s="4">
        <v>20</v>
      </c>
      <c r="X10" s="5">
        <f t="shared" si="9"/>
        <v>10</v>
      </c>
      <c r="Y10" s="2"/>
    </row>
    <row r="11" spans="1:25" ht="20.5" x14ac:dyDescent="0.45">
      <c r="A11" s="4"/>
      <c r="B11" s="4"/>
      <c r="C11" s="4"/>
      <c r="D11" s="11"/>
      <c r="E11" s="4"/>
      <c r="F11" s="62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0.5" x14ac:dyDescent="0.45">
      <c r="A12" s="6" t="s">
        <v>46</v>
      </c>
      <c r="B12" s="64">
        <f>F12/D12*10</f>
        <v>10</v>
      </c>
      <c r="C12" s="6">
        <f>SUM(C5:C10)</f>
        <v>582</v>
      </c>
      <c r="D12" s="65">
        <f>SUM(D5:D10)</f>
        <v>125</v>
      </c>
      <c r="E12" s="4">
        <f t="shared" si="2"/>
        <v>21.477663230240548</v>
      </c>
      <c r="F12" s="65">
        <f>SUM(F5:F10)</f>
        <v>125</v>
      </c>
      <c r="G12" s="6">
        <f>SUM(G5:G10)</f>
        <v>0</v>
      </c>
      <c r="H12" s="6">
        <f>SUM(H5:H10)</f>
        <v>0</v>
      </c>
      <c r="I12" s="7" t="e">
        <f t="shared" ref="I12" si="10">H12/G12*10</f>
        <v>#DIV/0!</v>
      </c>
      <c r="J12" s="6">
        <f>SUM(J5:J10)</f>
        <v>0</v>
      </c>
      <c r="K12" s="6">
        <f>SUM(K5:K10)</f>
        <v>0</v>
      </c>
      <c r="L12" s="5" t="e">
        <f t="shared" si="5"/>
        <v>#DIV/0!</v>
      </c>
      <c r="M12" s="6">
        <f>SUM(M5:M10)</f>
        <v>105</v>
      </c>
      <c r="N12" s="6">
        <f>SUM(N5:N10)</f>
        <v>105</v>
      </c>
      <c r="O12" s="5">
        <f t="shared" si="6"/>
        <v>10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 x14ac:dyDescent="0.5">
      <c r="A13" s="4"/>
      <c r="B13" s="4"/>
      <c r="C13" s="4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 x14ac:dyDescent="0.5">
      <c r="A14" s="99"/>
      <c r="B14" s="9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2"/>
    </row>
    <row r="15" spans="1:25" ht="28.15" customHeight="1" x14ac:dyDescent="0.35">
      <c r="A15" s="100" t="s">
        <v>0</v>
      </c>
      <c r="B15" s="101"/>
      <c r="C15" s="102" t="s">
        <v>38</v>
      </c>
      <c r="D15" s="103"/>
      <c r="E15" s="103"/>
      <c r="F15" s="103"/>
      <c r="G15" s="103"/>
      <c r="H15" s="104"/>
      <c r="I15" s="100" t="s">
        <v>51</v>
      </c>
      <c r="J15" s="100" t="s">
        <v>33</v>
      </c>
      <c r="K15" s="100"/>
      <c r="L15" s="100"/>
      <c r="M15" s="100"/>
      <c r="N15" s="100" t="s">
        <v>32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 t="s">
        <v>52</v>
      </c>
      <c r="Y15" s="2"/>
    </row>
    <row r="16" spans="1:25" ht="1.5" hidden="1" customHeight="1" x14ac:dyDescent="0.35">
      <c r="A16" s="100"/>
      <c r="B16" s="101"/>
      <c r="C16" s="105"/>
      <c r="D16" s="106"/>
      <c r="E16" s="106"/>
      <c r="F16" s="106"/>
      <c r="G16" s="106"/>
      <c r="H16" s="107"/>
      <c r="I16" s="101"/>
      <c r="J16" s="100" t="s">
        <v>25</v>
      </c>
      <c r="K16" s="100" t="s">
        <v>24</v>
      </c>
      <c r="L16" s="100" t="s">
        <v>26</v>
      </c>
      <c r="M16" s="100" t="s">
        <v>56</v>
      </c>
      <c r="N16" s="100" t="s">
        <v>27</v>
      </c>
      <c r="O16" s="100" t="s">
        <v>28</v>
      </c>
      <c r="P16" s="100" t="s">
        <v>4</v>
      </c>
      <c r="Q16" s="100" t="s">
        <v>9</v>
      </c>
      <c r="R16" s="100" t="s">
        <v>10</v>
      </c>
      <c r="S16" s="100" t="s">
        <v>11</v>
      </c>
      <c r="T16" s="100" t="s">
        <v>12</v>
      </c>
      <c r="U16" s="100" t="s">
        <v>29</v>
      </c>
      <c r="V16" s="100" t="s">
        <v>30</v>
      </c>
      <c r="W16" s="100" t="s">
        <v>31</v>
      </c>
      <c r="X16" s="100"/>
      <c r="Y16" s="2"/>
    </row>
    <row r="17" spans="1:25" ht="155.5" customHeight="1" x14ac:dyDescent="0.35">
      <c r="A17" s="100"/>
      <c r="B17" s="101"/>
      <c r="C17" s="3" t="s">
        <v>39</v>
      </c>
      <c r="D17" s="3" t="s">
        <v>40</v>
      </c>
      <c r="E17" s="3" t="s">
        <v>41</v>
      </c>
      <c r="F17" s="3" t="s">
        <v>6</v>
      </c>
      <c r="G17" s="3" t="s">
        <v>13</v>
      </c>
      <c r="H17" s="3" t="s">
        <v>6</v>
      </c>
      <c r="I17" s="101"/>
      <c r="J17" s="111"/>
      <c r="K17" s="111"/>
      <c r="L17" s="111"/>
      <c r="M17" s="111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2"/>
    </row>
    <row r="18" spans="1:25" ht="33" customHeight="1" x14ac:dyDescent="0.5">
      <c r="A18" s="99" t="s">
        <v>42</v>
      </c>
      <c r="B18" s="99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 x14ac:dyDescent="0.5">
      <c r="A19" s="99" t="s">
        <v>43</v>
      </c>
      <c r="B19" s="99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 x14ac:dyDescent="0.5">
      <c r="A20" s="99" t="s">
        <v>44</v>
      </c>
      <c r="B20" s="99"/>
      <c r="C20" s="4"/>
      <c r="D20" s="11"/>
      <c r="E20" s="5"/>
      <c r="F20" s="4" t="e">
        <f t="shared" si="11"/>
        <v>#DIV/0!</v>
      </c>
      <c r="G20" s="4">
        <v>0</v>
      </c>
      <c r="H20" s="5" t="e">
        <f t="shared" si="12"/>
        <v>#DIV/0!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 x14ac:dyDescent="0.5">
      <c r="A21" s="99" t="s">
        <v>45</v>
      </c>
      <c r="B21" s="99"/>
      <c r="C21" s="11"/>
      <c r="D21" s="11"/>
      <c r="E21" s="63"/>
      <c r="F21" s="4" t="e">
        <f t="shared" si="11"/>
        <v>#DIV/0!</v>
      </c>
      <c r="G21" s="4">
        <v>0</v>
      </c>
      <c r="H21" s="5" t="e">
        <f t="shared" si="12"/>
        <v>#DIV/0!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 x14ac:dyDescent="0.45">
      <c r="A22" s="97" t="s">
        <v>35</v>
      </c>
      <c r="B22" s="98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 x14ac:dyDescent="0.5">
      <c r="A23" s="99" t="s">
        <v>37</v>
      </c>
      <c r="B23" s="99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8"/>
      <c r="W23" s="8"/>
      <c r="X23" s="8"/>
      <c r="Y23" s="2"/>
    </row>
    <row r="24" spans="1:25" ht="33" customHeight="1" x14ac:dyDescent="0.5">
      <c r="A24" s="97" t="s">
        <v>36</v>
      </c>
      <c r="B24" s="98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/>
      <c r="J24" s="4">
        <f t="shared" si="13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8"/>
      <c r="W24" s="8"/>
      <c r="X24" s="8"/>
      <c r="Y24" s="2"/>
    </row>
    <row r="25" spans="1:25" ht="33" customHeight="1" x14ac:dyDescent="0.5">
      <c r="A25" s="9" t="s">
        <v>53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/>
      <c r="W25" s="8"/>
      <c r="X25" s="8"/>
      <c r="Y25" s="2"/>
    </row>
    <row r="26" spans="1:25" ht="33" customHeight="1" x14ac:dyDescent="0.5">
      <c r="A26" s="97" t="s">
        <v>55</v>
      </c>
      <c r="B26" s="98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1"/>
      <c r="J26" s="11">
        <f t="shared" si="13"/>
        <v>0</v>
      </c>
      <c r="K26" s="11"/>
      <c r="L26" s="11"/>
      <c r="M26" s="11"/>
      <c r="N26" s="11"/>
      <c r="O26" s="4"/>
      <c r="P26" s="4"/>
      <c r="Q26" s="4"/>
      <c r="R26" s="4"/>
      <c r="S26" s="4"/>
      <c r="T26" s="4"/>
      <c r="U26" s="4"/>
      <c r="V26" s="8"/>
      <c r="W26" s="8"/>
      <c r="X26" s="8"/>
      <c r="Y26" s="2"/>
    </row>
    <row r="27" spans="1:25" ht="30.65" customHeight="1" x14ac:dyDescent="0.45">
      <c r="A27" s="112" t="s">
        <v>47</v>
      </c>
      <c r="B27" s="112"/>
      <c r="C27" s="6">
        <f>SUM(C18:C26)</f>
        <v>0</v>
      </c>
      <c r="D27" s="6">
        <f>SUM(D18:D26)</f>
        <v>0</v>
      </c>
      <c r="E27" s="6">
        <f>SUM(E18:E26)</f>
        <v>0</v>
      </c>
      <c r="F27" s="4" t="e">
        <f t="shared" si="11"/>
        <v>#DIV/0!</v>
      </c>
      <c r="G27" s="6"/>
      <c r="H27" s="5" t="e">
        <f t="shared" si="12"/>
        <v>#DIV/0!</v>
      </c>
      <c r="I27" s="6">
        <f>SUM(I18:I26)</f>
        <v>0</v>
      </c>
      <c r="J27" s="6">
        <f t="shared" si="13"/>
        <v>0</v>
      </c>
      <c r="K27" s="4">
        <f>SUM(K22:K26)</f>
        <v>0</v>
      </c>
      <c r="L27" s="6"/>
      <c r="M27" s="6">
        <f>SUM(M18:M26)</f>
        <v>0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2"/>
    </row>
    <row r="28" spans="1:2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A26:B26"/>
    <mergeCell ref="A24:B24"/>
    <mergeCell ref="A21:B21"/>
    <mergeCell ref="A23:B23"/>
    <mergeCell ref="A22:B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2023-08-15T04:01:52Z</cp:lastPrinted>
  <dcterms:created xsi:type="dcterms:W3CDTF">2018-08-13T09:44:55Z</dcterms:created>
  <dcterms:modified xsi:type="dcterms:W3CDTF">2023-08-16T10:24:16Z</dcterms:modified>
</cp:coreProperties>
</file>