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555" windowWidth="13290" windowHeight="7635" activeTab="0"/>
  </bookViews>
  <sheets>
    <sheet name="2019 (без поселений)" sheetId="1" r:id="rId1"/>
    <sheet name="Лист3" sheetId="2" r:id="rId2"/>
  </sheets>
  <definedNames>
    <definedName name="_xlnm.Print_Area" localSheetId="0">'2019 (без поселений)'!$A$1:$U$238</definedName>
  </definedNames>
  <calcPr fullCalcOnLoad="1"/>
</workbook>
</file>

<file path=xl/sharedStrings.xml><?xml version="1.0" encoding="utf-8"?>
<sst xmlns="http://schemas.openxmlformats.org/spreadsheetml/2006/main" count="415" uniqueCount="163">
  <si>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</si>
  <si>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</si>
  <si>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</si>
  <si>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</si>
  <si>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Федеральный бюджет</t>
  </si>
  <si>
    <t>шт</t>
  </si>
  <si>
    <t>%</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</si>
  <si>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</si>
  <si>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</si>
  <si>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</si>
  <si>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</si>
  <si>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</si>
  <si>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</si>
  <si>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</si>
  <si>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</si>
  <si>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Мероприятие 1.1.1. Обеспечение подготовки технических планов</t>
  </si>
  <si>
    <t>Управление имущественных отношений и инфраструктуры администрации Верещагинского муниципального района Пермского края</t>
  </si>
  <si>
    <t xml:space="preserve">Показатель 1.1.1. Количество полученных планов   </t>
  </si>
  <si>
    <t>Основное мероприятие 1.1. Учет муниципального имущества</t>
  </si>
  <si>
    <t xml:space="preserve">Показатель 1.1.2. Количество объектов поставленных на кадастровый учет    </t>
  </si>
  <si>
    <t>Мероприятие 1.1.2.  Обеспечение государственного кадастрового учета объектов недвижимости</t>
  </si>
  <si>
    <t xml:space="preserve">Показатель 1.1.3.  Количество зарегистрированных прав    </t>
  </si>
  <si>
    <t xml:space="preserve">Показатель 1.2.1. Количество отчетов   </t>
  </si>
  <si>
    <t>Показатель 1.2.2. Количество заключенных договоров</t>
  </si>
  <si>
    <t>Мероприятие 1.2.3.Продажа муниципального имущества</t>
  </si>
  <si>
    <t xml:space="preserve">Показатель 1.2.3. Количество объектов   </t>
  </si>
  <si>
    <t>Показатель 1.3.3.  Количество помещений</t>
  </si>
  <si>
    <t xml:space="preserve">Основное мероприятие 1.3. Владение муниципальным имуществом                                                                    </t>
  </si>
  <si>
    <t xml:space="preserve">Показатель 2.1.1.  Количество объектов    </t>
  </si>
  <si>
    <t>Показатель 2.2.2. Количество предоставленных участков</t>
  </si>
  <si>
    <t xml:space="preserve">Мероприятие 2.2.3. Предоставление земельных участков иным лицам  </t>
  </si>
  <si>
    <t>Показатель 2.2.3. Количество предоставленных участков</t>
  </si>
  <si>
    <t>Мероприятие 3.1.1. Обеспечение изготовления градостроительных планов земельных участков</t>
  </si>
  <si>
    <t xml:space="preserve">Показатель 3.1.1. Количество подготовленных градостроительных планов </t>
  </si>
  <si>
    <t>Показатель 3.2.2. Количество нормативных актов</t>
  </si>
  <si>
    <t>Показатель 3.3.1.  Количество объектов, включенных в системе</t>
  </si>
  <si>
    <t xml:space="preserve">Мероприятие 3.3.2. Предоставление сведений, содержащихся в информационной системе обеспечения градостроительной деятельности </t>
  </si>
  <si>
    <t>Показатель  3.3.2.  Количество предоставленных сведений</t>
  </si>
  <si>
    <t>Показатель 3.4.1. Количество подготовленных проектов нормативных актов</t>
  </si>
  <si>
    <t>Показатель 3.4.4.  Количество объявленных торгов</t>
  </si>
  <si>
    <t>Показатель 4.1.1.  Количество штатных единиц</t>
  </si>
  <si>
    <t>Основное мероприятие 2.1.  Подготовка земельных участков</t>
  </si>
  <si>
    <t>Показатель 3.4.6.  Количество демонтируемых конструкций</t>
  </si>
  <si>
    <t>Показатель 2.1.3.   Количетсво земельных участков</t>
  </si>
  <si>
    <t>Показатель 2.2.1. Количество предоставленных участков</t>
  </si>
  <si>
    <t xml:space="preserve">Показатель 2.1.5. Количество объектов    </t>
  </si>
  <si>
    <t>Показатель 2.1.4. Количество населенных пунктов</t>
  </si>
  <si>
    <t>Подпрграмма 4 "Обеспечение реализации муниципальной программы"</t>
  </si>
  <si>
    <t>Основное мероприятие 4.1. Кадровый потенциал</t>
  </si>
  <si>
    <t>Показатель 4.1.3. Количество штатных единиц</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</si>
  <si>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</si>
  <si>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</si>
  <si>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Показатель 2.3.1. Доля устраненных правонарушений</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</si>
  <si>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</si>
  <si>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Показатель 2.3.2. Доля оформленых объектов</t>
  </si>
  <si>
    <t>Показатель 2.3.3. Доля объектов капитального строительства</t>
  </si>
  <si>
    <t>Показатель 2.3.4. Доля площади земельных участков</t>
  </si>
  <si>
    <t>Показатель 2.3.5. Доля земельных участков</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</si>
  <si>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</si>
  <si>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Показатель 2.3.6. Уменьшение доли принятых решений</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</si>
  <si>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</si>
  <si>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Показатель 2.3.7. Увеличение доли ответов</t>
  </si>
  <si>
    <t>Мероприятие 2.3.8. Осуществление электронного межведомственного взаимодействия по документам и сведениям</t>
  </si>
  <si>
    <t>Показатель 2.3.8. Количество видов запросов</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</si>
  <si>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</si>
  <si>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Показатель 2.3.9. Доля ранее учтеных объектов, права на которые зарегистрированы в ЕГРН</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</si>
  <si>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</si>
  <si>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Показатель 2.3.10. Доля земельных участков с границами и объектов капитального строительства с установленным местоположением земельных участков</t>
  </si>
  <si>
    <t>2020 год</t>
  </si>
  <si>
    <t>2021 год</t>
  </si>
  <si>
    <t>0</t>
  </si>
  <si>
    <t>Показатель 1.3.12 Количество отремонтированных квартир</t>
  </si>
  <si>
    <t xml:space="preserve">2022 год </t>
  </si>
  <si>
    <t>2023 год</t>
  </si>
  <si>
    <t>2024 год</t>
  </si>
  <si>
    <t xml:space="preserve">2020 год </t>
  </si>
  <si>
    <t>2023год</t>
  </si>
  <si>
    <t>Подпрограмма 1. "Обеспечение реализации  правомочий владения, пользования и распоряжения муниципальным имуществом"</t>
  </si>
  <si>
    <t>Подпрграмма 2 "Управление земельными ресурсами"</t>
  </si>
  <si>
    <t>Подпрграмма 3 "Регулирование градостроительной и рекламной деятельности"</t>
  </si>
  <si>
    <t>Мероприятие 3.2.1. Подготовка генерального плана, правил землепользования и застройки</t>
  </si>
  <si>
    <t>Мероприятие 1.1.3.  Обеспечение государственной регистрации права собственности МО "Верещагинский городской округ" на объекты недвижимости</t>
  </si>
  <si>
    <t>Мероприятие 2.1.1. Разработка проектов межевания и проведения комплексных кадастровых работ</t>
  </si>
  <si>
    <t>Мероприятие 2.1.3.  Внесение в государственный кадастр недвижимости (ГКН) сведений о границах населенных пунктов в виде координатного описания.</t>
  </si>
  <si>
    <t>3.1.2. Разработка проектов планировки и проектов межевания</t>
  </si>
  <si>
    <t xml:space="preserve">Основное мероприятие 3.2. Разработка документов территориального планирования и правил землепользования и застройки </t>
  </si>
  <si>
    <t>Основное мероприятие 3.3. Обеспечение функционирования  информационной системы обеспечения градостроительной деятельности</t>
  </si>
  <si>
    <t xml:space="preserve">Основное мероприятие 1.2. Распоряжение муниципальным имуществом                                                                    </t>
  </si>
  <si>
    <t>Основное мероприятие 2.2. Реализация земельных участков</t>
  </si>
  <si>
    <t>Мероприятие 3.3.1. Актуализация сведений  в информационной системе обеспечения градостроительной деятельности (ИСОГД)</t>
  </si>
  <si>
    <t>Мероприятие 3.4.2. Проведение торгов на право установки и эксплуатации рекламных конструкций</t>
  </si>
  <si>
    <t>Мероприятие 3.4.3. Демонтаж рекламных конструкций</t>
  </si>
  <si>
    <t>Основное мероприятие 2.4. Проведение земельного контроля</t>
  </si>
  <si>
    <t>Мероприятие 4.1.2. Профессиональная переподготовка и поваышение квалификации муниципальных служащих</t>
  </si>
  <si>
    <t>Мероприятие 1.3.2. Ремонт нежилых помещений, находящихся в муниципальной казне</t>
  </si>
  <si>
    <t>Мероприятие 1.3.1.Содержание и обслуживание нежилых помещений, находящихся в муниципальной казне</t>
  </si>
  <si>
    <t>5</t>
  </si>
  <si>
    <t>Местный бюджет</t>
  </si>
  <si>
    <t>Мероприятие 2.4.1. Проведение плановых и внеплановых проверок в отношении физических и юридических лиц</t>
  </si>
  <si>
    <t>Показатель 1.1.2. Количество объектов, поставленных на государственный кадастровый учет</t>
  </si>
  <si>
    <t>Показатель 1.2.1. Количество объектов, на которые подготовлены отчеты о рыночной стоимости</t>
  </si>
  <si>
    <t>Показатель 1.2.3. Количество проданных объектов</t>
  </si>
  <si>
    <t>Показатель 2.1.1. Количество кадастровых кварталов</t>
  </si>
  <si>
    <t>Показатель 2.1.3. Количество населенных пунктов</t>
  </si>
  <si>
    <t>Показатель 2.1.4. Количество земельных участков</t>
  </si>
  <si>
    <t>Показатель 2.3.1. Процент устраненных правонарушений</t>
  </si>
  <si>
    <t>Показатель 2.3.2. Количество оформленных объектов из числа выявленных</t>
  </si>
  <si>
    <t>Показатель 2.3.8. Процент осуществления межведомственного взаимодействия</t>
  </si>
  <si>
    <t>Показатель 2.3.9. Размер доли</t>
  </si>
  <si>
    <t>Показатель 2.3.10.       Размер доли</t>
  </si>
  <si>
    <t>Показатель 2.4.1. Количество проведенных проверок</t>
  </si>
  <si>
    <t>Показатель 3.1.2. Количество городских кварталов</t>
  </si>
  <si>
    <t>Показатель 3.3.1. Количество информационных систем</t>
  </si>
  <si>
    <t>Показатель 3.3.2. Количество сведений, предоставленных из ИСОГД</t>
  </si>
  <si>
    <t>Показатель 3.4.1. Количество внесенных изменений в схему</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</si>
  <si>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городского округа</t>
  </si>
  <si>
    <t>Мероприятие 2.2.2. Предоставление земельных участков многодетным семьям</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</si>
  <si>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городского округа</t>
  </si>
  <si>
    <t>Основное мероприятие 3.1. Развитие строительства на территории Верещагинского городского округа</t>
  </si>
  <si>
    <t>Основное мероприятие 3.4. Регулирование рекламной деятельности на территории Верещагинского городского округа</t>
  </si>
  <si>
    <t>Мероприятие 3.4.1. Обеспечение актуализации сведений в схеме размещения рекламных конструкций</t>
  </si>
  <si>
    <t>Показатель 3.4.2. Количество проведенных торгов</t>
  </si>
  <si>
    <t>Показатель 3.4.3. Количество  рекламных конструкций, подлежащих демонтажу</t>
  </si>
  <si>
    <t>шт. ед.</t>
  </si>
  <si>
    <t>Показатель 4.1.1. Уровень выполнения значений целевых показателей муниципальной программы</t>
  </si>
  <si>
    <t>Показатель 2.3.3. Размер доли объектов капитального строительства с установленными границами</t>
  </si>
  <si>
    <t>Показатель 2.3.4. Размер доли площади земельных участков</t>
  </si>
  <si>
    <t>Показатель 2.3.5. Размер доли земельных участков</t>
  </si>
  <si>
    <t>Показатель 2.3.6. Размер доли принятых решений о приостановлении</t>
  </si>
  <si>
    <t>Показатель 2.3.7. Размер доли ответов на запросы</t>
  </si>
  <si>
    <t>Показатель 3.1.1. Количество изготовленных градостроительных планов</t>
  </si>
  <si>
    <t>Показатель 3.2.1. Количество документов территориального планирования</t>
  </si>
  <si>
    <t>Показатель 1.1.1. Количество подготовленных технических планов</t>
  </si>
  <si>
    <t>Мероприятие 1.2.1.Оценка рыночной стоимости муниципального имущества и (или) права на заключение договора аренды имущества</t>
  </si>
  <si>
    <t>Показатель 1.2.2. Количество заключенных договоров аренды и безвозмездного пользования</t>
  </si>
  <si>
    <t>Показатель 1.3.1. Количество нежилых помещений, находящихся в муниципальной казне</t>
  </si>
  <si>
    <t>Показатель 1.3.2. Количество нежилых помещений, подлежащих ремонту</t>
  </si>
  <si>
    <t xml:space="preserve">ед. </t>
  </si>
  <si>
    <t>ед.</t>
  </si>
  <si>
    <t>Мероприятие 2.1.2. Распоряжение земельными участками, государственная собственность на которые не разграничена, уведомление арендаторов земельных участков</t>
  </si>
  <si>
    <t xml:space="preserve">Показатель 2.1.2. Количество земельных участков, проданных в собственность и переданных в аренду </t>
  </si>
  <si>
    <t>Мероприятие 2.2.1.  Предоставление земельных участков, находящихся в муниципальной собственности, муниципальным учреждениям и предприятиям</t>
  </si>
  <si>
    <t>Показатель 2.2.1. Количество земельных участков, предоставленных муниципальным учреждениям и предприятиям</t>
  </si>
  <si>
    <t>Показатель 2.2.2. Количество земельных участков, предоставленных многодетным семьям</t>
  </si>
  <si>
    <t>Показатель 2.2.3. Количество земельных участков, предоставленных иным лицам</t>
  </si>
  <si>
    <t>Мероприятие 2.3.4. Организация работы по увеличению доли площади земельных участков, расположенных на территории муниципального округа и учтенных в ЕГРН с границами, установленными в соответствии с действующим законодательством РФ, в площади городского округа</t>
  </si>
  <si>
    <t>3.1.3. Разработка и утверждение  местных нормативов градостроительного проектирования</t>
  </si>
  <si>
    <t>Показатель 3.1.3. Количество разработанных и утвержденных нормативно-правовых документов</t>
  </si>
  <si>
    <t xml:space="preserve">Мероприятие 4.1.1. Обеспечение выполнения функций органами местного самоуправления </t>
  </si>
  <si>
    <t>Показатель 4.1.2. Доля работников прошедших обучение</t>
  </si>
  <si>
    <t>Мероприятие 1.2.2. Передача имущества в аренду, безвозмездное пользование, в том числе субъектам малого и среднего предпринимательства, уведомление пользователей муниципального имущества</t>
  </si>
  <si>
    <t>Мероприятие 2.1.4.  Оценка рыночной стоимости земельных участков и (или) права на заключение договора аренды земельного участка</t>
  </si>
  <si>
    <t>Мероприятие 4.1.3. Организация осуществления государственных полномочий по обеспечению жилыми помещениями для детей-сирот и детей, оставшихся без попечения родителей, лиц из числа детей-сирот и детей, оставшихся без попечения родителей</t>
  </si>
  <si>
    <t>«Управление и распоряжение муниципальным имуществом, земельными ресурсами, градостроительной и рекламной деятельностью»</t>
  </si>
  <si>
    <t>Муниципальная программа: «Управление и распоряжение муниципальным имуществом, земельными ресурсами, градостроительной и рекламной деятельностью»</t>
  </si>
  <si>
    <t>Мероприятие 1.3.14. Приведение в нормативное состояние муниципальных помещений, приобретние и установка оборудования, используемых в целях профилактики правонарушений и обеспечения общественной безопасности</t>
  </si>
  <si>
    <t>Бюджет района</t>
  </si>
  <si>
    <t>Показатель 1.3.3. Количество муниципальных помещений, подлежащих ремонту</t>
  </si>
  <si>
    <t xml:space="preserve">Управление имущественных, земельных и градостроительных отношений Верещагинского городского округа </t>
  </si>
  <si>
    <t>Мероприятие 1.3.3. Приведение в нормативное состояние  помещений, приобретение и установка модульных конструкций</t>
  </si>
  <si>
    <t xml:space="preserve">Приложение к муниципальной программе «Управление и распоряжение муниципальным имуществом, 
земельными ресурсами, градостроительной 
и рекламной деятельностью»
к постановлению администрации Верещагинского городского округа  от 00.00.2019 № </t>
  </si>
  <si>
    <t>Показатель 4.1.3. Численность работников, осуществляющих государственные полномочия</t>
  </si>
  <si>
    <t>Показатель 1.1.3. Количество объектов, на которые зарегистрировано право собственности Верещагинского городского округа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</si>
</sst>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
  </numFmts>
  <fonts count="55">
    <font>
      <sz val="11"/>
      <color theme="1"/>
      <name val="Calibri"/>
      <family val="2"/>
    </font>
    <font>
      <sz val="11"/>
      <color indexed="8"/>
      <name val="Calibri"/>
      <family val="2"/>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i/>
      <sz val="10"/>
      <color indexed="8"/>
      <name val="Times New Roman"/>
      <family val="1"/>
    </font>
    <font>
      <b/>
      <i/>
      <sz val="10"/>
      <color indexed="8"/>
      <name val="Times New Roman"/>
      <family val="1"/>
    </font>
    <font>
      <b/>
      <i/>
      <sz val="11"/>
      <color indexed="8"/>
      <name val="Times New Roman"/>
      <family val="1"/>
    </font>
    <font>
      <u val="single"/>
      <sz val="11"/>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b/>
      <i/>
      <sz val="10"/>
      <color theme="1"/>
      <name val="Times New Roman"/>
      <family val="1"/>
    </font>
    <font>
      <b/>
      <i/>
      <sz val="11"/>
      <color theme="1"/>
      <name val="Times New Roman"/>
      <family val="1"/>
    </font>
    <font>
      <i/>
      <sz val="11"/>
      <color theme="1"/>
      <name val="Times New Roman"/>
      <family val="1"/>
    </font>
    <font>
      <u val="single"/>
      <sz val="11"/>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bottom style="thin"/>
    </border>
    <border>
      <left/>
      <right style="thin"/>
      <top/>
      <bottom style="thin"/>
    </border>
    <border>
      <left/>
      <right style="thin"/>
      <top/>
      <bottom/>
    </border>
    <border>
      <left/>
      <right/>
      <top style="thin"/>
      <bottom style="thin"/>
    </border>
    <border>
      <left style="thin"/>
      <right/>
      <top style="thin"/>
      <bottom/>
    </border>
    <border>
      <left style="thin"/>
      <right/>
      <top/>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119">
    <xf numFmtId="0" fontId="0" fillId="0" borderId="0" xfId="0" applyFont="1" applyAlignment="1">
      <alignment/>
    </xf>
    <xf numFmtId="0" fontId="47" fillId="0" borderId="0" xfId="0" applyFont="1" applyFill="1" applyAlignment="1">
      <alignment/>
    </xf>
    <xf numFmtId="0" fontId="47" fillId="0" borderId="0" xfId="0" applyFont="1" applyFill="1" applyAlignment="1">
      <alignment wrapText="1"/>
    </xf>
    <xf numFmtId="0" fontId="47" fillId="0" borderId="10" xfId="0" applyFont="1" applyFill="1" applyBorder="1" applyAlignment="1">
      <alignment horizontal="center" wrapText="1"/>
    </xf>
    <xf numFmtId="0" fontId="47" fillId="0" borderId="10" xfId="0" applyFont="1" applyFill="1" applyBorder="1" applyAlignment="1">
      <alignment vertical="center" wrapText="1"/>
    </xf>
    <xf numFmtId="0" fontId="47" fillId="0" borderId="10" xfId="0" applyFont="1" applyFill="1" applyBorder="1" applyAlignment="1">
      <alignment wrapText="1"/>
    </xf>
    <xf numFmtId="0" fontId="47" fillId="0" borderId="10" xfId="0" applyFont="1" applyFill="1" applyBorder="1" applyAlignment="1">
      <alignment horizontal="left" vertical="center" wrapText="1"/>
    </xf>
    <xf numFmtId="0" fontId="47" fillId="0" borderId="11" xfId="0" applyFont="1" applyFill="1" applyBorder="1" applyAlignment="1">
      <alignment wrapText="1"/>
    </xf>
    <xf numFmtId="0" fontId="47" fillId="0" borderId="0" xfId="0" applyFont="1" applyFill="1" applyBorder="1" applyAlignment="1">
      <alignment horizontal="left"/>
    </xf>
    <xf numFmtId="0" fontId="47" fillId="0" borderId="12" xfId="0" applyFont="1" applyFill="1" applyBorder="1" applyAlignment="1">
      <alignment horizontal="center" wrapText="1"/>
    </xf>
    <xf numFmtId="0" fontId="47" fillId="0" borderId="13" xfId="0" applyFont="1" applyFill="1" applyBorder="1" applyAlignment="1">
      <alignment horizontal="center" wrapText="1"/>
    </xf>
    <xf numFmtId="0" fontId="47" fillId="0" borderId="13" xfId="0" applyFont="1" applyFill="1" applyBorder="1" applyAlignment="1">
      <alignment wrapText="1"/>
    </xf>
    <xf numFmtId="0" fontId="47" fillId="0" borderId="14" xfId="0" applyFont="1" applyFill="1" applyBorder="1" applyAlignment="1">
      <alignment wrapText="1"/>
    </xf>
    <xf numFmtId="175" fontId="47" fillId="0" borderId="10" xfId="0" applyNumberFormat="1" applyFont="1" applyFill="1" applyBorder="1" applyAlignment="1">
      <alignment horizontal="center" vertical="center" wrapText="1"/>
    </xf>
    <xf numFmtId="174"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5" fontId="47" fillId="0" borderId="13" xfId="0"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174" fontId="48" fillId="0" borderId="0"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0" fontId="47" fillId="0" borderId="0" xfId="0" applyFont="1" applyFill="1" applyAlignment="1">
      <alignment/>
    </xf>
    <xf numFmtId="0" fontId="47" fillId="0" borderId="10" xfId="0" applyFont="1" applyFill="1" applyBorder="1" applyAlignment="1">
      <alignment horizontal="center" wrapText="1"/>
    </xf>
    <xf numFmtId="0" fontId="47" fillId="0" borderId="10" xfId="0" applyFont="1" applyFill="1" applyBorder="1" applyAlignment="1">
      <alignment wrapText="1"/>
    </xf>
    <xf numFmtId="0" fontId="47" fillId="0" borderId="11" xfId="0" applyFont="1" applyFill="1" applyBorder="1" applyAlignment="1">
      <alignment wrapText="1"/>
    </xf>
    <xf numFmtId="174" fontId="47" fillId="0" borderId="10" xfId="0" applyNumberFormat="1" applyFont="1" applyFill="1" applyBorder="1" applyAlignment="1">
      <alignment horizontal="center" vertical="center" wrapText="1"/>
    </xf>
    <xf numFmtId="175" fontId="47" fillId="0" borderId="10" xfId="0" applyNumberFormat="1" applyFont="1" applyFill="1" applyBorder="1" applyAlignment="1">
      <alignment horizontal="center" vertical="center" wrapText="1"/>
    </xf>
    <xf numFmtId="174" fontId="47" fillId="0" borderId="0"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xf>
    <xf numFmtId="174" fontId="48" fillId="0" borderId="0" xfId="0" applyNumberFormat="1" applyFont="1" applyFill="1" applyBorder="1" applyAlignment="1">
      <alignment horizontal="center" vertical="center"/>
    </xf>
    <xf numFmtId="174"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4" fontId="47" fillId="0" borderId="10" xfId="0" applyNumberFormat="1" applyFont="1" applyFill="1" applyBorder="1" applyAlignment="1">
      <alignment horizontal="center" vertical="center" wrapText="1"/>
    </xf>
    <xf numFmtId="0" fontId="47" fillId="0" borderId="12" xfId="0" applyFont="1" applyFill="1" applyBorder="1" applyAlignment="1">
      <alignment vertical="center" wrapText="1"/>
    </xf>
    <xf numFmtId="0" fontId="47" fillId="0" borderId="15"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6" xfId="0" applyFont="1" applyFill="1" applyBorder="1" applyAlignment="1">
      <alignment horizontal="center" vertical="center" wrapText="1"/>
    </xf>
    <xf numFmtId="174" fontId="47"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left" vertical="center" wrapText="1"/>
    </xf>
    <xf numFmtId="49" fontId="47" fillId="0" borderId="15"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174" fontId="47" fillId="0" borderId="15"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5"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47" fillId="0" borderId="13" xfId="0" applyFont="1" applyFill="1" applyBorder="1" applyAlignment="1">
      <alignment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vertical="center"/>
    </xf>
    <xf numFmtId="49" fontId="47" fillId="0" borderId="10" xfId="0" applyNumberFormat="1" applyFont="1" applyFill="1" applyBorder="1" applyAlignment="1">
      <alignment vertical="center" wrapText="1"/>
    </xf>
    <xf numFmtId="0" fontId="47" fillId="0" borderId="12" xfId="0" applyFont="1" applyFill="1" applyBorder="1" applyAlignment="1">
      <alignment horizontal="left"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xf>
    <xf numFmtId="0" fontId="47" fillId="0" borderId="0" xfId="0" applyFont="1" applyFill="1" applyBorder="1" applyAlignment="1">
      <alignment vertical="center" wrapText="1"/>
    </xf>
    <xf numFmtId="181" fontId="47" fillId="0" borderId="10" xfId="0" applyNumberFormat="1" applyFont="1" applyFill="1" applyBorder="1" applyAlignment="1">
      <alignment horizontal="center" vertical="center" wrapText="1"/>
    </xf>
    <xf numFmtId="174" fontId="3"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0" xfId="0" applyFont="1" applyFill="1" applyAlignment="1">
      <alignment horizontal="left" vertical="center" wrapText="1"/>
    </xf>
    <xf numFmtId="0" fontId="0" fillId="0" borderId="0" xfId="0" applyAlignment="1">
      <alignment/>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7" fillId="0" borderId="12" xfId="0" applyFont="1" applyFill="1" applyBorder="1" applyAlignment="1">
      <alignment horizontal="left" vertical="center"/>
    </xf>
    <xf numFmtId="0" fontId="47" fillId="0" borderId="13" xfId="0" applyFont="1" applyFill="1" applyBorder="1" applyAlignment="1">
      <alignment horizontal="left" vertical="center"/>
    </xf>
    <xf numFmtId="49" fontId="47" fillId="0" borderId="11" xfId="0" applyNumberFormat="1" applyFont="1" applyFill="1" applyBorder="1" applyAlignment="1">
      <alignment horizontal="center" vertical="center" wrapText="1"/>
    </xf>
    <xf numFmtId="49" fontId="47" fillId="0" borderId="21" xfId="0" applyNumberFormat="1"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xf>
    <xf numFmtId="0" fontId="47" fillId="0" borderId="0" xfId="0" applyFont="1" applyFill="1" applyAlignment="1">
      <alignment horizontal="center"/>
    </xf>
    <xf numFmtId="0" fontId="53" fillId="0" borderId="0" xfId="0" applyFont="1" applyFill="1" applyAlignment="1">
      <alignment horizontal="center" wrapText="1"/>
    </xf>
    <xf numFmtId="174" fontId="47" fillId="0" borderId="12" xfId="0" applyNumberFormat="1" applyFont="1" applyFill="1" applyBorder="1" applyAlignment="1">
      <alignment horizontal="center" vertical="center"/>
    </xf>
    <xf numFmtId="174" fontId="47" fillId="0" borderId="18" xfId="0" applyNumberFormat="1" applyFont="1" applyFill="1" applyBorder="1" applyAlignment="1">
      <alignment horizontal="center" vertical="center"/>
    </xf>
    <xf numFmtId="174" fontId="47" fillId="0" borderId="13" xfId="0" applyNumberFormat="1" applyFont="1" applyFill="1" applyBorder="1" applyAlignment="1">
      <alignment horizontal="center" vertical="center"/>
    </xf>
    <xf numFmtId="174" fontId="47" fillId="0" borderId="10" xfId="0" applyNumberFormat="1" applyFont="1" applyFill="1" applyBorder="1" applyAlignment="1">
      <alignment horizontal="center" vertical="center" wrapText="1"/>
    </xf>
    <xf numFmtId="174" fontId="47" fillId="0" borderId="10" xfId="0" applyNumberFormat="1" applyFont="1" applyFill="1" applyBorder="1" applyAlignment="1">
      <alignment horizontal="center" vertical="center"/>
    </xf>
    <xf numFmtId="0" fontId="54" fillId="0" borderId="11"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239"/>
  <sheetViews>
    <sheetView tabSelected="1" view="pageBreakPreview" zoomScale="90" zoomScaleNormal="120" zoomScaleSheetLayoutView="90" workbookViewId="0" topLeftCell="A180">
      <selection activeCell="C12" sqref="C12:C13"/>
    </sheetView>
  </sheetViews>
  <sheetFormatPr defaultColWidth="9.140625" defaultRowHeight="15"/>
  <cols>
    <col min="1" max="1" width="45.140625" style="1" customWidth="1"/>
    <col min="2" max="2" width="18.421875" style="1" customWidth="1"/>
    <col min="3" max="3" width="14.28125" style="14" customWidth="1"/>
    <col min="4" max="4" width="14.8515625" style="33" customWidth="1"/>
    <col min="5" max="5" width="14.00390625" style="33" customWidth="1"/>
    <col min="6" max="6" width="13.00390625" style="14" customWidth="1"/>
    <col min="7" max="8" width="12.28125" style="33" customWidth="1"/>
    <col min="9" max="9" width="9.7109375" style="14" hidden="1" customWidth="1"/>
    <col min="10" max="10" width="16.28125" style="1" customWidth="1"/>
    <col min="11" max="11" width="5.7109375" style="2" customWidth="1"/>
    <col min="12" max="12" width="6.140625" style="1" customWidth="1"/>
    <col min="13" max="15" width="6.140625" style="27" customWidth="1"/>
    <col min="16" max="16" width="5.421875" style="1" customWidth="1"/>
    <col min="17" max="17" width="5.57421875" style="27" customWidth="1"/>
    <col min="18" max="18" width="0.42578125" style="15" customWidth="1"/>
    <col min="19" max="19" width="6.00390625" style="1" hidden="1" customWidth="1"/>
    <col min="20" max="20" width="9.140625" style="1" hidden="1" customWidth="1"/>
    <col min="21" max="16384" width="9.140625" style="1" customWidth="1"/>
  </cols>
  <sheetData>
    <row r="1" spans="10:19" ht="60.75" customHeight="1">
      <c r="J1" s="89" t="s">
        <v>160</v>
      </c>
      <c r="K1" s="90"/>
      <c r="L1" s="90"/>
      <c r="M1" s="90"/>
      <c r="N1" s="90"/>
      <c r="O1" s="90"/>
      <c r="P1" s="90"/>
      <c r="Q1" s="90"/>
      <c r="R1" s="90"/>
      <c r="S1" s="90"/>
    </row>
    <row r="2" spans="12:19" ht="70.5" customHeight="1" hidden="1">
      <c r="L2" s="89"/>
      <c r="M2" s="89"/>
      <c r="N2" s="89"/>
      <c r="O2" s="89"/>
      <c r="P2" s="89"/>
      <c r="Q2" s="89"/>
      <c r="R2" s="89"/>
      <c r="S2" s="89"/>
    </row>
    <row r="3" ht="8.25" customHeight="1"/>
    <row r="4" spans="12:19" ht="15" customHeight="1">
      <c r="L4" s="89"/>
      <c r="M4" s="89"/>
      <c r="N4" s="89"/>
      <c r="O4" s="89"/>
      <c r="P4" s="89"/>
      <c r="Q4" s="89"/>
      <c r="R4" s="89"/>
      <c r="S4" s="89"/>
    </row>
    <row r="5" spans="12:19" ht="93" customHeight="1" hidden="1">
      <c r="L5" s="89"/>
      <c r="M5" s="89"/>
      <c r="N5" s="89"/>
      <c r="O5" s="89"/>
      <c r="P5" s="89"/>
      <c r="Q5" s="89"/>
      <c r="R5" s="89"/>
      <c r="S5" s="89"/>
    </row>
    <row r="6" ht="15" customHeight="1" hidden="1"/>
    <row r="7" ht="15" customHeight="1" hidden="1"/>
    <row r="8" spans="1:19" ht="15">
      <c r="A8" s="109" t="s">
        <v>3</v>
      </c>
      <c r="B8" s="109"/>
      <c r="C8" s="109"/>
      <c r="D8" s="109"/>
      <c r="E8" s="109"/>
      <c r="F8" s="109"/>
      <c r="G8" s="109"/>
      <c r="H8" s="109"/>
      <c r="I8" s="109"/>
      <c r="J8" s="109"/>
      <c r="K8" s="109"/>
      <c r="L8" s="109"/>
      <c r="M8" s="109"/>
      <c r="N8" s="109"/>
      <c r="O8" s="109"/>
      <c r="P8" s="109"/>
      <c r="Q8" s="109"/>
      <c r="R8" s="109"/>
      <c r="S8" s="109"/>
    </row>
    <row r="9" spans="1:19" ht="28.5" customHeight="1">
      <c r="A9" s="110" t="s">
        <v>153</v>
      </c>
      <c r="B9" s="110"/>
      <c r="C9" s="110"/>
      <c r="D9" s="110"/>
      <c r="E9" s="110"/>
      <c r="F9" s="110"/>
      <c r="G9" s="110"/>
      <c r="H9" s="110"/>
      <c r="I9" s="110"/>
      <c r="J9" s="110"/>
      <c r="K9" s="110"/>
      <c r="L9" s="110"/>
      <c r="M9" s="110"/>
      <c r="N9" s="110"/>
      <c r="O9" s="110"/>
      <c r="P9" s="110"/>
      <c r="Q9" s="110"/>
      <c r="R9" s="110"/>
      <c r="S9" s="110"/>
    </row>
    <row r="11" spans="1:19" ht="15.75" customHeight="1">
      <c r="A11" s="82" t="s">
        <v>9</v>
      </c>
      <c r="B11" s="82" t="s">
        <v>2</v>
      </c>
      <c r="C11" s="111" t="s">
        <v>7</v>
      </c>
      <c r="D11" s="112"/>
      <c r="E11" s="112"/>
      <c r="F11" s="112"/>
      <c r="G11" s="112"/>
      <c r="H11" s="113"/>
      <c r="I11" s="47"/>
      <c r="J11" s="108" t="s">
        <v>11</v>
      </c>
      <c r="K11" s="108"/>
      <c r="L11" s="108"/>
      <c r="M11" s="108"/>
      <c r="N11" s="108"/>
      <c r="O11" s="108"/>
      <c r="P11" s="108"/>
      <c r="Q11" s="108"/>
      <c r="R11" s="108"/>
      <c r="S11" s="108"/>
    </row>
    <row r="12" spans="1:19" ht="57" customHeight="1">
      <c r="A12" s="83"/>
      <c r="B12" s="83"/>
      <c r="C12" s="114" t="s">
        <v>8</v>
      </c>
      <c r="D12" s="115" t="s">
        <v>0</v>
      </c>
      <c r="E12" s="115"/>
      <c r="F12" s="115"/>
      <c r="G12" s="115"/>
      <c r="H12" s="115"/>
      <c r="I12" s="115"/>
      <c r="J12" s="45" t="s">
        <v>10</v>
      </c>
      <c r="K12" s="48" t="s">
        <v>1</v>
      </c>
      <c r="L12" s="48" t="s">
        <v>12</v>
      </c>
      <c r="M12" s="108" t="s">
        <v>13</v>
      </c>
      <c r="N12" s="108"/>
      <c r="O12" s="108"/>
      <c r="P12" s="108"/>
      <c r="Q12" s="108"/>
      <c r="R12" s="108"/>
      <c r="S12" s="108"/>
    </row>
    <row r="13" spans="1:18" ht="105" customHeight="1">
      <c r="A13" s="84"/>
      <c r="B13" s="84"/>
      <c r="C13" s="114"/>
      <c r="D13" s="31" t="s">
        <v>68</v>
      </c>
      <c r="E13" s="31" t="s">
        <v>69</v>
      </c>
      <c r="F13" s="31" t="s">
        <v>72</v>
      </c>
      <c r="G13" s="42" t="s">
        <v>73</v>
      </c>
      <c r="H13" s="40" t="s">
        <v>74</v>
      </c>
      <c r="I13" s="46"/>
      <c r="J13" s="44"/>
      <c r="K13" s="44"/>
      <c r="L13" s="34"/>
      <c r="M13" s="49" t="s">
        <v>75</v>
      </c>
      <c r="N13" s="34" t="s">
        <v>69</v>
      </c>
      <c r="O13" s="55" t="s">
        <v>72</v>
      </c>
      <c r="P13" s="55" t="s">
        <v>76</v>
      </c>
      <c r="Q13" s="55" t="s">
        <v>74</v>
      </c>
      <c r="R13" s="2"/>
    </row>
    <row r="14" spans="1:18" ht="15">
      <c r="A14" s="3">
        <v>1</v>
      </c>
      <c r="B14" s="9">
        <v>2</v>
      </c>
      <c r="C14" s="13">
        <v>3</v>
      </c>
      <c r="D14" s="32">
        <v>4</v>
      </c>
      <c r="E14" s="32">
        <v>5</v>
      </c>
      <c r="F14" s="13">
        <v>6</v>
      </c>
      <c r="G14" s="32">
        <v>7</v>
      </c>
      <c r="H14" s="16">
        <v>8</v>
      </c>
      <c r="I14" s="10">
        <v>11</v>
      </c>
      <c r="J14" s="3">
        <v>12</v>
      </c>
      <c r="K14" s="3">
        <v>13</v>
      </c>
      <c r="L14" s="28">
        <v>14</v>
      </c>
      <c r="M14" s="28"/>
      <c r="N14" s="28">
        <v>15</v>
      </c>
      <c r="O14" s="3">
        <v>16</v>
      </c>
      <c r="P14" s="28">
        <v>17</v>
      </c>
      <c r="Q14" s="28">
        <v>18</v>
      </c>
      <c r="R14" s="2"/>
    </row>
    <row r="15" spans="1:18" ht="50.25" customHeight="1">
      <c r="A15" s="91" t="s">
        <v>154</v>
      </c>
      <c r="B15" s="92"/>
      <c r="C15" s="37">
        <f aca="true" t="shared" si="0" ref="C15:H15">C16+C17+C18</f>
        <v>39770.28999999999</v>
      </c>
      <c r="D15" s="37">
        <f t="shared" si="0"/>
        <v>18515.489999999998</v>
      </c>
      <c r="E15" s="37">
        <f>E16+E17+E18</f>
        <v>10627.4</v>
      </c>
      <c r="F15" s="37">
        <f t="shared" si="0"/>
        <v>10627.4</v>
      </c>
      <c r="G15" s="37">
        <f t="shared" si="0"/>
        <v>0</v>
      </c>
      <c r="H15" s="37">
        <f t="shared" si="0"/>
        <v>0</v>
      </c>
      <c r="I15" s="10"/>
      <c r="J15" s="3"/>
      <c r="K15" s="3"/>
      <c r="L15" s="28"/>
      <c r="M15" s="28"/>
      <c r="N15" s="28"/>
      <c r="O15" s="3"/>
      <c r="P15" s="28"/>
      <c r="Q15" s="28"/>
      <c r="R15" s="2"/>
    </row>
    <row r="16" spans="1:18" ht="15">
      <c r="A16" s="91" t="s">
        <v>4</v>
      </c>
      <c r="B16" s="92"/>
      <c r="C16" s="37">
        <f aca="true" t="shared" si="1" ref="C16:H16">C20+C72+C164+C220</f>
        <v>0</v>
      </c>
      <c r="D16" s="37">
        <f t="shared" si="1"/>
        <v>0</v>
      </c>
      <c r="E16" s="37">
        <f t="shared" si="1"/>
        <v>0</v>
      </c>
      <c r="F16" s="37">
        <f t="shared" si="1"/>
        <v>0</v>
      </c>
      <c r="G16" s="37">
        <f t="shared" si="1"/>
        <v>0</v>
      </c>
      <c r="H16" s="37">
        <f t="shared" si="1"/>
        <v>0</v>
      </c>
      <c r="I16" s="10"/>
      <c r="J16" s="3"/>
      <c r="K16" s="3"/>
      <c r="L16" s="28"/>
      <c r="M16" s="28"/>
      <c r="N16" s="28"/>
      <c r="O16" s="3"/>
      <c r="P16" s="28"/>
      <c r="Q16" s="28"/>
      <c r="R16" s="2"/>
    </row>
    <row r="17" spans="1:18" ht="15">
      <c r="A17" s="91" t="s">
        <v>14</v>
      </c>
      <c r="B17" s="92"/>
      <c r="C17" s="37">
        <v>5420.2</v>
      </c>
      <c r="D17" s="37">
        <v>4865</v>
      </c>
      <c r="E17" s="37">
        <f aca="true" t="shared" si="2" ref="D17:H18">E21+E73+E165+E221</f>
        <v>277.6</v>
      </c>
      <c r="F17" s="37">
        <f t="shared" si="2"/>
        <v>277.6</v>
      </c>
      <c r="G17" s="37">
        <f t="shared" si="2"/>
        <v>0</v>
      </c>
      <c r="H17" s="37">
        <f t="shared" si="2"/>
        <v>0</v>
      </c>
      <c r="I17" s="10"/>
      <c r="J17" s="3"/>
      <c r="K17" s="3"/>
      <c r="L17" s="28"/>
      <c r="M17" s="28"/>
      <c r="N17" s="28"/>
      <c r="O17" s="3"/>
      <c r="P17" s="28"/>
      <c r="Q17" s="28"/>
      <c r="R17" s="2"/>
    </row>
    <row r="18" spans="1:18" ht="15">
      <c r="A18" s="91" t="s">
        <v>97</v>
      </c>
      <c r="B18" s="92"/>
      <c r="C18" s="37">
        <f>+D18+E18+F18+G18+H18</f>
        <v>34350.09</v>
      </c>
      <c r="D18" s="37">
        <f t="shared" si="2"/>
        <v>13650.49</v>
      </c>
      <c r="E18" s="37">
        <f t="shared" si="2"/>
        <v>10349.8</v>
      </c>
      <c r="F18" s="37">
        <f t="shared" si="2"/>
        <v>10349.8</v>
      </c>
      <c r="G18" s="37">
        <f t="shared" si="2"/>
        <v>0</v>
      </c>
      <c r="H18" s="37">
        <f t="shared" si="2"/>
        <v>0</v>
      </c>
      <c r="I18" s="10"/>
      <c r="J18" s="3"/>
      <c r="K18" s="3"/>
      <c r="L18" s="28"/>
      <c r="M18" s="28"/>
      <c r="N18" s="28"/>
      <c r="O18" s="3"/>
      <c r="P18" s="28"/>
      <c r="Q18" s="28"/>
      <c r="R18" s="2"/>
    </row>
    <row r="19" spans="1:18" ht="38.25" customHeight="1">
      <c r="A19" s="91" t="s">
        <v>77</v>
      </c>
      <c r="B19" s="92"/>
      <c r="C19" s="36">
        <f aca="true" t="shared" si="3" ref="C19:H19">C20+C21+C22</f>
        <v>1323.39</v>
      </c>
      <c r="D19" s="36">
        <f t="shared" si="3"/>
        <v>1323.39</v>
      </c>
      <c r="E19" s="36">
        <f t="shared" si="3"/>
        <v>0</v>
      </c>
      <c r="F19" s="36">
        <f t="shared" si="3"/>
        <v>0</v>
      </c>
      <c r="G19" s="36">
        <f t="shared" si="3"/>
        <v>0</v>
      </c>
      <c r="H19" s="36">
        <f t="shared" si="3"/>
        <v>0</v>
      </c>
      <c r="I19" s="10"/>
      <c r="J19" s="3"/>
      <c r="K19" s="3"/>
      <c r="L19" s="28"/>
      <c r="M19" s="28"/>
      <c r="N19" s="28"/>
      <c r="O19" s="3"/>
      <c r="P19" s="28"/>
      <c r="Q19" s="28"/>
      <c r="R19" s="2"/>
    </row>
    <row r="20" spans="1:18" ht="15">
      <c r="A20" s="85" t="s">
        <v>4</v>
      </c>
      <c r="B20" s="86"/>
      <c r="C20" s="36">
        <f aca="true" t="shared" si="4" ref="C20:D22">C24+C40+C56</f>
        <v>0</v>
      </c>
      <c r="D20" s="36">
        <f t="shared" si="4"/>
        <v>0</v>
      </c>
      <c r="E20" s="36">
        <f aca="true" t="shared" si="5" ref="E20:H22">E24+E40+E56</f>
        <v>0</v>
      </c>
      <c r="F20" s="36">
        <f t="shared" si="5"/>
        <v>0</v>
      </c>
      <c r="G20" s="36">
        <f t="shared" si="5"/>
        <v>0</v>
      </c>
      <c r="H20" s="36">
        <f t="shared" si="5"/>
        <v>0</v>
      </c>
      <c r="I20" s="10"/>
      <c r="J20" s="3"/>
      <c r="K20" s="3"/>
      <c r="L20" s="28"/>
      <c r="M20" s="28"/>
      <c r="N20" s="28"/>
      <c r="O20" s="3"/>
      <c r="P20" s="28"/>
      <c r="Q20" s="28"/>
      <c r="R20" s="2"/>
    </row>
    <row r="21" spans="1:18" ht="15">
      <c r="A21" s="85" t="s">
        <v>14</v>
      </c>
      <c r="B21" s="86"/>
      <c r="C21" s="36">
        <f t="shared" si="4"/>
        <v>0</v>
      </c>
      <c r="D21" s="36">
        <f t="shared" si="4"/>
        <v>0</v>
      </c>
      <c r="E21" s="36">
        <f t="shared" si="5"/>
        <v>0</v>
      </c>
      <c r="F21" s="36">
        <f t="shared" si="5"/>
        <v>0</v>
      </c>
      <c r="G21" s="36">
        <f t="shared" si="5"/>
        <v>0</v>
      </c>
      <c r="H21" s="36">
        <f t="shared" si="5"/>
        <v>0</v>
      </c>
      <c r="I21" s="10"/>
      <c r="J21" s="3"/>
      <c r="K21" s="3"/>
      <c r="L21" s="28"/>
      <c r="M21" s="28"/>
      <c r="N21" s="28"/>
      <c r="O21" s="3"/>
      <c r="P21" s="28"/>
      <c r="Q21" s="28"/>
      <c r="R21" s="2"/>
    </row>
    <row r="22" spans="1:18" ht="15">
      <c r="A22" s="85" t="s">
        <v>97</v>
      </c>
      <c r="B22" s="86"/>
      <c r="C22" s="36">
        <f t="shared" si="4"/>
        <v>1323.39</v>
      </c>
      <c r="D22" s="36">
        <f t="shared" si="4"/>
        <v>1323.39</v>
      </c>
      <c r="E22" s="36">
        <f t="shared" si="5"/>
        <v>0</v>
      </c>
      <c r="F22" s="36">
        <f t="shared" si="5"/>
        <v>0</v>
      </c>
      <c r="G22" s="36">
        <f t="shared" si="5"/>
        <v>0</v>
      </c>
      <c r="H22" s="36">
        <f t="shared" si="5"/>
        <v>0</v>
      </c>
      <c r="I22" s="10"/>
      <c r="J22" s="3"/>
      <c r="K22" s="3"/>
      <c r="L22" s="28"/>
      <c r="M22" s="28"/>
      <c r="N22" s="28"/>
      <c r="O22" s="3"/>
      <c r="P22" s="28"/>
      <c r="Q22" s="28"/>
      <c r="R22" s="2"/>
    </row>
    <row r="23" spans="1:18" ht="16.5" customHeight="1">
      <c r="A23" s="91" t="s">
        <v>18</v>
      </c>
      <c r="B23" s="92"/>
      <c r="C23" s="36">
        <f aca="true" t="shared" si="6" ref="C23:H26">C27+C31+C35</f>
        <v>231.5</v>
      </c>
      <c r="D23" s="36">
        <f t="shared" si="6"/>
        <v>231.5</v>
      </c>
      <c r="E23" s="36">
        <f t="shared" si="6"/>
        <v>0</v>
      </c>
      <c r="F23" s="36">
        <f t="shared" si="6"/>
        <v>0</v>
      </c>
      <c r="G23" s="36">
        <f t="shared" si="6"/>
        <v>0</v>
      </c>
      <c r="H23" s="36">
        <f t="shared" si="6"/>
        <v>0</v>
      </c>
      <c r="I23" s="10"/>
      <c r="J23" s="3"/>
      <c r="K23" s="3"/>
      <c r="L23" s="28"/>
      <c r="M23" s="28"/>
      <c r="N23" s="28"/>
      <c r="O23" s="3"/>
      <c r="P23" s="28"/>
      <c r="Q23" s="28"/>
      <c r="R23" s="2"/>
    </row>
    <row r="24" spans="1:18" ht="15">
      <c r="A24" s="85" t="s">
        <v>4</v>
      </c>
      <c r="B24" s="86"/>
      <c r="C24" s="36">
        <f t="shared" si="6"/>
        <v>0</v>
      </c>
      <c r="D24" s="36">
        <f t="shared" si="6"/>
        <v>0</v>
      </c>
      <c r="E24" s="36">
        <f t="shared" si="6"/>
        <v>0</v>
      </c>
      <c r="F24" s="36">
        <f t="shared" si="6"/>
        <v>0</v>
      </c>
      <c r="G24" s="36">
        <f t="shared" si="6"/>
        <v>0</v>
      </c>
      <c r="H24" s="36">
        <f t="shared" si="6"/>
        <v>0</v>
      </c>
      <c r="I24" s="10"/>
      <c r="J24" s="3"/>
      <c r="K24" s="3"/>
      <c r="L24" s="28"/>
      <c r="M24" s="28"/>
      <c r="N24" s="28"/>
      <c r="O24" s="3"/>
      <c r="P24" s="28"/>
      <c r="Q24" s="28"/>
      <c r="R24" s="2"/>
    </row>
    <row r="25" spans="1:18" ht="15">
      <c r="A25" s="85" t="s">
        <v>14</v>
      </c>
      <c r="B25" s="86"/>
      <c r="C25" s="36">
        <f t="shared" si="6"/>
        <v>0</v>
      </c>
      <c r="D25" s="36">
        <f t="shared" si="6"/>
        <v>0</v>
      </c>
      <c r="E25" s="36">
        <f t="shared" si="6"/>
        <v>0</v>
      </c>
      <c r="F25" s="36">
        <f t="shared" si="6"/>
        <v>0</v>
      </c>
      <c r="G25" s="36">
        <f t="shared" si="6"/>
        <v>0</v>
      </c>
      <c r="H25" s="36">
        <f t="shared" si="6"/>
        <v>0</v>
      </c>
      <c r="I25" s="10"/>
      <c r="J25" s="3"/>
      <c r="K25" s="3"/>
      <c r="L25" s="28"/>
      <c r="M25" s="28"/>
      <c r="N25" s="28"/>
      <c r="O25" s="3"/>
      <c r="P25" s="28"/>
      <c r="Q25" s="28"/>
      <c r="R25" s="2"/>
    </row>
    <row r="26" spans="1:18" ht="15">
      <c r="A26" s="85" t="s">
        <v>97</v>
      </c>
      <c r="B26" s="86"/>
      <c r="C26" s="36">
        <f t="shared" si="6"/>
        <v>231.5</v>
      </c>
      <c r="D26" s="36">
        <f t="shared" si="6"/>
        <v>231.5</v>
      </c>
      <c r="E26" s="36">
        <f t="shared" si="6"/>
        <v>0</v>
      </c>
      <c r="F26" s="36">
        <f t="shared" si="6"/>
        <v>0</v>
      </c>
      <c r="G26" s="36">
        <f t="shared" si="6"/>
        <v>0</v>
      </c>
      <c r="H26" s="36">
        <f t="shared" si="6"/>
        <v>0</v>
      </c>
      <c r="I26" s="10"/>
      <c r="J26" s="3"/>
      <c r="K26" s="3"/>
      <c r="L26" s="28"/>
      <c r="M26" s="28"/>
      <c r="N26" s="28"/>
      <c r="O26" s="3"/>
      <c r="P26" s="28"/>
      <c r="Q26" s="28"/>
      <c r="R26" s="2"/>
    </row>
    <row r="27" spans="1:18" ht="36.75" customHeight="1">
      <c r="A27" s="6" t="s">
        <v>15</v>
      </c>
      <c r="B27" s="82" t="s">
        <v>158</v>
      </c>
      <c r="C27" s="26">
        <f aca="true" t="shared" si="7" ref="C27:C36">D27+E27+F27+G27+H27</f>
        <v>231.5</v>
      </c>
      <c r="D27" s="38">
        <f>D28+D29+D30</f>
        <v>231.5</v>
      </c>
      <c r="E27" s="38">
        <f>E28+E29+E30</f>
        <v>0</v>
      </c>
      <c r="F27" s="38">
        <f>F28+F29+F30</f>
        <v>0</v>
      </c>
      <c r="G27" s="38">
        <f>G28+G29+G30</f>
        <v>0</v>
      </c>
      <c r="H27" s="38">
        <f>H28+H29+H30</f>
        <v>0</v>
      </c>
      <c r="I27" s="87" t="s">
        <v>17</v>
      </c>
      <c r="J27" s="82" t="s">
        <v>132</v>
      </c>
      <c r="K27" s="82" t="s">
        <v>5</v>
      </c>
      <c r="L27" s="82">
        <v>20</v>
      </c>
      <c r="M27" s="82">
        <v>37</v>
      </c>
      <c r="N27" s="82">
        <v>20</v>
      </c>
      <c r="O27" s="82">
        <v>20</v>
      </c>
      <c r="P27" s="95">
        <v>20</v>
      </c>
      <c r="Q27" s="95">
        <v>20</v>
      </c>
      <c r="R27" s="2"/>
    </row>
    <row r="28" spans="1:18" ht="25.5" customHeight="1">
      <c r="A28" s="4" t="s">
        <v>4</v>
      </c>
      <c r="B28" s="83"/>
      <c r="C28" s="26">
        <f t="shared" si="7"/>
        <v>0</v>
      </c>
      <c r="D28" s="36">
        <v>0</v>
      </c>
      <c r="E28" s="36">
        <v>0</v>
      </c>
      <c r="F28" s="17">
        <v>0</v>
      </c>
      <c r="G28" s="36">
        <v>0</v>
      </c>
      <c r="H28" s="36">
        <v>0</v>
      </c>
      <c r="I28" s="88"/>
      <c r="J28" s="83"/>
      <c r="K28" s="83"/>
      <c r="L28" s="83"/>
      <c r="M28" s="83"/>
      <c r="N28" s="83"/>
      <c r="O28" s="83"/>
      <c r="P28" s="95"/>
      <c r="Q28" s="95"/>
      <c r="R28" s="2"/>
    </row>
    <row r="29" spans="1:18" ht="22.5" customHeight="1">
      <c r="A29" s="4" t="s">
        <v>14</v>
      </c>
      <c r="B29" s="83"/>
      <c r="C29" s="26">
        <f t="shared" si="7"/>
        <v>0</v>
      </c>
      <c r="D29" s="36">
        <v>0</v>
      </c>
      <c r="E29" s="36">
        <v>0</v>
      </c>
      <c r="F29" s="17">
        <v>0</v>
      </c>
      <c r="G29" s="36">
        <v>0</v>
      </c>
      <c r="H29" s="36">
        <v>0</v>
      </c>
      <c r="I29" s="88"/>
      <c r="J29" s="83"/>
      <c r="K29" s="83"/>
      <c r="L29" s="83"/>
      <c r="M29" s="83"/>
      <c r="N29" s="83"/>
      <c r="O29" s="83"/>
      <c r="P29" s="95"/>
      <c r="Q29" s="95"/>
      <c r="R29" s="2"/>
    </row>
    <row r="30" spans="1:18" ht="18" customHeight="1">
      <c r="A30" s="4" t="s">
        <v>97</v>
      </c>
      <c r="B30" s="84"/>
      <c r="C30" s="26">
        <f t="shared" si="7"/>
        <v>231.5</v>
      </c>
      <c r="D30" s="36">
        <v>231.5</v>
      </c>
      <c r="E30" s="36">
        <v>0</v>
      </c>
      <c r="F30" s="36">
        <v>0</v>
      </c>
      <c r="G30" s="36">
        <v>0</v>
      </c>
      <c r="H30" s="36">
        <v>0</v>
      </c>
      <c r="I30" s="88"/>
      <c r="J30" s="83"/>
      <c r="K30" s="83"/>
      <c r="L30" s="83"/>
      <c r="M30" s="84"/>
      <c r="N30" s="83"/>
      <c r="O30" s="83"/>
      <c r="P30" s="95"/>
      <c r="Q30" s="95"/>
      <c r="R30" s="2"/>
    </row>
    <row r="31" spans="1:18" ht="91.5" customHeight="1">
      <c r="A31" s="6" t="s">
        <v>20</v>
      </c>
      <c r="B31" s="82" t="s">
        <v>158</v>
      </c>
      <c r="C31" s="26">
        <f t="shared" si="7"/>
        <v>0</v>
      </c>
      <c r="D31" s="36">
        <f>D32+D33+D34</f>
        <v>0</v>
      </c>
      <c r="E31" s="36">
        <f>E32+E33+E34</f>
        <v>0</v>
      </c>
      <c r="F31" s="36">
        <f>F32+F33+F34</f>
        <v>0</v>
      </c>
      <c r="G31" s="36">
        <f>G32+G33+G34</f>
        <v>0</v>
      </c>
      <c r="H31" s="36">
        <f>H32+H33+H34</f>
        <v>0</v>
      </c>
      <c r="I31" s="87" t="s">
        <v>19</v>
      </c>
      <c r="J31" s="82" t="s">
        <v>99</v>
      </c>
      <c r="K31" s="82" t="s">
        <v>5</v>
      </c>
      <c r="L31" s="82">
        <v>20</v>
      </c>
      <c r="M31" s="82">
        <v>37</v>
      </c>
      <c r="N31" s="82">
        <v>20</v>
      </c>
      <c r="O31" s="82">
        <v>20</v>
      </c>
      <c r="P31" s="95">
        <v>20</v>
      </c>
      <c r="Q31" s="95">
        <v>20</v>
      </c>
      <c r="R31" s="2"/>
    </row>
    <row r="32" spans="1:18" ht="14.25" customHeight="1">
      <c r="A32" s="4" t="s">
        <v>4</v>
      </c>
      <c r="B32" s="83"/>
      <c r="C32" s="26">
        <f t="shared" si="7"/>
        <v>0</v>
      </c>
      <c r="D32" s="36">
        <v>0</v>
      </c>
      <c r="E32" s="36">
        <v>0</v>
      </c>
      <c r="F32" s="17">
        <v>0</v>
      </c>
      <c r="G32" s="36">
        <v>0</v>
      </c>
      <c r="H32" s="36">
        <v>0</v>
      </c>
      <c r="I32" s="88"/>
      <c r="J32" s="83"/>
      <c r="K32" s="83"/>
      <c r="L32" s="83"/>
      <c r="M32" s="83"/>
      <c r="N32" s="83"/>
      <c r="O32" s="83"/>
      <c r="P32" s="95"/>
      <c r="Q32" s="95"/>
      <c r="R32" s="2"/>
    </row>
    <row r="33" spans="1:18" ht="14.25" customHeight="1">
      <c r="A33" s="4" t="s">
        <v>14</v>
      </c>
      <c r="B33" s="83"/>
      <c r="C33" s="26">
        <f t="shared" si="7"/>
        <v>0</v>
      </c>
      <c r="D33" s="36">
        <v>0</v>
      </c>
      <c r="E33" s="36">
        <v>0</v>
      </c>
      <c r="F33" s="17">
        <v>0</v>
      </c>
      <c r="G33" s="36">
        <v>0</v>
      </c>
      <c r="H33" s="36">
        <v>0</v>
      </c>
      <c r="I33" s="88"/>
      <c r="J33" s="83"/>
      <c r="K33" s="83"/>
      <c r="L33" s="83"/>
      <c r="M33" s="83"/>
      <c r="N33" s="83"/>
      <c r="O33" s="83"/>
      <c r="P33" s="95"/>
      <c r="Q33" s="95"/>
      <c r="R33" s="2"/>
    </row>
    <row r="34" spans="1:18" ht="14.25" customHeight="1">
      <c r="A34" s="4" t="s">
        <v>97</v>
      </c>
      <c r="B34" s="84"/>
      <c r="C34" s="26">
        <f t="shared" si="7"/>
        <v>0</v>
      </c>
      <c r="D34" s="36">
        <v>0</v>
      </c>
      <c r="E34" s="36">
        <v>0</v>
      </c>
      <c r="F34" s="17">
        <v>0</v>
      </c>
      <c r="G34" s="36">
        <v>0</v>
      </c>
      <c r="H34" s="36">
        <v>0</v>
      </c>
      <c r="I34" s="88"/>
      <c r="J34" s="83"/>
      <c r="K34" s="84"/>
      <c r="L34" s="83"/>
      <c r="M34" s="84"/>
      <c r="N34" s="83"/>
      <c r="O34" s="83"/>
      <c r="P34" s="95"/>
      <c r="Q34" s="95"/>
      <c r="R34" s="2"/>
    </row>
    <row r="35" spans="1:18" ht="106.5" customHeight="1">
      <c r="A35" s="6" t="s">
        <v>81</v>
      </c>
      <c r="B35" s="82" t="s">
        <v>158</v>
      </c>
      <c r="C35" s="26">
        <f t="shared" si="7"/>
        <v>0</v>
      </c>
      <c r="D35" s="36">
        <f>D36+D37+D38</f>
        <v>0</v>
      </c>
      <c r="E35" s="36">
        <f>E36+E37+E38</f>
        <v>0</v>
      </c>
      <c r="F35" s="36">
        <f>F36+F37+F38</f>
        <v>0</v>
      </c>
      <c r="G35" s="36">
        <f>G36+G37+G38</f>
        <v>0</v>
      </c>
      <c r="H35" s="36">
        <f>H36+H37+H38</f>
        <v>0</v>
      </c>
      <c r="I35" s="87" t="s">
        <v>21</v>
      </c>
      <c r="J35" s="82" t="s">
        <v>162</v>
      </c>
      <c r="K35" s="82" t="s">
        <v>5</v>
      </c>
      <c r="L35" s="82">
        <v>20</v>
      </c>
      <c r="M35" s="82">
        <v>3550</v>
      </c>
      <c r="N35" s="82">
        <v>20</v>
      </c>
      <c r="O35" s="82">
        <v>20</v>
      </c>
      <c r="P35" s="95">
        <v>20</v>
      </c>
      <c r="Q35" s="95">
        <v>20</v>
      </c>
      <c r="R35" s="1"/>
    </row>
    <row r="36" spans="1:18" ht="15.75" customHeight="1">
      <c r="A36" s="4" t="s">
        <v>4</v>
      </c>
      <c r="B36" s="83"/>
      <c r="C36" s="26">
        <f t="shared" si="7"/>
        <v>0</v>
      </c>
      <c r="D36" s="36">
        <v>0</v>
      </c>
      <c r="E36" s="36">
        <v>0</v>
      </c>
      <c r="F36" s="17">
        <v>0</v>
      </c>
      <c r="G36" s="36">
        <v>0</v>
      </c>
      <c r="H36" s="36">
        <v>0</v>
      </c>
      <c r="I36" s="88"/>
      <c r="J36" s="83"/>
      <c r="K36" s="83"/>
      <c r="L36" s="83"/>
      <c r="M36" s="83"/>
      <c r="N36" s="83"/>
      <c r="O36" s="83"/>
      <c r="P36" s="95"/>
      <c r="Q36" s="95"/>
      <c r="R36" s="1"/>
    </row>
    <row r="37" spans="1:18" ht="17.25" customHeight="1">
      <c r="A37" s="4" t="s">
        <v>14</v>
      </c>
      <c r="B37" s="83"/>
      <c r="C37" s="26">
        <f>D37+E37+F37+G37+H37</f>
        <v>0</v>
      </c>
      <c r="D37" s="36">
        <v>0</v>
      </c>
      <c r="E37" s="36">
        <v>0</v>
      </c>
      <c r="F37" s="17">
        <v>0</v>
      </c>
      <c r="G37" s="36">
        <v>0</v>
      </c>
      <c r="H37" s="36">
        <v>0</v>
      </c>
      <c r="I37" s="88"/>
      <c r="J37" s="83"/>
      <c r="K37" s="83"/>
      <c r="L37" s="83"/>
      <c r="M37" s="83"/>
      <c r="N37" s="83"/>
      <c r="O37" s="83"/>
      <c r="P37" s="95"/>
      <c r="Q37" s="95"/>
      <c r="R37" s="1"/>
    </row>
    <row r="38" spans="1:18" ht="35.25" customHeight="1">
      <c r="A38" s="4" t="s">
        <v>97</v>
      </c>
      <c r="B38" s="84"/>
      <c r="C38" s="26">
        <f>D38+E38+F38+G38+H38</f>
        <v>0</v>
      </c>
      <c r="D38" s="36">
        <v>0</v>
      </c>
      <c r="E38" s="36">
        <v>0</v>
      </c>
      <c r="F38" s="17">
        <v>0</v>
      </c>
      <c r="G38" s="36">
        <v>0</v>
      </c>
      <c r="H38" s="36">
        <v>0</v>
      </c>
      <c r="I38" s="88"/>
      <c r="J38" s="83"/>
      <c r="K38" s="83"/>
      <c r="L38" s="83"/>
      <c r="M38" s="84"/>
      <c r="N38" s="83"/>
      <c r="O38" s="83"/>
      <c r="P38" s="95"/>
      <c r="Q38" s="95"/>
      <c r="R38" s="1"/>
    </row>
    <row r="39" spans="1:18" ht="27" customHeight="1">
      <c r="A39" s="91" t="s">
        <v>87</v>
      </c>
      <c r="B39" s="92"/>
      <c r="C39" s="26">
        <f aca="true" t="shared" si="8" ref="C39:H39">C40+C41+C42</f>
        <v>263</v>
      </c>
      <c r="D39" s="26">
        <f t="shared" si="8"/>
        <v>263</v>
      </c>
      <c r="E39" s="26">
        <f t="shared" si="8"/>
        <v>0</v>
      </c>
      <c r="F39" s="26">
        <f t="shared" si="8"/>
        <v>0</v>
      </c>
      <c r="G39" s="26">
        <f t="shared" si="8"/>
        <v>0</v>
      </c>
      <c r="H39" s="26">
        <f t="shared" si="8"/>
        <v>0</v>
      </c>
      <c r="I39" s="11"/>
      <c r="J39" s="28"/>
      <c r="K39" s="3"/>
      <c r="L39" s="28"/>
      <c r="M39" s="28"/>
      <c r="N39" s="28"/>
      <c r="O39" s="3"/>
      <c r="P39" s="41"/>
      <c r="Q39" s="41"/>
      <c r="R39" s="1"/>
    </row>
    <row r="40" spans="1:18" ht="15">
      <c r="A40" s="85" t="s">
        <v>4</v>
      </c>
      <c r="B40" s="86"/>
      <c r="C40" s="26">
        <f>D40+E40+F40+G40+H40</f>
        <v>0</v>
      </c>
      <c r="D40" s="36">
        <f aca="true" t="shared" si="9" ref="D40:H41">D44+D48+D52</f>
        <v>0</v>
      </c>
      <c r="E40" s="36">
        <f t="shared" si="9"/>
        <v>0</v>
      </c>
      <c r="F40" s="17">
        <f t="shared" si="9"/>
        <v>0</v>
      </c>
      <c r="G40" s="36">
        <f t="shared" si="9"/>
        <v>0</v>
      </c>
      <c r="H40" s="36">
        <f t="shared" si="9"/>
        <v>0</v>
      </c>
      <c r="I40" s="11"/>
      <c r="J40" s="28"/>
      <c r="K40" s="3"/>
      <c r="L40" s="28"/>
      <c r="M40" s="28"/>
      <c r="N40" s="28"/>
      <c r="O40" s="3"/>
      <c r="P40" s="41"/>
      <c r="Q40" s="41"/>
      <c r="R40" s="1"/>
    </row>
    <row r="41" spans="1:18" ht="15">
      <c r="A41" s="85" t="s">
        <v>14</v>
      </c>
      <c r="B41" s="86"/>
      <c r="C41" s="26">
        <f>D41+E41+F41+G41+H41</f>
        <v>0</v>
      </c>
      <c r="D41" s="36">
        <f t="shared" si="9"/>
        <v>0</v>
      </c>
      <c r="E41" s="36">
        <f t="shared" si="9"/>
        <v>0</v>
      </c>
      <c r="F41" s="17">
        <f t="shared" si="9"/>
        <v>0</v>
      </c>
      <c r="G41" s="36">
        <f t="shared" si="9"/>
        <v>0</v>
      </c>
      <c r="H41" s="36">
        <f t="shared" si="9"/>
        <v>0</v>
      </c>
      <c r="I41" s="11"/>
      <c r="J41" s="28"/>
      <c r="K41" s="3"/>
      <c r="L41" s="28"/>
      <c r="M41" s="28"/>
      <c r="N41" s="28"/>
      <c r="O41" s="3"/>
      <c r="P41" s="41"/>
      <c r="Q41" s="41"/>
      <c r="R41" s="1"/>
    </row>
    <row r="42" spans="1:18" ht="15">
      <c r="A42" s="85" t="s">
        <v>97</v>
      </c>
      <c r="B42" s="86"/>
      <c r="C42" s="26">
        <f>D42+E42+F42+G42+H42</f>
        <v>263</v>
      </c>
      <c r="D42" s="36">
        <f>D46+D50+D54</f>
        <v>263</v>
      </c>
      <c r="E42" s="36">
        <f>E46+E50+E54</f>
        <v>0</v>
      </c>
      <c r="F42" s="36">
        <f>F46+F50+F54</f>
        <v>0</v>
      </c>
      <c r="G42" s="36">
        <f>G46+G50+G54</f>
        <v>0</v>
      </c>
      <c r="H42" s="36">
        <f>H46+H50+H54</f>
        <v>0</v>
      </c>
      <c r="I42" s="11"/>
      <c r="J42" s="28"/>
      <c r="K42" s="3"/>
      <c r="L42" s="28"/>
      <c r="M42" s="28"/>
      <c r="N42" s="28"/>
      <c r="O42" s="3"/>
      <c r="P42" s="41"/>
      <c r="Q42" s="41"/>
      <c r="R42" s="1"/>
    </row>
    <row r="43" spans="1:18" ht="69.75" customHeight="1">
      <c r="A43" s="6" t="s">
        <v>133</v>
      </c>
      <c r="B43" s="82" t="s">
        <v>158</v>
      </c>
      <c r="C43" s="26">
        <f aca="true" t="shared" si="10" ref="C43:C63">D43+E43+F43+G43+H43</f>
        <v>263</v>
      </c>
      <c r="D43" s="36">
        <f>D44+D45+D46</f>
        <v>263</v>
      </c>
      <c r="E43" s="36">
        <f>E44+E45+E46</f>
        <v>0</v>
      </c>
      <c r="F43" s="36">
        <f>F44+F45+F46</f>
        <v>0</v>
      </c>
      <c r="G43" s="36">
        <f>G44+G45+G46</f>
        <v>0</v>
      </c>
      <c r="H43" s="36">
        <f>H44+H45+H46</f>
        <v>0</v>
      </c>
      <c r="I43" s="50" t="s">
        <v>22</v>
      </c>
      <c r="J43" s="82" t="s">
        <v>100</v>
      </c>
      <c r="K43" s="82" t="s">
        <v>5</v>
      </c>
      <c r="L43" s="82">
        <v>20</v>
      </c>
      <c r="M43" s="82">
        <v>153</v>
      </c>
      <c r="N43" s="82">
        <v>20</v>
      </c>
      <c r="O43" s="82">
        <v>20</v>
      </c>
      <c r="P43" s="95">
        <v>20</v>
      </c>
      <c r="Q43" s="95">
        <v>20</v>
      </c>
      <c r="R43" s="1"/>
    </row>
    <row r="44" spans="1:18" ht="15.75" customHeight="1">
      <c r="A44" s="4" t="s">
        <v>4</v>
      </c>
      <c r="B44" s="83"/>
      <c r="C44" s="26">
        <f t="shared" si="10"/>
        <v>0</v>
      </c>
      <c r="D44" s="36">
        <v>0</v>
      </c>
      <c r="E44" s="36">
        <v>0</v>
      </c>
      <c r="F44" s="17">
        <v>0</v>
      </c>
      <c r="G44" s="36">
        <v>0</v>
      </c>
      <c r="H44" s="36">
        <v>0</v>
      </c>
      <c r="I44" s="51"/>
      <c r="J44" s="83"/>
      <c r="K44" s="83"/>
      <c r="L44" s="83"/>
      <c r="M44" s="83"/>
      <c r="N44" s="83"/>
      <c r="O44" s="83"/>
      <c r="P44" s="95"/>
      <c r="Q44" s="95"/>
      <c r="R44" s="1"/>
    </row>
    <row r="45" spans="1:18" ht="15.75" customHeight="1">
      <c r="A45" s="4" t="s">
        <v>14</v>
      </c>
      <c r="B45" s="83"/>
      <c r="C45" s="26">
        <f t="shared" si="10"/>
        <v>0</v>
      </c>
      <c r="D45" s="36">
        <v>0</v>
      </c>
      <c r="E45" s="36">
        <v>0</v>
      </c>
      <c r="F45" s="17">
        <v>0</v>
      </c>
      <c r="G45" s="36">
        <v>0</v>
      </c>
      <c r="H45" s="36">
        <v>0</v>
      </c>
      <c r="I45" s="51"/>
      <c r="J45" s="83"/>
      <c r="K45" s="83"/>
      <c r="L45" s="83"/>
      <c r="M45" s="83"/>
      <c r="N45" s="83"/>
      <c r="O45" s="83"/>
      <c r="P45" s="95"/>
      <c r="Q45" s="95"/>
      <c r="R45" s="1"/>
    </row>
    <row r="46" spans="1:18" ht="15.75" customHeight="1">
      <c r="A46" s="4" t="s">
        <v>97</v>
      </c>
      <c r="B46" s="84"/>
      <c r="C46" s="26">
        <f t="shared" si="10"/>
        <v>263</v>
      </c>
      <c r="D46" s="36">
        <v>263</v>
      </c>
      <c r="E46" s="36">
        <v>0</v>
      </c>
      <c r="F46" s="17">
        <v>0</v>
      </c>
      <c r="G46" s="36">
        <v>0</v>
      </c>
      <c r="H46" s="36">
        <v>0</v>
      </c>
      <c r="I46" s="51"/>
      <c r="J46" s="83"/>
      <c r="K46" s="83"/>
      <c r="L46" s="83"/>
      <c r="M46" s="84"/>
      <c r="N46" s="83"/>
      <c r="O46" s="83"/>
      <c r="P46" s="95"/>
      <c r="Q46" s="95"/>
      <c r="R46" s="1"/>
    </row>
    <row r="47" spans="1:18" ht="76.5" customHeight="1">
      <c r="A47" s="6" t="s">
        <v>150</v>
      </c>
      <c r="B47" s="82" t="s">
        <v>158</v>
      </c>
      <c r="C47" s="26">
        <f t="shared" si="10"/>
        <v>0</v>
      </c>
      <c r="D47" s="36">
        <f>D48+D49+D50</f>
        <v>0</v>
      </c>
      <c r="E47" s="36">
        <f>E48+E49+E50</f>
        <v>0</v>
      </c>
      <c r="F47" s="36">
        <f>F48+F49+F50</f>
        <v>0</v>
      </c>
      <c r="G47" s="36">
        <f>G48+G49+G50</f>
        <v>0</v>
      </c>
      <c r="H47" s="36">
        <f>H48+H49+H50</f>
        <v>0</v>
      </c>
      <c r="I47" s="87" t="s">
        <v>23</v>
      </c>
      <c r="J47" s="82" t="s">
        <v>134</v>
      </c>
      <c r="K47" s="82" t="s">
        <v>5</v>
      </c>
      <c r="L47" s="82">
        <v>41</v>
      </c>
      <c r="M47" s="82">
        <v>41</v>
      </c>
      <c r="N47" s="82">
        <v>45</v>
      </c>
      <c r="O47" s="82">
        <v>45</v>
      </c>
      <c r="P47" s="95">
        <v>45</v>
      </c>
      <c r="Q47" s="95">
        <v>45</v>
      </c>
      <c r="R47" s="1"/>
    </row>
    <row r="48" spans="1:18" ht="18" customHeight="1">
      <c r="A48" s="4" t="s">
        <v>4</v>
      </c>
      <c r="B48" s="83"/>
      <c r="C48" s="26">
        <f t="shared" si="10"/>
        <v>0</v>
      </c>
      <c r="D48" s="36">
        <v>0</v>
      </c>
      <c r="E48" s="36">
        <v>0</v>
      </c>
      <c r="F48" s="17">
        <v>0</v>
      </c>
      <c r="G48" s="36">
        <v>0</v>
      </c>
      <c r="H48" s="36">
        <v>0</v>
      </c>
      <c r="I48" s="88"/>
      <c r="J48" s="83"/>
      <c r="K48" s="83"/>
      <c r="L48" s="83"/>
      <c r="M48" s="83"/>
      <c r="N48" s="83"/>
      <c r="O48" s="83"/>
      <c r="P48" s="95"/>
      <c r="Q48" s="95"/>
      <c r="R48" s="1"/>
    </row>
    <row r="49" spans="1:18" ht="18" customHeight="1">
      <c r="A49" s="4" t="s">
        <v>14</v>
      </c>
      <c r="B49" s="83"/>
      <c r="C49" s="26">
        <f t="shared" si="10"/>
        <v>0</v>
      </c>
      <c r="D49" s="36">
        <v>0</v>
      </c>
      <c r="E49" s="36">
        <v>0</v>
      </c>
      <c r="F49" s="17">
        <v>0</v>
      </c>
      <c r="G49" s="36">
        <v>0</v>
      </c>
      <c r="H49" s="36">
        <v>0</v>
      </c>
      <c r="I49" s="88"/>
      <c r="J49" s="83"/>
      <c r="K49" s="83"/>
      <c r="L49" s="83"/>
      <c r="M49" s="83"/>
      <c r="N49" s="83"/>
      <c r="O49" s="83"/>
      <c r="P49" s="95"/>
      <c r="Q49" s="95"/>
      <c r="R49" s="1"/>
    </row>
    <row r="50" spans="1:18" ht="18" customHeight="1">
      <c r="A50" s="4" t="s">
        <v>97</v>
      </c>
      <c r="B50" s="84"/>
      <c r="C50" s="26">
        <f t="shared" si="10"/>
        <v>0</v>
      </c>
      <c r="D50" s="36">
        <v>0</v>
      </c>
      <c r="E50" s="36">
        <v>0</v>
      </c>
      <c r="F50" s="17">
        <v>0</v>
      </c>
      <c r="G50" s="36">
        <v>0</v>
      </c>
      <c r="H50" s="36">
        <v>0</v>
      </c>
      <c r="I50" s="88"/>
      <c r="J50" s="83"/>
      <c r="K50" s="83"/>
      <c r="L50" s="83"/>
      <c r="M50" s="84"/>
      <c r="N50" s="83"/>
      <c r="O50" s="83"/>
      <c r="P50" s="95"/>
      <c r="Q50" s="95"/>
      <c r="R50" s="1"/>
    </row>
    <row r="51" spans="1:18" ht="39.75" customHeight="1">
      <c r="A51" s="4" t="s">
        <v>24</v>
      </c>
      <c r="B51" s="82" t="s">
        <v>158</v>
      </c>
      <c r="C51" s="26">
        <f t="shared" si="10"/>
        <v>0</v>
      </c>
      <c r="D51" s="36">
        <f>D52+D53+D54</f>
        <v>0</v>
      </c>
      <c r="E51" s="36">
        <f>E52+E53+E54</f>
        <v>0</v>
      </c>
      <c r="F51" s="36">
        <f>F52+F53+F54</f>
        <v>0</v>
      </c>
      <c r="G51" s="36">
        <f>G52+G53+G54</f>
        <v>0</v>
      </c>
      <c r="H51" s="36">
        <f>H52+H53+H54</f>
        <v>0</v>
      </c>
      <c r="I51" s="87" t="s">
        <v>25</v>
      </c>
      <c r="J51" s="82" t="s">
        <v>101</v>
      </c>
      <c r="K51" s="82" t="s">
        <v>5</v>
      </c>
      <c r="L51" s="82">
        <v>10</v>
      </c>
      <c r="M51" s="82">
        <v>11</v>
      </c>
      <c r="N51" s="82">
        <v>10</v>
      </c>
      <c r="O51" s="82">
        <v>10</v>
      </c>
      <c r="P51" s="95">
        <v>10</v>
      </c>
      <c r="Q51" s="95">
        <v>10</v>
      </c>
      <c r="R51" s="1"/>
    </row>
    <row r="52" spans="1:18" ht="17.25" customHeight="1">
      <c r="A52" s="4" t="s">
        <v>4</v>
      </c>
      <c r="B52" s="83"/>
      <c r="C52" s="26">
        <f t="shared" si="10"/>
        <v>0</v>
      </c>
      <c r="D52" s="36">
        <v>0</v>
      </c>
      <c r="E52" s="36">
        <v>0</v>
      </c>
      <c r="F52" s="17">
        <v>0</v>
      </c>
      <c r="G52" s="36">
        <v>0</v>
      </c>
      <c r="H52" s="36">
        <v>0</v>
      </c>
      <c r="I52" s="88"/>
      <c r="J52" s="83"/>
      <c r="K52" s="83"/>
      <c r="L52" s="83"/>
      <c r="M52" s="83"/>
      <c r="N52" s="83"/>
      <c r="O52" s="83"/>
      <c r="P52" s="95"/>
      <c r="Q52" s="95"/>
      <c r="R52" s="1"/>
    </row>
    <row r="53" spans="1:18" ht="15.75" customHeight="1">
      <c r="A53" s="4" t="s">
        <v>14</v>
      </c>
      <c r="B53" s="83"/>
      <c r="C53" s="26">
        <f t="shared" si="10"/>
        <v>0</v>
      </c>
      <c r="D53" s="36">
        <v>0</v>
      </c>
      <c r="E53" s="36">
        <v>0</v>
      </c>
      <c r="F53" s="17">
        <v>0</v>
      </c>
      <c r="G53" s="36">
        <v>0</v>
      </c>
      <c r="H53" s="36">
        <v>0</v>
      </c>
      <c r="I53" s="88"/>
      <c r="J53" s="83"/>
      <c r="K53" s="83"/>
      <c r="L53" s="83"/>
      <c r="M53" s="83"/>
      <c r="N53" s="83"/>
      <c r="O53" s="83"/>
      <c r="P53" s="95"/>
      <c r="Q53" s="95"/>
      <c r="R53" s="1"/>
    </row>
    <row r="54" spans="1:18" ht="15" customHeight="1">
      <c r="A54" s="4" t="s">
        <v>97</v>
      </c>
      <c r="B54" s="84"/>
      <c r="C54" s="26">
        <f t="shared" si="10"/>
        <v>0</v>
      </c>
      <c r="D54" s="36">
        <v>0</v>
      </c>
      <c r="E54" s="36">
        <v>0</v>
      </c>
      <c r="F54" s="17">
        <v>0</v>
      </c>
      <c r="G54" s="36">
        <v>0</v>
      </c>
      <c r="H54" s="36">
        <v>0</v>
      </c>
      <c r="I54" s="88"/>
      <c r="J54" s="83"/>
      <c r="K54" s="83"/>
      <c r="L54" s="83"/>
      <c r="M54" s="84"/>
      <c r="N54" s="83"/>
      <c r="O54" s="83"/>
      <c r="P54" s="95"/>
      <c r="Q54" s="95"/>
      <c r="R54" s="1"/>
    </row>
    <row r="55" spans="1:18" ht="30.75" customHeight="1">
      <c r="A55" s="91" t="s">
        <v>27</v>
      </c>
      <c r="B55" s="92"/>
      <c r="C55" s="26">
        <f t="shared" si="10"/>
        <v>828.8900000000001</v>
      </c>
      <c r="D55" s="36">
        <f>D56+D57+D58</f>
        <v>828.8900000000001</v>
      </c>
      <c r="E55" s="36">
        <f>E56+E57+E58</f>
        <v>0</v>
      </c>
      <c r="F55" s="36">
        <f>F56+F57+F58</f>
        <v>0</v>
      </c>
      <c r="G55" s="36">
        <f>G56+G57+G58</f>
        <v>0</v>
      </c>
      <c r="H55" s="36">
        <f>H56+H57+H58</f>
        <v>0</v>
      </c>
      <c r="I55" s="11"/>
      <c r="J55" s="3"/>
      <c r="K55" s="3"/>
      <c r="L55" s="28"/>
      <c r="M55" s="28"/>
      <c r="N55" s="28"/>
      <c r="O55" s="3"/>
      <c r="P55" s="41"/>
      <c r="Q55" s="41"/>
      <c r="R55" s="1"/>
    </row>
    <row r="56" spans="1:18" ht="15">
      <c r="A56" s="85" t="s">
        <v>4</v>
      </c>
      <c r="B56" s="86"/>
      <c r="C56" s="26">
        <f t="shared" si="10"/>
        <v>0</v>
      </c>
      <c r="D56" s="36">
        <f aca="true" t="shared" si="11" ref="D56:H58">D60+D64+D68</f>
        <v>0</v>
      </c>
      <c r="E56" s="36">
        <f t="shared" si="11"/>
        <v>0</v>
      </c>
      <c r="F56" s="36">
        <f t="shared" si="11"/>
        <v>0</v>
      </c>
      <c r="G56" s="36">
        <f t="shared" si="11"/>
        <v>0</v>
      </c>
      <c r="H56" s="36">
        <f t="shared" si="11"/>
        <v>0</v>
      </c>
      <c r="I56" s="11"/>
      <c r="J56" s="3"/>
      <c r="K56" s="3"/>
      <c r="L56" s="28"/>
      <c r="M56" s="28"/>
      <c r="N56" s="28"/>
      <c r="O56" s="3"/>
      <c r="P56" s="41"/>
      <c r="Q56" s="41"/>
      <c r="R56" s="1"/>
    </row>
    <row r="57" spans="1:18" ht="15">
      <c r="A57" s="85" t="s">
        <v>14</v>
      </c>
      <c r="B57" s="86"/>
      <c r="C57" s="26">
        <f t="shared" si="10"/>
        <v>0</v>
      </c>
      <c r="D57" s="36">
        <f t="shared" si="11"/>
        <v>0</v>
      </c>
      <c r="E57" s="36">
        <f t="shared" si="11"/>
        <v>0</v>
      </c>
      <c r="F57" s="36">
        <f t="shared" si="11"/>
        <v>0</v>
      </c>
      <c r="G57" s="36">
        <f t="shared" si="11"/>
        <v>0</v>
      </c>
      <c r="H57" s="36">
        <f t="shared" si="11"/>
        <v>0</v>
      </c>
      <c r="I57" s="11"/>
      <c r="J57" s="3"/>
      <c r="K57" s="3"/>
      <c r="L57" s="28"/>
      <c r="M57" s="28"/>
      <c r="N57" s="28"/>
      <c r="O57" s="3"/>
      <c r="P57" s="41"/>
      <c r="Q57" s="41"/>
      <c r="R57" s="1"/>
    </row>
    <row r="58" spans="1:18" ht="15">
      <c r="A58" s="85" t="s">
        <v>97</v>
      </c>
      <c r="B58" s="86"/>
      <c r="C58" s="26">
        <f t="shared" si="10"/>
        <v>828.8900000000001</v>
      </c>
      <c r="D58" s="36">
        <f t="shared" si="11"/>
        <v>828.8900000000001</v>
      </c>
      <c r="E58" s="36">
        <f t="shared" si="11"/>
        <v>0</v>
      </c>
      <c r="F58" s="36">
        <f t="shared" si="11"/>
        <v>0</v>
      </c>
      <c r="G58" s="36">
        <f t="shared" si="11"/>
        <v>0</v>
      </c>
      <c r="H58" s="36">
        <f t="shared" si="11"/>
        <v>0</v>
      </c>
      <c r="I58" s="11"/>
      <c r="J58" s="3"/>
      <c r="K58" s="3"/>
      <c r="L58" s="28"/>
      <c r="M58" s="28"/>
      <c r="N58" s="28"/>
      <c r="O58" s="3"/>
      <c r="P58" s="41"/>
      <c r="Q58" s="41"/>
      <c r="R58" s="1"/>
    </row>
    <row r="59" spans="1:18" ht="74.25" customHeight="1">
      <c r="A59" s="6" t="s">
        <v>95</v>
      </c>
      <c r="B59" s="82" t="s">
        <v>158</v>
      </c>
      <c r="C59" s="26">
        <f t="shared" si="10"/>
        <v>675.59</v>
      </c>
      <c r="D59" s="36">
        <f>D60+D61+D62</f>
        <v>675.59</v>
      </c>
      <c r="E59" s="36">
        <f>E60+E61+E62</f>
        <v>0</v>
      </c>
      <c r="F59" s="17">
        <f>F60+F61+F62</f>
        <v>0</v>
      </c>
      <c r="G59" s="36">
        <f>G60+G61+G62</f>
        <v>0</v>
      </c>
      <c r="H59" s="36">
        <f>H60+H61+H62</f>
        <v>0</v>
      </c>
      <c r="I59" s="87" t="s">
        <v>26</v>
      </c>
      <c r="J59" s="82" t="s">
        <v>135</v>
      </c>
      <c r="K59" s="82" t="s">
        <v>5</v>
      </c>
      <c r="L59" s="103" t="s">
        <v>70</v>
      </c>
      <c r="M59" s="103" t="s">
        <v>96</v>
      </c>
      <c r="N59" s="103" t="s">
        <v>70</v>
      </c>
      <c r="O59" s="103" t="s">
        <v>70</v>
      </c>
      <c r="P59" s="95">
        <v>0</v>
      </c>
      <c r="Q59" s="95">
        <v>0</v>
      </c>
      <c r="R59" s="1"/>
    </row>
    <row r="60" spans="1:18" ht="12" customHeight="1">
      <c r="A60" s="4" t="s">
        <v>4</v>
      </c>
      <c r="B60" s="83"/>
      <c r="C60" s="26">
        <f t="shared" si="10"/>
        <v>0</v>
      </c>
      <c r="D60" s="36">
        <v>0</v>
      </c>
      <c r="E60" s="36">
        <v>0</v>
      </c>
      <c r="F60" s="17">
        <v>0</v>
      </c>
      <c r="G60" s="36">
        <v>0</v>
      </c>
      <c r="H60" s="36">
        <v>0</v>
      </c>
      <c r="I60" s="88"/>
      <c r="J60" s="83"/>
      <c r="K60" s="83"/>
      <c r="L60" s="104"/>
      <c r="M60" s="104"/>
      <c r="N60" s="104"/>
      <c r="O60" s="104"/>
      <c r="P60" s="95"/>
      <c r="Q60" s="95"/>
      <c r="R60" s="1"/>
    </row>
    <row r="61" spans="1:18" ht="12" customHeight="1">
      <c r="A61" s="4" t="s">
        <v>14</v>
      </c>
      <c r="B61" s="83"/>
      <c r="C61" s="26">
        <f t="shared" si="10"/>
        <v>0</v>
      </c>
      <c r="D61" s="36">
        <v>0</v>
      </c>
      <c r="E61" s="36">
        <v>0</v>
      </c>
      <c r="F61" s="17">
        <v>0</v>
      </c>
      <c r="G61" s="36">
        <v>0</v>
      </c>
      <c r="H61" s="36">
        <v>0</v>
      </c>
      <c r="I61" s="88"/>
      <c r="J61" s="83"/>
      <c r="K61" s="83"/>
      <c r="L61" s="104"/>
      <c r="M61" s="104"/>
      <c r="N61" s="104"/>
      <c r="O61" s="104"/>
      <c r="P61" s="95"/>
      <c r="Q61" s="95"/>
      <c r="R61" s="1"/>
    </row>
    <row r="62" spans="1:18" ht="15" customHeight="1">
      <c r="A62" s="4" t="s">
        <v>97</v>
      </c>
      <c r="B62" s="84"/>
      <c r="C62" s="26">
        <f t="shared" si="10"/>
        <v>675.59</v>
      </c>
      <c r="D62" s="36">
        <v>675.59</v>
      </c>
      <c r="E62" s="36">
        <v>0</v>
      </c>
      <c r="F62" s="17">
        <v>0</v>
      </c>
      <c r="G62" s="36">
        <v>0</v>
      </c>
      <c r="H62" s="36">
        <v>0</v>
      </c>
      <c r="I62" s="88"/>
      <c r="J62" s="83"/>
      <c r="K62" s="83"/>
      <c r="L62" s="104"/>
      <c r="M62" s="105"/>
      <c r="N62" s="104"/>
      <c r="O62" s="104"/>
      <c r="P62" s="95"/>
      <c r="Q62" s="95"/>
      <c r="R62" s="1"/>
    </row>
    <row r="63" spans="1:18" ht="65.25" customHeight="1">
      <c r="A63" s="6" t="s">
        <v>94</v>
      </c>
      <c r="B63" s="82" t="s">
        <v>158</v>
      </c>
      <c r="C63" s="26">
        <f t="shared" si="10"/>
        <v>0</v>
      </c>
      <c r="D63" s="36">
        <f>D64+D65+D66</f>
        <v>0</v>
      </c>
      <c r="E63" s="36">
        <f>E64+E65+E66</f>
        <v>0</v>
      </c>
      <c r="F63" s="36">
        <f>F64+F65+F66</f>
        <v>0</v>
      </c>
      <c r="G63" s="36">
        <f>G64+G65+G66</f>
        <v>0</v>
      </c>
      <c r="H63" s="36">
        <f>H64+H65+H66</f>
        <v>0</v>
      </c>
      <c r="I63" s="82" t="s">
        <v>71</v>
      </c>
      <c r="J63" s="82" t="s">
        <v>136</v>
      </c>
      <c r="K63" s="82" t="s">
        <v>5</v>
      </c>
      <c r="L63" s="82">
        <v>1</v>
      </c>
      <c r="M63" s="82">
        <v>0</v>
      </c>
      <c r="N63" s="82">
        <v>1</v>
      </c>
      <c r="O63" s="82">
        <v>1</v>
      </c>
      <c r="P63" s="82">
        <v>1</v>
      </c>
      <c r="Q63" s="82">
        <v>1</v>
      </c>
      <c r="R63" s="1"/>
    </row>
    <row r="64" spans="1:18" ht="15" customHeight="1">
      <c r="A64" s="4" t="s">
        <v>4</v>
      </c>
      <c r="B64" s="83"/>
      <c r="C64" s="26">
        <v>0</v>
      </c>
      <c r="D64" s="36">
        <v>0</v>
      </c>
      <c r="E64" s="36">
        <v>0</v>
      </c>
      <c r="F64" s="36">
        <v>0</v>
      </c>
      <c r="G64" s="36">
        <v>0</v>
      </c>
      <c r="H64" s="36">
        <v>0</v>
      </c>
      <c r="I64" s="83"/>
      <c r="J64" s="83"/>
      <c r="K64" s="83"/>
      <c r="L64" s="83"/>
      <c r="M64" s="83"/>
      <c r="N64" s="83"/>
      <c r="O64" s="83"/>
      <c r="P64" s="83"/>
      <c r="Q64" s="83"/>
      <c r="R64" s="1"/>
    </row>
    <row r="65" spans="1:18" ht="15" customHeight="1">
      <c r="A65" s="4" t="s">
        <v>14</v>
      </c>
      <c r="B65" s="83"/>
      <c r="C65" s="26">
        <v>0</v>
      </c>
      <c r="D65" s="36">
        <v>0</v>
      </c>
      <c r="E65" s="36">
        <v>0</v>
      </c>
      <c r="F65" s="36">
        <v>0</v>
      </c>
      <c r="G65" s="36">
        <v>0</v>
      </c>
      <c r="H65" s="36">
        <v>0</v>
      </c>
      <c r="I65" s="83"/>
      <c r="J65" s="83"/>
      <c r="K65" s="83"/>
      <c r="L65" s="83"/>
      <c r="M65" s="83"/>
      <c r="N65" s="83"/>
      <c r="O65" s="83"/>
      <c r="P65" s="83"/>
      <c r="Q65" s="83"/>
      <c r="R65" s="1"/>
    </row>
    <row r="66" spans="1:20" s="27" customFormat="1" ht="15" customHeight="1">
      <c r="A66" s="4" t="s">
        <v>97</v>
      </c>
      <c r="B66" s="84"/>
      <c r="C66" s="26">
        <v>0</v>
      </c>
      <c r="D66" s="36">
        <v>0</v>
      </c>
      <c r="E66" s="36">
        <v>0</v>
      </c>
      <c r="F66" s="36">
        <v>0</v>
      </c>
      <c r="G66" s="36">
        <v>0</v>
      </c>
      <c r="H66" s="36">
        <v>0</v>
      </c>
      <c r="I66" s="83"/>
      <c r="J66" s="84"/>
      <c r="K66" s="84"/>
      <c r="L66" s="84"/>
      <c r="M66" s="84"/>
      <c r="N66" s="84"/>
      <c r="O66" s="84"/>
      <c r="P66" s="84"/>
      <c r="Q66" s="84"/>
      <c r="S66" s="1"/>
      <c r="T66" s="1"/>
    </row>
    <row r="67" spans="1:250" s="27" customFormat="1" ht="68.25" customHeight="1">
      <c r="A67" s="79" t="s">
        <v>159</v>
      </c>
      <c r="B67" s="82" t="s">
        <v>158</v>
      </c>
      <c r="C67" s="77">
        <f>+D67+E67+F67+G67+Y67</f>
        <v>153.3</v>
      </c>
      <c r="D67" s="77">
        <f>+D68+D69+D70</f>
        <v>153.3</v>
      </c>
      <c r="E67" s="77">
        <f>+E68+E69+E70</f>
        <v>0</v>
      </c>
      <c r="F67" s="77">
        <f>+F68+F69+F70</f>
        <v>0</v>
      </c>
      <c r="G67" s="77">
        <f>+G68+G69+G70</f>
        <v>0</v>
      </c>
      <c r="H67" s="77">
        <f>+H68+H69+H70</f>
        <v>0</v>
      </c>
      <c r="I67" s="6" t="s">
        <v>155</v>
      </c>
      <c r="J67" s="82" t="s">
        <v>157</v>
      </c>
      <c r="K67" s="82" t="s">
        <v>5</v>
      </c>
      <c r="L67" s="82">
        <v>0</v>
      </c>
      <c r="M67" s="82">
        <v>1</v>
      </c>
      <c r="N67" s="82">
        <v>0</v>
      </c>
      <c r="O67" s="82">
        <v>0</v>
      </c>
      <c r="P67" s="82">
        <v>0</v>
      </c>
      <c r="Q67" s="82">
        <v>0</v>
      </c>
      <c r="R67" s="80" t="s">
        <v>16</v>
      </c>
      <c r="S67" s="6" t="s">
        <v>155</v>
      </c>
      <c r="T67" s="80" t="s">
        <v>16</v>
      </c>
      <c r="U67" s="15"/>
      <c r="V67" s="74"/>
      <c r="W67" s="15"/>
      <c r="X67" s="74"/>
      <c r="Y67" s="15"/>
      <c r="Z67" s="74"/>
      <c r="AA67" s="15"/>
      <c r="AB67" s="74"/>
      <c r="AC67" s="15"/>
      <c r="AD67" s="74"/>
      <c r="AE67" s="15"/>
      <c r="AF67" s="74"/>
      <c r="AG67" s="15"/>
      <c r="AH67" s="74"/>
      <c r="AI67" s="15"/>
      <c r="AJ67" s="74"/>
      <c r="AK67" s="15"/>
      <c r="AL67" s="74"/>
      <c r="AM67" s="15"/>
      <c r="AN67" s="74"/>
      <c r="AO67" s="15"/>
      <c r="AP67" s="74"/>
      <c r="AQ67" s="15"/>
      <c r="AR67" s="74"/>
      <c r="AS67" s="15"/>
      <c r="AT67" s="74"/>
      <c r="AU67" s="15"/>
      <c r="AV67" s="74"/>
      <c r="AW67" s="15"/>
      <c r="AX67" s="74"/>
      <c r="AY67" s="15"/>
      <c r="AZ67" s="74"/>
      <c r="BA67" s="15"/>
      <c r="BB67" s="74"/>
      <c r="BC67" s="15"/>
      <c r="BD67" s="74"/>
      <c r="BE67" s="15"/>
      <c r="BF67" s="74"/>
      <c r="BG67" s="15"/>
      <c r="BH67" s="74"/>
      <c r="BI67" s="15"/>
      <c r="BJ67" s="74"/>
      <c r="BK67" s="15"/>
      <c r="BL67" s="74"/>
      <c r="BM67" s="15"/>
      <c r="BN67" s="74"/>
      <c r="BO67" s="15"/>
      <c r="BP67" s="74"/>
      <c r="BQ67" s="15"/>
      <c r="BR67" s="74"/>
      <c r="BS67" s="15"/>
      <c r="BT67" s="74"/>
      <c r="BU67" s="15"/>
      <c r="BV67" s="74"/>
      <c r="BW67" s="15"/>
      <c r="BX67" s="74"/>
      <c r="BY67" s="15"/>
      <c r="BZ67" s="74"/>
      <c r="CA67" s="15"/>
      <c r="CB67" s="74"/>
      <c r="CC67" s="15"/>
      <c r="CD67" s="74"/>
      <c r="CE67" s="15"/>
      <c r="CF67" s="74"/>
      <c r="CG67" s="15"/>
      <c r="CH67" s="74"/>
      <c r="CI67" s="15"/>
      <c r="CJ67" s="74"/>
      <c r="CK67" s="15"/>
      <c r="CL67" s="74"/>
      <c r="CM67" s="15"/>
      <c r="CN67" s="74"/>
      <c r="CO67" s="15"/>
      <c r="CP67" s="74"/>
      <c r="CQ67" s="15"/>
      <c r="CR67" s="74"/>
      <c r="CS67" s="15"/>
      <c r="CT67" s="74"/>
      <c r="CU67" s="15"/>
      <c r="CV67" s="74"/>
      <c r="CW67" s="15"/>
      <c r="CX67" s="74"/>
      <c r="CY67" s="15"/>
      <c r="CZ67" s="74"/>
      <c r="DA67" s="15"/>
      <c r="DB67" s="74"/>
      <c r="DC67" s="15"/>
      <c r="DD67" s="74"/>
      <c r="DE67" s="15"/>
      <c r="DF67" s="74"/>
      <c r="DG67" s="15"/>
      <c r="DH67" s="74"/>
      <c r="DI67" s="15"/>
      <c r="DJ67" s="74"/>
      <c r="DK67" s="15"/>
      <c r="DL67" s="74"/>
      <c r="DM67" s="15"/>
      <c r="DN67" s="74"/>
      <c r="DO67" s="15"/>
      <c r="DP67" s="74"/>
      <c r="DQ67" s="15"/>
      <c r="DR67" s="74"/>
      <c r="DS67" s="15"/>
      <c r="DT67" s="74"/>
      <c r="DU67" s="15"/>
      <c r="DV67" s="74"/>
      <c r="DW67" s="15"/>
      <c r="DX67" s="74"/>
      <c r="DY67" s="15"/>
      <c r="DZ67" s="74"/>
      <c r="EA67" s="15"/>
      <c r="EB67" s="74"/>
      <c r="EC67" s="15"/>
      <c r="ED67" s="74"/>
      <c r="EE67" s="15"/>
      <c r="EF67" s="74"/>
      <c r="EG67" s="15"/>
      <c r="EH67" s="74"/>
      <c r="EI67" s="15"/>
      <c r="EJ67" s="74"/>
      <c r="EK67" s="15"/>
      <c r="EL67" s="74"/>
      <c r="EM67" s="15"/>
      <c r="EN67" s="74"/>
      <c r="EO67" s="15"/>
      <c r="EP67" s="74"/>
      <c r="EQ67" s="15"/>
      <c r="ER67" s="74"/>
      <c r="ES67" s="15"/>
      <c r="ET67" s="74"/>
      <c r="EU67" s="15"/>
      <c r="EV67" s="74"/>
      <c r="EW67" s="15"/>
      <c r="EX67" s="74"/>
      <c r="EY67" s="15"/>
      <c r="EZ67" s="74"/>
      <c r="FA67" s="15"/>
      <c r="FB67" s="74"/>
      <c r="FC67" s="15"/>
      <c r="FD67" s="74"/>
      <c r="FE67" s="15"/>
      <c r="FF67" s="74"/>
      <c r="FG67" s="15"/>
      <c r="FH67" s="74"/>
      <c r="FI67" s="15"/>
      <c r="FJ67" s="74"/>
      <c r="FK67" s="15"/>
      <c r="FL67" s="74"/>
      <c r="FM67" s="15"/>
      <c r="FN67" s="74"/>
      <c r="FO67" s="15"/>
      <c r="FP67" s="74"/>
      <c r="FQ67" s="15"/>
      <c r="FR67" s="74"/>
      <c r="FS67" s="15"/>
      <c r="FT67" s="74"/>
      <c r="FU67" s="15"/>
      <c r="FV67" s="74"/>
      <c r="FW67" s="15"/>
      <c r="FX67" s="74"/>
      <c r="FY67" s="15"/>
      <c r="FZ67" s="74"/>
      <c r="GA67" s="15"/>
      <c r="GB67" s="74"/>
      <c r="GC67" s="15"/>
      <c r="GD67" s="74"/>
      <c r="GE67" s="15"/>
      <c r="GF67" s="74"/>
      <c r="GG67" s="15"/>
      <c r="GH67" s="74"/>
      <c r="GI67" s="15"/>
      <c r="GJ67" s="74"/>
      <c r="GK67" s="15"/>
      <c r="GL67" s="74"/>
      <c r="GM67" s="15"/>
      <c r="GN67" s="74"/>
      <c r="GO67" s="15"/>
      <c r="GP67" s="74"/>
      <c r="GQ67" s="15"/>
      <c r="GR67" s="74"/>
      <c r="GS67" s="15"/>
      <c r="GT67" s="74"/>
      <c r="GU67" s="15"/>
      <c r="GV67" s="74"/>
      <c r="GW67" s="15"/>
      <c r="GX67" s="74"/>
      <c r="GY67" s="15"/>
      <c r="GZ67" s="74"/>
      <c r="HA67" s="15"/>
      <c r="HB67" s="74"/>
      <c r="HC67" s="15"/>
      <c r="HD67" s="74"/>
      <c r="HE67" s="15"/>
      <c r="HF67" s="74"/>
      <c r="HG67" s="15"/>
      <c r="HH67" s="74"/>
      <c r="HI67" s="15"/>
      <c r="HJ67" s="74"/>
      <c r="HK67" s="15"/>
      <c r="HL67" s="74"/>
      <c r="HM67" s="15"/>
      <c r="HN67" s="74"/>
      <c r="HO67" s="15"/>
      <c r="HP67" s="74"/>
      <c r="HQ67" s="15"/>
      <c r="HR67" s="74"/>
      <c r="HS67" s="15"/>
      <c r="HT67" s="74"/>
      <c r="HU67" s="15"/>
      <c r="HV67" s="74"/>
      <c r="HW67" s="15"/>
      <c r="HX67" s="74"/>
      <c r="HY67" s="15"/>
      <c r="HZ67" s="74"/>
      <c r="IA67" s="15"/>
      <c r="IB67" s="74"/>
      <c r="IC67" s="15"/>
      <c r="ID67" s="74"/>
      <c r="IE67" s="15"/>
      <c r="IF67" s="74"/>
      <c r="IG67" s="15"/>
      <c r="IH67" s="74"/>
      <c r="II67" s="15"/>
      <c r="IJ67" s="74"/>
      <c r="IK67" s="15"/>
      <c r="IL67" s="74"/>
      <c r="IM67" s="15"/>
      <c r="IN67" s="74"/>
      <c r="IO67" s="15"/>
      <c r="IP67" s="75"/>
    </row>
    <row r="68" spans="1:250" s="27" customFormat="1" ht="15" customHeight="1">
      <c r="A68" s="4" t="s">
        <v>4</v>
      </c>
      <c r="B68" s="83"/>
      <c r="C68" s="77">
        <f>+D68+E68+F68+G68+H68</f>
        <v>0</v>
      </c>
      <c r="D68" s="77">
        <v>0</v>
      </c>
      <c r="E68" s="77">
        <v>0</v>
      </c>
      <c r="F68" s="77">
        <v>0</v>
      </c>
      <c r="G68" s="77">
        <v>0</v>
      </c>
      <c r="H68" s="77">
        <v>0</v>
      </c>
      <c r="I68" s="4" t="s">
        <v>4</v>
      </c>
      <c r="J68" s="83"/>
      <c r="K68" s="83"/>
      <c r="L68" s="83"/>
      <c r="M68" s="83"/>
      <c r="N68" s="83"/>
      <c r="O68" s="83"/>
      <c r="P68" s="83"/>
      <c r="Q68" s="83"/>
      <c r="R68" s="81"/>
      <c r="S68" s="4" t="s">
        <v>4</v>
      </c>
      <c r="T68" s="81"/>
      <c r="U68" s="76"/>
      <c r="V68" s="15"/>
      <c r="W68" s="76"/>
      <c r="X68" s="15"/>
      <c r="Y68" s="76"/>
      <c r="Z68" s="15"/>
      <c r="AA68" s="76"/>
      <c r="AB68" s="15"/>
      <c r="AC68" s="76"/>
      <c r="AD68" s="15"/>
      <c r="AE68" s="76"/>
      <c r="AF68" s="15"/>
      <c r="AG68" s="76"/>
      <c r="AH68" s="15"/>
      <c r="AI68" s="76"/>
      <c r="AJ68" s="15"/>
      <c r="AK68" s="76"/>
      <c r="AL68" s="15"/>
      <c r="AM68" s="76"/>
      <c r="AN68" s="15"/>
      <c r="AO68" s="76"/>
      <c r="AP68" s="15"/>
      <c r="AQ68" s="76"/>
      <c r="AR68" s="15"/>
      <c r="AS68" s="76"/>
      <c r="AT68" s="15"/>
      <c r="AU68" s="76"/>
      <c r="AV68" s="15"/>
      <c r="AW68" s="76"/>
      <c r="AX68" s="15"/>
      <c r="AY68" s="76"/>
      <c r="AZ68" s="15"/>
      <c r="BA68" s="76"/>
      <c r="BB68" s="15"/>
      <c r="BC68" s="76"/>
      <c r="BD68" s="15"/>
      <c r="BE68" s="76"/>
      <c r="BF68" s="15"/>
      <c r="BG68" s="76"/>
      <c r="BH68" s="15"/>
      <c r="BI68" s="76"/>
      <c r="BJ68" s="15"/>
      <c r="BK68" s="76"/>
      <c r="BL68" s="15"/>
      <c r="BM68" s="76"/>
      <c r="BN68" s="15"/>
      <c r="BO68" s="76"/>
      <c r="BP68" s="15"/>
      <c r="BQ68" s="76"/>
      <c r="BR68" s="15"/>
      <c r="BS68" s="76"/>
      <c r="BT68" s="15"/>
      <c r="BU68" s="76"/>
      <c r="BV68" s="15"/>
      <c r="BW68" s="76"/>
      <c r="BX68" s="15"/>
      <c r="BY68" s="76"/>
      <c r="BZ68" s="15"/>
      <c r="CA68" s="76"/>
      <c r="CB68" s="15"/>
      <c r="CC68" s="76"/>
      <c r="CD68" s="15"/>
      <c r="CE68" s="76"/>
      <c r="CF68" s="15"/>
      <c r="CG68" s="76"/>
      <c r="CH68" s="15"/>
      <c r="CI68" s="76"/>
      <c r="CJ68" s="15"/>
      <c r="CK68" s="76"/>
      <c r="CL68" s="15"/>
      <c r="CM68" s="76"/>
      <c r="CN68" s="15"/>
      <c r="CO68" s="76"/>
      <c r="CP68" s="15"/>
      <c r="CQ68" s="76"/>
      <c r="CR68" s="15"/>
      <c r="CS68" s="76"/>
      <c r="CT68" s="15"/>
      <c r="CU68" s="76"/>
      <c r="CV68" s="15"/>
      <c r="CW68" s="76"/>
      <c r="CX68" s="15"/>
      <c r="CY68" s="76"/>
      <c r="CZ68" s="15"/>
      <c r="DA68" s="76"/>
      <c r="DB68" s="15"/>
      <c r="DC68" s="76"/>
      <c r="DD68" s="15"/>
      <c r="DE68" s="76"/>
      <c r="DF68" s="15"/>
      <c r="DG68" s="76"/>
      <c r="DH68" s="15"/>
      <c r="DI68" s="76"/>
      <c r="DJ68" s="15"/>
      <c r="DK68" s="76"/>
      <c r="DL68" s="15"/>
      <c r="DM68" s="76"/>
      <c r="DN68" s="15"/>
      <c r="DO68" s="76"/>
      <c r="DP68" s="15"/>
      <c r="DQ68" s="76"/>
      <c r="DR68" s="15"/>
      <c r="DS68" s="76"/>
      <c r="DT68" s="15"/>
      <c r="DU68" s="76"/>
      <c r="DV68" s="15"/>
      <c r="DW68" s="76"/>
      <c r="DX68" s="15"/>
      <c r="DY68" s="76"/>
      <c r="DZ68" s="15"/>
      <c r="EA68" s="76"/>
      <c r="EB68" s="15"/>
      <c r="EC68" s="76"/>
      <c r="ED68" s="15"/>
      <c r="EE68" s="76"/>
      <c r="EF68" s="15"/>
      <c r="EG68" s="76"/>
      <c r="EH68" s="15"/>
      <c r="EI68" s="76"/>
      <c r="EJ68" s="15"/>
      <c r="EK68" s="76"/>
      <c r="EL68" s="15"/>
      <c r="EM68" s="76"/>
      <c r="EN68" s="15"/>
      <c r="EO68" s="76"/>
      <c r="EP68" s="15"/>
      <c r="EQ68" s="76"/>
      <c r="ER68" s="15"/>
      <c r="ES68" s="76"/>
      <c r="ET68" s="15"/>
      <c r="EU68" s="76"/>
      <c r="EV68" s="15"/>
      <c r="EW68" s="76"/>
      <c r="EX68" s="15"/>
      <c r="EY68" s="76"/>
      <c r="EZ68" s="15"/>
      <c r="FA68" s="76"/>
      <c r="FB68" s="15"/>
      <c r="FC68" s="76"/>
      <c r="FD68" s="15"/>
      <c r="FE68" s="76"/>
      <c r="FF68" s="15"/>
      <c r="FG68" s="76"/>
      <c r="FH68" s="15"/>
      <c r="FI68" s="76"/>
      <c r="FJ68" s="15"/>
      <c r="FK68" s="76"/>
      <c r="FL68" s="15"/>
      <c r="FM68" s="76"/>
      <c r="FN68" s="15"/>
      <c r="FO68" s="76"/>
      <c r="FP68" s="15"/>
      <c r="FQ68" s="76"/>
      <c r="FR68" s="15"/>
      <c r="FS68" s="76"/>
      <c r="FT68" s="15"/>
      <c r="FU68" s="76"/>
      <c r="FV68" s="15"/>
      <c r="FW68" s="76"/>
      <c r="FX68" s="15"/>
      <c r="FY68" s="76"/>
      <c r="FZ68" s="15"/>
      <c r="GA68" s="76"/>
      <c r="GB68" s="15"/>
      <c r="GC68" s="76"/>
      <c r="GD68" s="15"/>
      <c r="GE68" s="76"/>
      <c r="GF68" s="15"/>
      <c r="GG68" s="76"/>
      <c r="GH68" s="15"/>
      <c r="GI68" s="76"/>
      <c r="GJ68" s="15"/>
      <c r="GK68" s="76"/>
      <c r="GL68" s="15"/>
      <c r="GM68" s="76"/>
      <c r="GN68" s="15"/>
      <c r="GO68" s="76"/>
      <c r="GP68" s="15"/>
      <c r="GQ68" s="76"/>
      <c r="GR68" s="15"/>
      <c r="GS68" s="76"/>
      <c r="GT68" s="15"/>
      <c r="GU68" s="76"/>
      <c r="GV68" s="15"/>
      <c r="GW68" s="76"/>
      <c r="GX68" s="15"/>
      <c r="GY68" s="76"/>
      <c r="GZ68" s="15"/>
      <c r="HA68" s="76"/>
      <c r="HB68" s="15"/>
      <c r="HC68" s="76"/>
      <c r="HD68" s="15"/>
      <c r="HE68" s="76"/>
      <c r="HF68" s="15"/>
      <c r="HG68" s="76"/>
      <c r="HH68" s="15"/>
      <c r="HI68" s="76"/>
      <c r="HJ68" s="15"/>
      <c r="HK68" s="76"/>
      <c r="HL68" s="15"/>
      <c r="HM68" s="76"/>
      <c r="HN68" s="15"/>
      <c r="HO68" s="76"/>
      <c r="HP68" s="15"/>
      <c r="HQ68" s="76"/>
      <c r="HR68" s="15"/>
      <c r="HS68" s="76"/>
      <c r="HT68" s="15"/>
      <c r="HU68" s="76"/>
      <c r="HV68" s="15"/>
      <c r="HW68" s="76"/>
      <c r="HX68" s="15"/>
      <c r="HY68" s="76"/>
      <c r="HZ68" s="15"/>
      <c r="IA68" s="76"/>
      <c r="IB68" s="15"/>
      <c r="IC68" s="76"/>
      <c r="ID68" s="15"/>
      <c r="IE68" s="76"/>
      <c r="IF68" s="15"/>
      <c r="IG68" s="76"/>
      <c r="IH68" s="15"/>
      <c r="II68" s="76"/>
      <c r="IJ68" s="15"/>
      <c r="IK68" s="76"/>
      <c r="IL68" s="15"/>
      <c r="IM68" s="76"/>
      <c r="IN68" s="15"/>
      <c r="IO68" s="76"/>
      <c r="IP68" s="15"/>
    </row>
    <row r="69" spans="1:250" s="27" customFormat="1" ht="15" customHeight="1">
      <c r="A69" s="4" t="s">
        <v>14</v>
      </c>
      <c r="B69" s="83"/>
      <c r="C69" s="77">
        <f>+D69+E69+F69+G69+H69</f>
        <v>0</v>
      </c>
      <c r="D69" s="77">
        <v>0</v>
      </c>
      <c r="E69" s="77">
        <v>0</v>
      </c>
      <c r="F69" s="77">
        <v>0</v>
      </c>
      <c r="G69" s="77">
        <v>0</v>
      </c>
      <c r="H69" s="77">
        <v>0</v>
      </c>
      <c r="I69" s="4" t="s">
        <v>14</v>
      </c>
      <c r="J69" s="83"/>
      <c r="K69" s="83"/>
      <c r="L69" s="83"/>
      <c r="M69" s="83"/>
      <c r="N69" s="83"/>
      <c r="O69" s="83"/>
      <c r="P69" s="83"/>
      <c r="Q69" s="83"/>
      <c r="R69" s="81"/>
      <c r="S69" s="4" t="s">
        <v>14</v>
      </c>
      <c r="T69" s="81"/>
      <c r="U69" s="76"/>
      <c r="V69" s="15"/>
      <c r="W69" s="76"/>
      <c r="X69" s="15"/>
      <c r="Y69" s="76"/>
      <c r="Z69" s="15"/>
      <c r="AA69" s="76"/>
      <c r="AB69" s="15"/>
      <c r="AC69" s="76"/>
      <c r="AD69" s="15"/>
      <c r="AE69" s="76"/>
      <c r="AF69" s="15"/>
      <c r="AG69" s="76"/>
      <c r="AH69" s="15"/>
      <c r="AI69" s="76"/>
      <c r="AJ69" s="15"/>
      <c r="AK69" s="76"/>
      <c r="AL69" s="15"/>
      <c r="AM69" s="76"/>
      <c r="AN69" s="15"/>
      <c r="AO69" s="76"/>
      <c r="AP69" s="15"/>
      <c r="AQ69" s="76"/>
      <c r="AR69" s="15"/>
      <c r="AS69" s="76"/>
      <c r="AT69" s="15"/>
      <c r="AU69" s="76"/>
      <c r="AV69" s="15"/>
      <c r="AW69" s="76"/>
      <c r="AX69" s="15"/>
      <c r="AY69" s="76"/>
      <c r="AZ69" s="15"/>
      <c r="BA69" s="76"/>
      <c r="BB69" s="15"/>
      <c r="BC69" s="76"/>
      <c r="BD69" s="15"/>
      <c r="BE69" s="76"/>
      <c r="BF69" s="15"/>
      <c r="BG69" s="76"/>
      <c r="BH69" s="15"/>
      <c r="BI69" s="76"/>
      <c r="BJ69" s="15"/>
      <c r="BK69" s="76"/>
      <c r="BL69" s="15"/>
      <c r="BM69" s="76"/>
      <c r="BN69" s="15"/>
      <c r="BO69" s="76"/>
      <c r="BP69" s="15"/>
      <c r="BQ69" s="76"/>
      <c r="BR69" s="15"/>
      <c r="BS69" s="76"/>
      <c r="BT69" s="15"/>
      <c r="BU69" s="76"/>
      <c r="BV69" s="15"/>
      <c r="BW69" s="76"/>
      <c r="BX69" s="15"/>
      <c r="BY69" s="76"/>
      <c r="BZ69" s="15"/>
      <c r="CA69" s="76"/>
      <c r="CB69" s="15"/>
      <c r="CC69" s="76"/>
      <c r="CD69" s="15"/>
      <c r="CE69" s="76"/>
      <c r="CF69" s="15"/>
      <c r="CG69" s="76"/>
      <c r="CH69" s="15"/>
      <c r="CI69" s="76"/>
      <c r="CJ69" s="15"/>
      <c r="CK69" s="76"/>
      <c r="CL69" s="15"/>
      <c r="CM69" s="76"/>
      <c r="CN69" s="15"/>
      <c r="CO69" s="76"/>
      <c r="CP69" s="15"/>
      <c r="CQ69" s="76"/>
      <c r="CR69" s="15"/>
      <c r="CS69" s="76"/>
      <c r="CT69" s="15"/>
      <c r="CU69" s="76"/>
      <c r="CV69" s="15"/>
      <c r="CW69" s="76"/>
      <c r="CX69" s="15"/>
      <c r="CY69" s="76"/>
      <c r="CZ69" s="15"/>
      <c r="DA69" s="76"/>
      <c r="DB69" s="15"/>
      <c r="DC69" s="76"/>
      <c r="DD69" s="15"/>
      <c r="DE69" s="76"/>
      <c r="DF69" s="15"/>
      <c r="DG69" s="76"/>
      <c r="DH69" s="15"/>
      <c r="DI69" s="76"/>
      <c r="DJ69" s="15"/>
      <c r="DK69" s="76"/>
      <c r="DL69" s="15"/>
      <c r="DM69" s="76"/>
      <c r="DN69" s="15"/>
      <c r="DO69" s="76"/>
      <c r="DP69" s="15"/>
      <c r="DQ69" s="76"/>
      <c r="DR69" s="15"/>
      <c r="DS69" s="76"/>
      <c r="DT69" s="15"/>
      <c r="DU69" s="76"/>
      <c r="DV69" s="15"/>
      <c r="DW69" s="76"/>
      <c r="DX69" s="15"/>
      <c r="DY69" s="76"/>
      <c r="DZ69" s="15"/>
      <c r="EA69" s="76"/>
      <c r="EB69" s="15"/>
      <c r="EC69" s="76"/>
      <c r="ED69" s="15"/>
      <c r="EE69" s="76"/>
      <c r="EF69" s="15"/>
      <c r="EG69" s="76"/>
      <c r="EH69" s="15"/>
      <c r="EI69" s="76"/>
      <c r="EJ69" s="15"/>
      <c r="EK69" s="76"/>
      <c r="EL69" s="15"/>
      <c r="EM69" s="76"/>
      <c r="EN69" s="15"/>
      <c r="EO69" s="76"/>
      <c r="EP69" s="15"/>
      <c r="EQ69" s="76"/>
      <c r="ER69" s="15"/>
      <c r="ES69" s="76"/>
      <c r="ET69" s="15"/>
      <c r="EU69" s="76"/>
      <c r="EV69" s="15"/>
      <c r="EW69" s="76"/>
      <c r="EX69" s="15"/>
      <c r="EY69" s="76"/>
      <c r="EZ69" s="15"/>
      <c r="FA69" s="76"/>
      <c r="FB69" s="15"/>
      <c r="FC69" s="76"/>
      <c r="FD69" s="15"/>
      <c r="FE69" s="76"/>
      <c r="FF69" s="15"/>
      <c r="FG69" s="76"/>
      <c r="FH69" s="15"/>
      <c r="FI69" s="76"/>
      <c r="FJ69" s="15"/>
      <c r="FK69" s="76"/>
      <c r="FL69" s="15"/>
      <c r="FM69" s="76"/>
      <c r="FN69" s="15"/>
      <c r="FO69" s="76"/>
      <c r="FP69" s="15"/>
      <c r="FQ69" s="76"/>
      <c r="FR69" s="15"/>
      <c r="FS69" s="76"/>
      <c r="FT69" s="15"/>
      <c r="FU69" s="76"/>
      <c r="FV69" s="15"/>
      <c r="FW69" s="76"/>
      <c r="FX69" s="15"/>
      <c r="FY69" s="76"/>
      <c r="FZ69" s="15"/>
      <c r="GA69" s="76"/>
      <c r="GB69" s="15"/>
      <c r="GC69" s="76"/>
      <c r="GD69" s="15"/>
      <c r="GE69" s="76"/>
      <c r="GF69" s="15"/>
      <c r="GG69" s="76"/>
      <c r="GH69" s="15"/>
      <c r="GI69" s="76"/>
      <c r="GJ69" s="15"/>
      <c r="GK69" s="76"/>
      <c r="GL69" s="15"/>
      <c r="GM69" s="76"/>
      <c r="GN69" s="15"/>
      <c r="GO69" s="76"/>
      <c r="GP69" s="15"/>
      <c r="GQ69" s="76"/>
      <c r="GR69" s="15"/>
      <c r="GS69" s="76"/>
      <c r="GT69" s="15"/>
      <c r="GU69" s="76"/>
      <c r="GV69" s="15"/>
      <c r="GW69" s="76"/>
      <c r="GX69" s="15"/>
      <c r="GY69" s="76"/>
      <c r="GZ69" s="15"/>
      <c r="HA69" s="76"/>
      <c r="HB69" s="15"/>
      <c r="HC69" s="76"/>
      <c r="HD69" s="15"/>
      <c r="HE69" s="76"/>
      <c r="HF69" s="15"/>
      <c r="HG69" s="76"/>
      <c r="HH69" s="15"/>
      <c r="HI69" s="76"/>
      <c r="HJ69" s="15"/>
      <c r="HK69" s="76"/>
      <c r="HL69" s="15"/>
      <c r="HM69" s="76"/>
      <c r="HN69" s="15"/>
      <c r="HO69" s="76"/>
      <c r="HP69" s="15"/>
      <c r="HQ69" s="76"/>
      <c r="HR69" s="15"/>
      <c r="HS69" s="76"/>
      <c r="HT69" s="15"/>
      <c r="HU69" s="76"/>
      <c r="HV69" s="15"/>
      <c r="HW69" s="76"/>
      <c r="HX69" s="15"/>
      <c r="HY69" s="76"/>
      <c r="HZ69" s="15"/>
      <c r="IA69" s="76"/>
      <c r="IB69" s="15"/>
      <c r="IC69" s="76"/>
      <c r="ID69" s="15"/>
      <c r="IE69" s="76"/>
      <c r="IF69" s="15"/>
      <c r="IG69" s="76"/>
      <c r="IH69" s="15"/>
      <c r="II69" s="76"/>
      <c r="IJ69" s="15"/>
      <c r="IK69" s="76"/>
      <c r="IL69" s="15"/>
      <c r="IM69" s="76"/>
      <c r="IN69" s="15"/>
      <c r="IO69" s="76"/>
      <c r="IP69" s="15"/>
    </row>
    <row r="70" spans="1:250" s="27" customFormat="1" ht="15" customHeight="1">
      <c r="A70" s="4" t="s">
        <v>97</v>
      </c>
      <c r="B70" s="84"/>
      <c r="C70" s="77">
        <f>+D70+F70+G70+H70+E70</f>
        <v>153.3</v>
      </c>
      <c r="D70" s="77">
        <v>153.3</v>
      </c>
      <c r="E70" s="77">
        <v>0</v>
      </c>
      <c r="F70" s="77">
        <v>0</v>
      </c>
      <c r="G70" s="77">
        <v>0</v>
      </c>
      <c r="H70" s="77">
        <v>0</v>
      </c>
      <c r="I70" s="4" t="s">
        <v>156</v>
      </c>
      <c r="J70" s="84"/>
      <c r="K70" s="84"/>
      <c r="L70" s="84"/>
      <c r="M70" s="84"/>
      <c r="N70" s="84"/>
      <c r="O70" s="84"/>
      <c r="P70" s="84"/>
      <c r="Q70" s="84"/>
      <c r="R70" s="81"/>
      <c r="S70" s="4" t="s">
        <v>156</v>
      </c>
      <c r="T70" s="81"/>
      <c r="U70" s="76"/>
      <c r="V70" s="15"/>
      <c r="W70" s="76"/>
      <c r="X70" s="15"/>
      <c r="Y70" s="76"/>
      <c r="Z70" s="15"/>
      <c r="AA70" s="76"/>
      <c r="AB70" s="15"/>
      <c r="AC70" s="76"/>
      <c r="AD70" s="15"/>
      <c r="AE70" s="76"/>
      <c r="AF70" s="15"/>
      <c r="AG70" s="76"/>
      <c r="AH70" s="15"/>
      <c r="AI70" s="76"/>
      <c r="AJ70" s="15"/>
      <c r="AK70" s="76"/>
      <c r="AL70" s="15"/>
      <c r="AM70" s="76"/>
      <c r="AN70" s="15"/>
      <c r="AO70" s="76"/>
      <c r="AP70" s="15"/>
      <c r="AQ70" s="76"/>
      <c r="AR70" s="15"/>
      <c r="AS70" s="76"/>
      <c r="AT70" s="15"/>
      <c r="AU70" s="76"/>
      <c r="AV70" s="15"/>
      <c r="AW70" s="76"/>
      <c r="AX70" s="15"/>
      <c r="AY70" s="76"/>
      <c r="AZ70" s="15"/>
      <c r="BA70" s="76"/>
      <c r="BB70" s="15"/>
      <c r="BC70" s="76"/>
      <c r="BD70" s="15"/>
      <c r="BE70" s="76"/>
      <c r="BF70" s="15"/>
      <c r="BG70" s="76"/>
      <c r="BH70" s="15"/>
      <c r="BI70" s="76"/>
      <c r="BJ70" s="15"/>
      <c r="BK70" s="76"/>
      <c r="BL70" s="15"/>
      <c r="BM70" s="76"/>
      <c r="BN70" s="15"/>
      <c r="BO70" s="76"/>
      <c r="BP70" s="15"/>
      <c r="BQ70" s="76"/>
      <c r="BR70" s="15"/>
      <c r="BS70" s="76"/>
      <c r="BT70" s="15"/>
      <c r="BU70" s="76"/>
      <c r="BV70" s="15"/>
      <c r="BW70" s="76"/>
      <c r="BX70" s="15"/>
      <c r="BY70" s="76"/>
      <c r="BZ70" s="15"/>
      <c r="CA70" s="76"/>
      <c r="CB70" s="15"/>
      <c r="CC70" s="76"/>
      <c r="CD70" s="15"/>
      <c r="CE70" s="76"/>
      <c r="CF70" s="15"/>
      <c r="CG70" s="76"/>
      <c r="CH70" s="15"/>
      <c r="CI70" s="76"/>
      <c r="CJ70" s="15"/>
      <c r="CK70" s="76"/>
      <c r="CL70" s="15"/>
      <c r="CM70" s="76"/>
      <c r="CN70" s="15"/>
      <c r="CO70" s="76"/>
      <c r="CP70" s="15"/>
      <c r="CQ70" s="76"/>
      <c r="CR70" s="15"/>
      <c r="CS70" s="76"/>
      <c r="CT70" s="15"/>
      <c r="CU70" s="76"/>
      <c r="CV70" s="15"/>
      <c r="CW70" s="76"/>
      <c r="CX70" s="15"/>
      <c r="CY70" s="76"/>
      <c r="CZ70" s="15"/>
      <c r="DA70" s="76"/>
      <c r="DB70" s="15"/>
      <c r="DC70" s="76"/>
      <c r="DD70" s="15"/>
      <c r="DE70" s="76"/>
      <c r="DF70" s="15"/>
      <c r="DG70" s="76"/>
      <c r="DH70" s="15"/>
      <c r="DI70" s="76"/>
      <c r="DJ70" s="15"/>
      <c r="DK70" s="76"/>
      <c r="DL70" s="15"/>
      <c r="DM70" s="76"/>
      <c r="DN70" s="15"/>
      <c r="DO70" s="76"/>
      <c r="DP70" s="15"/>
      <c r="DQ70" s="76"/>
      <c r="DR70" s="15"/>
      <c r="DS70" s="76"/>
      <c r="DT70" s="15"/>
      <c r="DU70" s="76"/>
      <c r="DV70" s="15"/>
      <c r="DW70" s="76"/>
      <c r="DX70" s="15"/>
      <c r="DY70" s="76"/>
      <c r="DZ70" s="15"/>
      <c r="EA70" s="76"/>
      <c r="EB70" s="15"/>
      <c r="EC70" s="76"/>
      <c r="ED70" s="15"/>
      <c r="EE70" s="76"/>
      <c r="EF70" s="15"/>
      <c r="EG70" s="76"/>
      <c r="EH70" s="15"/>
      <c r="EI70" s="76"/>
      <c r="EJ70" s="15"/>
      <c r="EK70" s="76"/>
      <c r="EL70" s="15"/>
      <c r="EM70" s="76"/>
      <c r="EN70" s="15"/>
      <c r="EO70" s="76"/>
      <c r="EP70" s="15"/>
      <c r="EQ70" s="76"/>
      <c r="ER70" s="15"/>
      <c r="ES70" s="76"/>
      <c r="ET70" s="15"/>
      <c r="EU70" s="76"/>
      <c r="EV70" s="15"/>
      <c r="EW70" s="76"/>
      <c r="EX70" s="15"/>
      <c r="EY70" s="76"/>
      <c r="EZ70" s="15"/>
      <c r="FA70" s="76"/>
      <c r="FB70" s="15"/>
      <c r="FC70" s="76"/>
      <c r="FD70" s="15"/>
      <c r="FE70" s="76"/>
      <c r="FF70" s="15"/>
      <c r="FG70" s="76"/>
      <c r="FH70" s="15"/>
      <c r="FI70" s="76"/>
      <c r="FJ70" s="15"/>
      <c r="FK70" s="76"/>
      <c r="FL70" s="15"/>
      <c r="FM70" s="76"/>
      <c r="FN70" s="15"/>
      <c r="FO70" s="76"/>
      <c r="FP70" s="15"/>
      <c r="FQ70" s="76"/>
      <c r="FR70" s="15"/>
      <c r="FS70" s="76"/>
      <c r="FT70" s="15"/>
      <c r="FU70" s="76"/>
      <c r="FV70" s="15"/>
      <c r="FW70" s="76"/>
      <c r="FX70" s="15"/>
      <c r="FY70" s="76"/>
      <c r="FZ70" s="15"/>
      <c r="GA70" s="76"/>
      <c r="GB70" s="15"/>
      <c r="GC70" s="76"/>
      <c r="GD70" s="15"/>
      <c r="GE70" s="76"/>
      <c r="GF70" s="15"/>
      <c r="GG70" s="76"/>
      <c r="GH70" s="15"/>
      <c r="GI70" s="76"/>
      <c r="GJ70" s="15"/>
      <c r="GK70" s="76"/>
      <c r="GL70" s="15"/>
      <c r="GM70" s="76"/>
      <c r="GN70" s="15"/>
      <c r="GO70" s="76"/>
      <c r="GP70" s="15"/>
      <c r="GQ70" s="76"/>
      <c r="GR70" s="15"/>
      <c r="GS70" s="76"/>
      <c r="GT70" s="15"/>
      <c r="GU70" s="76"/>
      <c r="GV70" s="15"/>
      <c r="GW70" s="76"/>
      <c r="GX70" s="15"/>
      <c r="GY70" s="76"/>
      <c r="GZ70" s="15"/>
      <c r="HA70" s="76"/>
      <c r="HB70" s="15"/>
      <c r="HC70" s="76"/>
      <c r="HD70" s="15"/>
      <c r="HE70" s="76"/>
      <c r="HF70" s="15"/>
      <c r="HG70" s="76"/>
      <c r="HH70" s="15"/>
      <c r="HI70" s="76"/>
      <c r="HJ70" s="15"/>
      <c r="HK70" s="76"/>
      <c r="HL70" s="15"/>
      <c r="HM70" s="76"/>
      <c r="HN70" s="15"/>
      <c r="HO70" s="76"/>
      <c r="HP70" s="15"/>
      <c r="HQ70" s="76"/>
      <c r="HR70" s="15"/>
      <c r="HS70" s="76"/>
      <c r="HT70" s="15"/>
      <c r="HU70" s="76"/>
      <c r="HV70" s="15"/>
      <c r="HW70" s="76"/>
      <c r="HX70" s="15"/>
      <c r="HY70" s="76"/>
      <c r="HZ70" s="15"/>
      <c r="IA70" s="76"/>
      <c r="IB70" s="15"/>
      <c r="IC70" s="76"/>
      <c r="ID70" s="15"/>
      <c r="IE70" s="76"/>
      <c r="IF70" s="15"/>
      <c r="IG70" s="76"/>
      <c r="IH70" s="15"/>
      <c r="II70" s="76"/>
      <c r="IJ70" s="15"/>
      <c r="IK70" s="76"/>
      <c r="IL70" s="15"/>
      <c r="IM70" s="76"/>
      <c r="IN70" s="15"/>
      <c r="IO70" s="76"/>
      <c r="IP70" s="15"/>
    </row>
    <row r="71" spans="1:250" s="27" customFormat="1" ht="18.75" customHeight="1">
      <c r="A71" s="91" t="s">
        <v>78</v>
      </c>
      <c r="B71" s="92"/>
      <c r="C71" s="26">
        <f>+D71+E71+F71+G71+H71</f>
        <v>942.8</v>
      </c>
      <c r="D71" s="26">
        <f>D75+D95+D111+D155</f>
        <v>942.8</v>
      </c>
      <c r="E71" s="26">
        <f>E75+E95</f>
        <v>0</v>
      </c>
      <c r="F71" s="26">
        <f>F75+F95</f>
        <v>0</v>
      </c>
      <c r="G71" s="26">
        <f>G75+G95</f>
        <v>0</v>
      </c>
      <c r="H71" s="26">
        <f>H75+H95</f>
        <v>0</v>
      </c>
      <c r="I71" s="63"/>
      <c r="J71" s="73"/>
      <c r="K71" s="70"/>
      <c r="L71" s="72"/>
      <c r="M71" s="72"/>
      <c r="N71" s="72"/>
      <c r="O71" s="72"/>
      <c r="P71" s="70"/>
      <c r="Q71" s="70"/>
      <c r="S71" s="1"/>
      <c r="T71" s="1"/>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row>
    <row r="72" spans="1:21" s="27" customFormat="1" ht="15" customHeight="1">
      <c r="A72" s="85" t="s">
        <v>4</v>
      </c>
      <c r="B72" s="86"/>
      <c r="C72" s="26">
        <f aca="true" t="shared" si="12" ref="C72:C77">D72+E72+F72+G72+H72</f>
        <v>0</v>
      </c>
      <c r="D72" s="36">
        <f aca="true" t="shared" si="13" ref="D72:H73">D76+D96+D112</f>
        <v>0</v>
      </c>
      <c r="E72" s="36">
        <f t="shared" si="13"/>
        <v>0</v>
      </c>
      <c r="F72" s="36">
        <f t="shared" si="13"/>
        <v>0</v>
      </c>
      <c r="G72" s="36">
        <f t="shared" si="13"/>
        <v>0</v>
      </c>
      <c r="H72" s="36">
        <f t="shared" si="13"/>
        <v>0</v>
      </c>
      <c r="I72" s="63"/>
      <c r="J72" s="70"/>
      <c r="K72" s="70"/>
      <c r="L72" s="72"/>
      <c r="M72" s="72"/>
      <c r="N72" s="72"/>
      <c r="O72" s="72"/>
      <c r="P72" s="71"/>
      <c r="Q72" s="71"/>
      <c r="S72" s="1"/>
      <c r="T72" s="1"/>
      <c r="U72" s="1"/>
    </row>
    <row r="73" spans="1:21" s="27" customFormat="1" ht="15" customHeight="1">
      <c r="A73" s="69" t="s">
        <v>14</v>
      </c>
      <c r="B73" s="52"/>
      <c r="C73" s="26">
        <f t="shared" si="12"/>
        <v>0</v>
      </c>
      <c r="D73" s="36">
        <f t="shared" si="13"/>
        <v>0</v>
      </c>
      <c r="E73" s="36">
        <f t="shared" si="13"/>
        <v>0</v>
      </c>
      <c r="F73" s="36">
        <f t="shared" si="13"/>
        <v>0</v>
      </c>
      <c r="G73" s="36">
        <f t="shared" si="13"/>
        <v>0</v>
      </c>
      <c r="H73" s="36">
        <f t="shared" si="13"/>
        <v>0</v>
      </c>
      <c r="I73" s="63"/>
      <c r="J73" s="70"/>
      <c r="K73" s="70"/>
      <c r="L73" s="72"/>
      <c r="M73" s="72"/>
      <c r="N73" s="72"/>
      <c r="O73" s="72"/>
      <c r="P73" s="71"/>
      <c r="Q73" s="71"/>
      <c r="S73" s="1"/>
      <c r="T73" s="1"/>
      <c r="U73" s="1"/>
    </row>
    <row r="74" spans="1:21" s="27" customFormat="1" ht="15" customHeight="1">
      <c r="A74" s="85" t="s">
        <v>97</v>
      </c>
      <c r="B74" s="86"/>
      <c r="C74" s="26">
        <f aca="true" t="shared" si="14" ref="C74:H74">+C78+C98+C114+C158</f>
        <v>942.8</v>
      </c>
      <c r="D74" s="26">
        <f t="shared" si="14"/>
        <v>942.8</v>
      </c>
      <c r="E74" s="26">
        <f t="shared" si="14"/>
        <v>0</v>
      </c>
      <c r="F74" s="26">
        <f t="shared" si="14"/>
        <v>0</v>
      </c>
      <c r="G74" s="26">
        <f t="shared" si="14"/>
        <v>0</v>
      </c>
      <c r="H74" s="26">
        <f t="shared" si="14"/>
        <v>0</v>
      </c>
      <c r="I74" s="63"/>
      <c r="J74" s="70"/>
      <c r="K74" s="70"/>
      <c r="L74" s="72"/>
      <c r="M74" s="72"/>
      <c r="N74" s="72"/>
      <c r="O74" s="72"/>
      <c r="P74" s="71"/>
      <c r="Q74" s="71"/>
      <c r="S74" s="1"/>
      <c r="T74" s="1"/>
      <c r="U74" s="1"/>
    </row>
    <row r="75" spans="1:21" ht="20.25" customHeight="1">
      <c r="A75" s="91" t="s">
        <v>41</v>
      </c>
      <c r="B75" s="92"/>
      <c r="C75" s="26">
        <f t="shared" si="12"/>
        <v>464.8</v>
      </c>
      <c r="D75" s="36">
        <f aca="true" t="shared" si="15" ref="D75:H76">D79+D83+D91</f>
        <v>464.8</v>
      </c>
      <c r="E75" s="36">
        <f t="shared" si="15"/>
        <v>0</v>
      </c>
      <c r="F75" s="36">
        <f t="shared" si="15"/>
        <v>0</v>
      </c>
      <c r="G75" s="36">
        <f t="shared" si="15"/>
        <v>0</v>
      </c>
      <c r="H75" s="36">
        <f t="shared" si="15"/>
        <v>0</v>
      </c>
      <c r="I75" s="23"/>
      <c r="J75" s="22"/>
      <c r="K75" s="22"/>
      <c r="L75" s="35"/>
      <c r="M75" s="53"/>
      <c r="N75" s="35"/>
      <c r="O75" s="25"/>
      <c r="P75" s="41"/>
      <c r="Q75" s="41"/>
      <c r="R75" s="1"/>
      <c r="U75" s="27"/>
    </row>
    <row r="76" spans="1:18" ht="15" customHeight="1">
      <c r="A76" s="43" t="s">
        <v>4</v>
      </c>
      <c r="B76" s="65"/>
      <c r="C76" s="26">
        <f t="shared" si="12"/>
        <v>0</v>
      </c>
      <c r="D76" s="36">
        <f t="shared" si="15"/>
        <v>0</v>
      </c>
      <c r="E76" s="36">
        <f t="shared" si="15"/>
        <v>0</v>
      </c>
      <c r="F76" s="36">
        <f t="shared" si="15"/>
        <v>0</v>
      </c>
      <c r="G76" s="36">
        <f t="shared" si="15"/>
        <v>0</v>
      </c>
      <c r="H76" s="36">
        <f t="shared" si="15"/>
        <v>0</v>
      </c>
      <c r="I76" s="23"/>
      <c r="J76" s="22"/>
      <c r="K76" s="22"/>
      <c r="L76" s="35"/>
      <c r="M76" s="53"/>
      <c r="N76" s="35"/>
      <c r="O76" s="25"/>
      <c r="P76" s="41"/>
      <c r="Q76" s="41"/>
      <c r="R76" s="1"/>
    </row>
    <row r="77" spans="1:18" ht="15" customHeight="1">
      <c r="A77" s="85" t="s">
        <v>14</v>
      </c>
      <c r="B77" s="86"/>
      <c r="C77" s="26">
        <f t="shared" si="12"/>
        <v>0</v>
      </c>
      <c r="D77" s="36">
        <f>D81+D85+D93</f>
        <v>0</v>
      </c>
      <c r="E77" s="36">
        <v>0</v>
      </c>
      <c r="F77" s="17">
        <f>F81+F85+F93</f>
        <v>0</v>
      </c>
      <c r="G77" s="36">
        <f>G81+G85+G93</f>
        <v>0</v>
      </c>
      <c r="H77" s="36">
        <f>H81+H85+H93</f>
        <v>0</v>
      </c>
      <c r="I77" s="23"/>
      <c r="J77" s="22"/>
      <c r="K77" s="22"/>
      <c r="L77" s="35"/>
      <c r="M77" s="53"/>
      <c r="N77" s="35"/>
      <c r="O77" s="25"/>
      <c r="P77" s="41"/>
      <c r="Q77" s="41"/>
      <c r="R77" s="1"/>
    </row>
    <row r="78" spans="1:21" s="27" customFormat="1" ht="15.75" customHeight="1">
      <c r="A78" s="101" t="s">
        <v>97</v>
      </c>
      <c r="B78" s="102"/>
      <c r="C78" s="26">
        <f aca="true" t="shared" si="16" ref="C78:H78">C82+C86</f>
        <v>464.8</v>
      </c>
      <c r="D78" s="26">
        <f t="shared" si="16"/>
        <v>464.8</v>
      </c>
      <c r="E78" s="26">
        <f t="shared" si="16"/>
        <v>0</v>
      </c>
      <c r="F78" s="26">
        <f t="shared" si="16"/>
        <v>0</v>
      </c>
      <c r="G78" s="26">
        <f t="shared" si="16"/>
        <v>0</v>
      </c>
      <c r="H78" s="26">
        <f t="shared" si="16"/>
        <v>0</v>
      </c>
      <c r="I78" s="56"/>
      <c r="J78" s="58"/>
      <c r="K78" s="58"/>
      <c r="L78" s="59"/>
      <c r="M78" s="59"/>
      <c r="N78" s="59"/>
      <c r="O78" s="59"/>
      <c r="P78" s="58"/>
      <c r="Q78" s="58"/>
      <c r="U78" s="1"/>
    </row>
    <row r="79" spans="1:18" ht="73.5" customHeight="1">
      <c r="A79" s="6" t="s">
        <v>82</v>
      </c>
      <c r="B79" s="82" t="s">
        <v>158</v>
      </c>
      <c r="C79" s="26">
        <f aca="true" t="shared" si="17" ref="C79:C110">D79+E79+F79+G79+H79</f>
        <v>400</v>
      </c>
      <c r="D79" s="36">
        <f>D80+D81+D82</f>
        <v>400</v>
      </c>
      <c r="E79" s="36">
        <f>E80+E81+E82</f>
        <v>0</v>
      </c>
      <c r="F79" s="36">
        <f>F80+F81+F82</f>
        <v>0</v>
      </c>
      <c r="G79" s="36">
        <f>G80+G81+G82</f>
        <v>0</v>
      </c>
      <c r="H79" s="36">
        <f>H80+H81+H82</f>
        <v>0</v>
      </c>
      <c r="I79" s="87" t="s">
        <v>28</v>
      </c>
      <c r="J79" s="82" t="s">
        <v>102</v>
      </c>
      <c r="K79" s="82" t="s">
        <v>137</v>
      </c>
      <c r="L79" s="82">
        <v>3</v>
      </c>
      <c r="M79" s="82">
        <v>1</v>
      </c>
      <c r="N79" s="82">
        <v>3</v>
      </c>
      <c r="O79" s="82">
        <v>3</v>
      </c>
      <c r="P79" s="82">
        <v>3</v>
      </c>
      <c r="Q79" s="82">
        <v>3</v>
      </c>
      <c r="R79" s="1"/>
    </row>
    <row r="80" spans="1:18" ht="15" customHeight="1">
      <c r="A80" s="4" t="s">
        <v>4</v>
      </c>
      <c r="B80" s="83"/>
      <c r="C80" s="26">
        <f t="shared" si="17"/>
        <v>0</v>
      </c>
      <c r="D80" s="36">
        <v>0</v>
      </c>
      <c r="E80" s="36">
        <v>0</v>
      </c>
      <c r="F80" s="17">
        <v>0</v>
      </c>
      <c r="G80" s="36">
        <v>0</v>
      </c>
      <c r="H80" s="36">
        <v>0</v>
      </c>
      <c r="I80" s="88"/>
      <c r="J80" s="83"/>
      <c r="K80" s="83"/>
      <c r="L80" s="83"/>
      <c r="M80" s="83"/>
      <c r="N80" s="83"/>
      <c r="O80" s="83"/>
      <c r="P80" s="83"/>
      <c r="Q80" s="83"/>
      <c r="R80" s="1"/>
    </row>
    <row r="81" spans="1:18" ht="15" customHeight="1">
      <c r="A81" s="4" t="s">
        <v>14</v>
      </c>
      <c r="B81" s="83"/>
      <c r="C81" s="26">
        <f t="shared" si="17"/>
        <v>0</v>
      </c>
      <c r="D81" s="36">
        <v>0</v>
      </c>
      <c r="E81" s="36">
        <v>0</v>
      </c>
      <c r="F81" s="17">
        <v>0</v>
      </c>
      <c r="G81" s="36">
        <v>0</v>
      </c>
      <c r="H81" s="36">
        <v>0</v>
      </c>
      <c r="I81" s="88"/>
      <c r="J81" s="83"/>
      <c r="K81" s="83"/>
      <c r="L81" s="83"/>
      <c r="M81" s="83"/>
      <c r="N81" s="83"/>
      <c r="O81" s="83"/>
      <c r="P81" s="83"/>
      <c r="Q81" s="83"/>
      <c r="R81" s="1"/>
    </row>
    <row r="82" spans="1:18" ht="14.25" customHeight="1">
      <c r="A82" s="4" t="s">
        <v>97</v>
      </c>
      <c r="B82" s="84"/>
      <c r="C82" s="26">
        <f t="shared" si="17"/>
        <v>400</v>
      </c>
      <c r="D82" s="36">
        <v>400</v>
      </c>
      <c r="E82" s="36">
        <v>0</v>
      </c>
      <c r="F82" s="17">
        <v>0</v>
      </c>
      <c r="G82" s="36">
        <v>0</v>
      </c>
      <c r="H82" s="36">
        <v>0</v>
      </c>
      <c r="I82" s="88"/>
      <c r="J82" s="84"/>
      <c r="K82" s="84"/>
      <c r="L82" s="84"/>
      <c r="M82" s="84"/>
      <c r="N82" s="84"/>
      <c r="O82" s="84"/>
      <c r="P82" s="84"/>
      <c r="Q82" s="84"/>
      <c r="R82" s="1"/>
    </row>
    <row r="83" spans="1:18" ht="92.25" customHeight="1">
      <c r="A83" s="6" t="s">
        <v>139</v>
      </c>
      <c r="B83" s="82" t="s">
        <v>158</v>
      </c>
      <c r="C83" s="26">
        <f t="shared" si="17"/>
        <v>64.8</v>
      </c>
      <c r="D83" s="36">
        <f>+D84+D85+D86</f>
        <v>64.8</v>
      </c>
      <c r="E83" s="36">
        <f>+E84+E85+E86</f>
        <v>0</v>
      </c>
      <c r="F83" s="17">
        <f>+F84+F85+F86</f>
        <v>0</v>
      </c>
      <c r="G83" s="36">
        <f>+G84+G85+G86</f>
        <v>0</v>
      </c>
      <c r="H83" s="36">
        <f>+H84+H85+H86</f>
        <v>0</v>
      </c>
      <c r="I83" s="99" t="s">
        <v>43</v>
      </c>
      <c r="J83" s="82" t="s">
        <v>140</v>
      </c>
      <c r="K83" s="97" t="s">
        <v>138</v>
      </c>
      <c r="L83" s="97">
        <v>300</v>
      </c>
      <c r="M83" s="97">
        <v>300</v>
      </c>
      <c r="N83" s="97">
        <v>300</v>
      </c>
      <c r="O83" s="97">
        <v>300</v>
      </c>
      <c r="P83" s="107">
        <v>300</v>
      </c>
      <c r="Q83" s="107">
        <v>300</v>
      </c>
      <c r="R83" s="1"/>
    </row>
    <row r="84" spans="1:18" ht="14.25" customHeight="1">
      <c r="A84" s="4" t="s">
        <v>4</v>
      </c>
      <c r="B84" s="83"/>
      <c r="C84" s="26">
        <f t="shared" si="17"/>
        <v>0</v>
      </c>
      <c r="D84" s="36">
        <v>0</v>
      </c>
      <c r="E84" s="36">
        <v>0</v>
      </c>
      <c r="F84" s="17">
        <v>0</v>
      </c>
      <c r="G84" s="36">
        <v>0</v>
      </c>
      <c r="H84" s="36">
        <v>0</v>
      </c>
      <c r="I84" s="100"/>
      <c r="J84" s="83"/>
      <c r="K84" s="98"/>
      <c r="L84" s="98"/>
      <c r="M84" s="98"/>
      <c r="N84" s="98"/>
      <c r="O84" s="98"/>
      <c r="P84" s="107"/>
      <c r="Q84" s="107"/>
      <c r="R84" s="1"/>
    </row>
    <row r="85" spans="1:18" ht="14.25" customHeight="1">
      <c r="A85" s="4" t="s">
        <v>14</v>
      </c>
      <c r="B85" s="83"/>
      <c r="C85" s="26">
        <f t="shared" si="17"/>
        <v>0</v>
      </c>
      <c r="D85" s="36">
        <v>0</v>
      </c>
      <c r="E85" s="36">
        <v>0</v>
      </c>
      <c r="F85" s="17">
        <v>0</v>
      </c>
      <c r="G85" s="36">
        <v>0</v>
      </c>
      <c r="H85" s="36">
        <v>0</v>
      </c>
      <c r="I85" s="100"/>
      <c r="J85" s="83"/>
      <c r="K85" s="98"/>
      <c r="L85" s="98"/>
      <c r="M85" s="98"/>
      <c r="N85" s="98"/>
      <c r="O85" s="98"/>
      <c r="P85" s="107"/>
      <c r="Q85" s="107"/>
      <c r="R85" s="1"/>
    </row>
    <row r="86" spans="1:18" ht="14.25" customHeight="1">
      <c r="A86" s="4" t="s">
        <v>97</v>
      </c>
      <c r="B86" s="84"/>
      <c r="C86" s="26">
        <f t="shared" si="17"/>
        <v>64.8</v>
      </c>
      <c r="D86" s="36">
        <v>64.8</v>
      </c>
      <c r="E86" s="36">
        <v>0</v>
      </c>
      <c r="F86" s="36">
        <v>0</v>
      </c>
      <c r="G86" s="36">
        <v>0</v>
      </c>
      <c r="H86" s="36">
        <v>0</v>
      </c>
      <c r="I86" s="100"/>
      <c r="J86" s="83"/>
      <c r="K86" s="98"/>
      <c r="L86" s="106"/>
      <c r="M86" s="106"/>
      <c r="N86" s="98"/>
      <c r="O86" s="98"/>
      <c r="P86" s="107"/>
      <c r="Q86" s="107"/>
      <c r="R86" s="1"/>
    </row>
    <row r="87" spans="1:18" ht="69.75" customHeight="1">
      <c r="A87" s="6" t="s">
        <v>83</v>
      </c>
      <c r="B87" s="82" t="s">
        <v>158</v>
      </c>
      <c r="C87" s="26">
        <f t="shared" si="17"/>
        <v>0</v>
      </c>
      <c r="D87" s="36">
        <v>0</v>
      </c>
      <c r="E87" s="36">
        <v>0</v>
      </c>
      <c r="F87" s="17">
        <v>0</v>
      </c>
      <c r="G87" s="36">
        <v>0</v>
      </c>
      <c r="H87" s="36">
        <v>0</v>
      </c>
      <c r="I87" s="87" t="s">
        <v>46</v>
      </c>
      <c r="J87" s="82" t="s">
        <v>103</v>
      </c>
      <c r="K87" s="82" t="s">
        <v>138</v>
      </c>
      <c r="L87" s="82">
        <v>159</v>
      </c>
      <c r="M87" s="82">
        <v>159</v>
      </c>
      <c r="N87" s="82">
        <v>159</v>
      </c>
      <c r="O87" s="82">
        <v>159</v>
      </c>
      <c r="P87" s="82">
        <v>159</v>
      </c>
      <c r="Q87" s="82">
        <v>159</v>
      </c>
      <c r="R87" s="1"/>
    </row>
    <row r="88" spans="1:18" ht="12.75" customHeight="1">
      <c r="A88" s="4" t="s">
        <v>4</v>
      </c>
      <c r="B88" s="83"/>
      <c r="C88" s="26">
        <f t="shared" si="17"/>
        <v>0</v>
      </c>
      <c r="D88" s="36">
        <v>0</v>
      </c>
      <c r="E88" s="36">
        <v>0</v>
      </c>
      <c r="F88" s="17">
        <v>0</v>
      </c>
      <c r="G88" s="36">
        <v>0</v>
      </c>
      <c r="H88" s="36">
        <v>0</v>
      </c>
      <c r="I88" s="88"/>
      <c r="J88" s="83"/>
      <c r="K88" s="83"/>
      <c r="L88" s="83"/>
      <c r="M88" s="83"/>
      <c r="N88" s="83"/>
      <c r="O88" s="83"/>
      <c r="P88" s="83"/>
      <c r="Q88" s="83"/>
      <c r="R88" s="1"/>
    </row>
    <row r="89" spans="1:18" ht="12.75" customHeight="1">
      <c r="A89" s="4" t="s">
        <v>14</v>
      </c>
      <c r="B89" s="83"/>
      <c r="C89" s="26">
        <f t="shared" si="17"/>
        <v>0</v>
      </c>
      <c r="D89" s="36">
        <v>0</v>
      </c>
      <c r="E89" s="36">
        <v>0</v>
      </c>
      <c r="F89" s="17">
        <v>0</v>
      </c>
      <c r="G89" s="36">
        <v>0</v>
      </c>
      <c r="H89" s="36">
        <v>0</v>
      </c>
      <c r="I89" s="88"/>
      <c r="J89" s="83"/>
      <c r="K89" s="83"/>
      <c r="L89" s="83"/>
      <c r="M89" s="83"/>
      <c r="N89" s="83"/>
      <c r="O89" s="83"/>
      <c r="P89" s="83"/>
      <c r="Q89" s="83"/>
      <c r="R89" s="1"/>
    </row>
    <row r="90" spans="1:18" ht="15.75" customHeight="1">
      <c r="A90" s="4" t="s">
        <v>97</v>
      </c>
      <c r="B90" s="84"/>
      <c r="C90" s="26">
        <f t="shared" si="17"/>
        <v>0</v>
      </c>
      <c r="D90" s="36">
        <v>0</v>
      </c>
      <c r="E90" s="36">
        <v>0</v>
      </c>
      <c r="F90" s="17">
        <v>0</v>
      </c>
      <c r="G90" s="36">
        <v>0</v>
      </c>
      <c r="H90" s="36">
        <v>0</v>
      </c>
      <c r="I90" s="88"/>
      <c r="J90" s="84"/>
      <c r="K90" s="84"/>
      <c r="L90" s="84"/>
      <c r="M90" s="84"/>
      <c r="N90" s="84"/>
      <c r="O90" s="84"/>
      <c r="P90" s="84"/>
      <c r="Q90" s="84"/>
      <c r="R90" s="1"/>
    </row>
    <row r="91" spans="1:18" ht="69" customHeight="1">
      <c r="A91" s="6" t="s">
        <v>151</v>
      </c>
      <c r="B91" s="82" t="s">
        <v>158</v>
      </c>
      <c r="C91" s="26">
        <f t="shared" si="17"/>
        <v>0</v>
      </c>
      <c r="D91" s="36">
        <v>0</v>
      </c>
      <c r="E91" s="36">
        <v>0</v>
      </c>
      <c r="F91" s="17">
        <v>0</v>
      </c>
      <c r="G91" s="36">
        <v>0</v>
      </c>
      <c r="H91" s="36">
        <v>0</v>
      </c>
      <c r="I91" s="87" t="s">
        <v>45</v>
      </c>
      <c r="J91" s="82" t="s">
        <v>104</v>
      </c>
      <c r="K91" s="82" t="s">
        <v>138</v>
      </c>
      <c r="L91" s="82">
        <v>0</v>
      </c>
      <c r="M91" s="82">
        <v>0</v>
      </c>
      <c r="N91" s="82">
        <v>0</v>
      </c>
      <c r="O91" s="82">
        <v>0</v>
      </c>
      <c r="P91" s="82">
        <v>0</v>
      </c>
      <c r="Q91" s="82">
        <v>0</v>
      </c>
      <c r="R91" s="1"/>
    </row>
    <row r="92" spans="1:21" ht="15">
      <c r="A92" s="4" t="s">
        <v>4</v>
      </c>
      <c r="B92" s="83"/>
      <c r="C92" s="26">
        <f t="shared" si="17"/>
        <v>0</v>
      </c>
      <c r="D92" s="36">
        <v>0</v>
      </c>
      <c r="E92" s="36">
        <v>0</v>
      </c>
      <c r="F92" s="17">
        <v>0</v>
      </c>
      <c r="G92" s="36">
        <v>0</v>
      </c>
      <c r="H92" s="36">
        <v>0</v>
      </c>
      <c r="I92" s="88"/>
      <c r="J92" s="83"/>
      <c r="K92" s="83"/>
      <c r="L92" s="83"/>
      <c r="M92" s="83"/>
      <c r="N92" s="83"/>
      <c r="O92" s="83"/>
      <c r="P92" s="83"/>
      <c r="Q92" s="83"/>
      <c r="R92" s="1"/>
      <c r="U92" s="8"/>
    </row>
    <row r="93" spans="1:21" ht="15">
      <c r="A93" s="4" t="s">
        <v>14</v>
      </c>
      <c r="B93" s="83"/>
      <c r="C93" s="26">
        <f t="shared" si="17"/>
        <v>0</v>
      </c>
      <c r="D93" s="36">
        <v>0</v>
      </c>
      <c r="E93" s="36">
        <v>0</v>
      </c>
      <c r="F93" s="17">
        <v>0</v>
      </c>
      <c r="G93" s="36">
        <v>0</v>
      </c>
      <c r="H93" s="36">
        <v>0</v>
      </c>
      <c r="I93" s="88"/>
      <c r="J93" s="83"/>
      <c r="K93" s="83"/>
      <c r="L93" s="83"/>
      <c r="M93" s="83"/>
      <c r="N93" s="83"/>
      <c r="O93" s="83"/>
      <c r="P93" s="83"/>
      <c r="Q93" s="83"/>
      <c r="R93" s="1"/>
      <c r="U93" s="8"/>
    </row>
    <row r="94" spans="1:21" ht="15">
      <c r="A94" s="4" t="s">
        <v>97</v>
      </c>
      <c r="B94" s="84"/>
      <c r="C94" s="26">
        <f t="shared" si="17"/>
        <v>0</v>
      </c>
      <c r="D94" s="36">
        <v>0</v>
      </c>
      <c r="E94" s="36">
        <v>0</v>
      </c>
      <c r="F94" s="17">
        <v>0</v>
      </c>
      <c r="G94" s="36">
        <v>0</v>
      </c>
      <c r="H94" s="36">
        <v>0</v>
      </c>
      <c r="I94" s="88"/>
      <c r="J94" s="84"/>
      <c r="K94" s="84"/>
      <c r="L94" s="84"/>
      <c r="M94" s="84"/>
      <c r="N94" s="84"/>
      <c r="O94" s="84"/>
      <c r="P94" s="84"/>
      <c r="Q94" s="84"/>
      <c r="R94" s="1"/>
      <c r="U94" s="8"/>
    </row>
    <row r="95" spans="1:17" s="8" customFormat="1" ht="32.25" customHeight="1">
      <c r="A95" s="93" t="s">
        <v>88</v>
      </c>
      <c r="B95" s="94"/>
      <c r="C95" s="26">
        <f t="shared" si="17"/>
        <v>0</v>
      </c>
      <c r="D95" s="36">
        <f>D99+D103+D107</f>
        <v>0</v>
      </c>
      <c r="E95" s="36">
        <f aca="true" t="shared" si="18" ref="D95:H98">E99+E103+E107</f>
        <v>0</v>
      </c>
      <c r="F95" s="17">
        <f t="shared" si="18"/>
        <v>0</v>
      </c>
      <c r="G95" s="36">
        <f t="shared" si="18"/>
        <v>0</v>
      </c>
      <c r="H95" s="36">
        <f t="shared" si="18"/>
        <v>0</v>
      </c>
      <c r="I95" s="20"/>
      <c r="J95" s="29"/>
      <c r="K95" s="4"/>
      <c r="L95" s="4"/>
      <c r="M95" s="4"/>
      <c r="N95" s="4"/>
      <c r="O95" s="4"/>
      <c r="P95" s="4"/>
      <c r="Q95" s="4"/>
    </row>
    <row r="96" spans="1:21" s="8" customFormat="1" ht="15.75" customHeight="1">
      <c r="A96" s="85" t="s">
        <v>4</v>
      </c>
      <c r="B96" s="86"/>
      <c r="C96" s="26">
        <f t="shared" si="17"/>
        <v>0</v>
      </c>
      <c r="D96" s="36">
        <f t="shared" si="18"/>
        <v>0</v>
      </c>
      <c r="E96" s="36">
        <f t="shared" si="18"/>
        <v>0</v>
      </c>
      <c r="F96" s="17">
        <f t="shared" si="18"/>
        <v>0</v>
      </c>
      <c r="G96" s="36">
        <f t="shared" si="18"/>
        <v>0</v>
      </c>
      <c r="H96" s="36">
        <f t="shared" si="18"/>
        <v>0</v>
      </c>
      <c r="I96" s="11"/>
      <c r="J96" s="29"/>
      <c r="K96" s="4"/>
      <c r="L96" s="4"/>
      <c r="M96" s="4"/>
      <c r="N96" s="4"/>
      <c r="O96" s="4"/>
      <c r="P96" s="4"/>
      <c r="Q96" s="4"/>
      <c r="U96" s="1"/>
    </row>
    <row r="97" spans="1:21" s="8" customFormat="1" ht="15.75" customHeight="1">
      <c r="A97" s="85" t="s">
        <v>14</v>
      </c>
      <c r="B97" s="86"/>
      <c r="C97" s="26">
        <f t="shared" si="17"/>
        <v>0</v>
      </c>
      <c r="D97" s="36">
        <f t="shared" si="18"/>
        <v>0</v>
      </c>
      <c r="E97" s="36">
        <f t="shared" si="18"/>
        <v>0</v>
      </c>
      <c r="F97" s="17">
        <f t="shared" si="18"/>
        <v>0</v>
      </c>
      <c r="G97" s="36">
        <f t="shared" si="18"/>
        <v>0</v>
      </c>
      <c r="H97" s="36">
        <f t="shared" si="18"/>
        <v>0</v>
      </c>
      <c r="I97" s="11"/>
      <c r="J97" s="29"/>
      <c r="K97" s="4"/>
      <c r="L97" s="4"/>
      <c r="M97" s="4"/>
      <c r="N97" s="4"/>
      <c r="O97" s="4"/>
      <c r="P97" s="4"/>
      <c r="Q97" s="4"/>
      <c r="U97" s="1"/>
    </row>
    <row r="98" spans="1:21" s="8" customFormat="1" ht="15.75" customHeight="1">
      <c r="A98" s="85" t="s">
        <v>97</v>
      </c>
      <c r="B98" s="86"/>
      <c r="C98" s="26">
        <f t="shared" si="17"/>
        <v>0</v>
      </c>
      <c r="D98" s="36">
        <f t="shared" si="18"/>
        <v>0</v>
      </c>
      <c r="E98" s="36">
        <f t="shared" si="18"/>
        <v>0</v>
      </c>
      <c r="F98" s="17">
        <f t="shared" si="18"/>
        <v>0</v>
      </c>
      <c r="G98" s="36">
        <f t="shared" si="18"/>
        <v>0</v>
      </c>
      <c r="H98" s="36">
        <f t="shared" si="18"/>
        <v>0</v>
      </c>
      <c r="I98" s="11"/>
      <c r="J98" s="29"/>
      <c r="K98" s="4"/>
      <c r="L98" s="4"/>
      <c r="M98" s="4"/>
      <c r="N98" s="4"/>
      <c r="O98" s="4"/>
      <c r="P98" s="4"/>
      <c r="Q98" s="4"/>
      <c r="U98" s="1"/>
    </row>
    <row r="99" spans="1:18" ht="100.5" customHeight="1">
      <c r="A99" s="6" t="s">
        <v>141</v>
      </c>
      <c r="B99" s="82" t="s">
        <v>158</v>
      </c>
      <c r="C99" s="26">
        <f t="shared" si="17"/>
        <v>0</v>
      </c>
      <c r="D99" s="36">
        <f>D100+D101+D102</f>
        <v>0</v>
      </c>
      <c r="E99" s="36">
        <f>E100+E101+E102</f>
        <v>0</v>
      </c>
      <c r="F99" s="36">
        <f>F100+F101+F102</f>
        <v>0</v>
      </c>
      <c r="G99" s="36">
        <f>G100+G101+G102</f>
        <v>0</v>
      </c>
      <c r="H99" s="36">
        <f>H100+H101+H102</f>
        <v>0</v>
      </c>
      <c r="I99" s="87" t="s">
        <v>44</v>
      </c>
      <c r="J99" s="82" t="s">
        <v>142</v>
      </c>
      <c r="K99" s="82" t="s">
        <v>138</v>
      </c>
      <c r="L99" s="82">
        <v>8</v>
      </c>
      <c r="M99" s="82">
        <v>8</v>
      </c>
      <c r="N99" s="82">
        <v>8</v>
      </c>
      <c r="O99" s="82">
        <v>8</v>
      </c>
      <c r="P99" s="82">
        <v>8</v>
      </c>
      <c r="Q99" s="82">
        <v>8</v>
      </c>
      <c r="R99" s="1"/>
    </row>
    <row r="100" spans="1:18" ht="14.25" customHeight="1">
      <c r="A100" s="4" t="s">
        <v>4</v>
      </c>
      <c r="B100" s="83"/>
      <c r="C100" s="26">
        <f t="shared" si="17"/>
        <v>0</v>
      </c>
      <c r="D100" s="36">
        <v>0</v>
      </c>
      <c r="E100" s="36">
        <v>0</v>
      </c>
      <c r="F100" s="17">
        <v>0</v>
      </c>
      <c r="G100" s="36">
        <v>0</v>
      </c>
      <c r="H100" s="36">
        <v>0</v>
      </c>
      <c r="I100" s="88"/>
      <c r="J100" s="83"/>
      <c r="K100" s="83"/>
      <c r="L100" s="83"/>
      <c r="M100" s="83"/>
      <c r="N100" s="83"/>
      <c r="O100" s="83"/>
      <c r="P100" s="83"/>
      <c r="Q100" s="83"/>
      <c r="R100" s="1"/>
    </row>
    <row r="101" spans="1:18" ht="14.25" customHeight="1">
      <c r="A101" s="4" t="s">
        <v>14</v>
      </c>
      <c r="B101" s="83"/>
      <c r="C101" s="26">
        <f t="shared" si="17"/>
        <v>0</v>
      </c>
      <c r="D101" s="36">
        <v>0</v>
      </c>
      <c r="E101" s="36">
        <v>0</v>
      </c>
      <c r="F101" s="17">
        <v>0</v>
      </c>
      <c r="G101" s="36">
        <v>0</v>
      </c>
      <c r="H101" s="36">
        <v>0</v>
      </c>
      <c r="I101" s="88"/>
      <c r="J101" s="83"/>
      <c r="K101" s="83"/>
      <c r="L101" s="83"/>
      <c r="M101" s="83"/>
      <c r="N101" s="83"/>
      <c r="O101" s="83"/>
      <c r="P101" s="83"/>
      <c r="Q101" s="83"/>
      <c r="R101" s="1"/>
    </row>
    <row r="102" spans="1:18" ht="17.25" customHeight="1">
      <c r="A102" s="4" t="s">
        <v>97</v>
      </c>
      <c r="B102" s="84"/>
      <c r="C102" s="26">
        <f t="shared" si="17"/>
        <v>0</v>
      </c>
      <c r="D102" s="36">
        <v>0</v>
      </c>
      <c r="E102" s="36">
        <v>0</v>
      </c>
      <c r="F102" s="17">
        <v>0</v>
      </c>
      <c r="G102" s="36">
        <v>0</v>
      </c>
      <c r="H102" s="36">
        <v>0</v>
      </c>
      <c r="I102" s="88"/>
      <c r="J102" s="84"/>
      <c r="K102" s="84"/>
      <c r="L102" s="84"/>
      <c r="M102" s="84"/>
      <c r="N102" s="84"/>
      <c r="O102" s="84"/>
      <c r="P102" s="84"/>
      <c r="Q102" s="84"/>
      <c r="R102" s="1"/>
    </row>
    <row r="103" spans="1:18" ht="74.25" customHeight="1">
      <c r="A103" s="6" t="s">
        <v>116</v>
      </c>
      <c r="B103" s="82" t="s">
        <v>158</v>
      </c>
      <c r="C103" s="26">
        <f t="shared" si="17"/>
        <v>0</v>
      </c>
      <c r="D103" s="36">
        <v>0</v>
      </c>
      <c r="E103" s="36">
        <v>0</v>
      </c>
      <c r="F103" s="17">
        <v>0</v>
      </c>
      <c r="G103" s="36">
        <v>0</v>
      </c>
      <c r="H103" s="36">
        <v>0</v>
      </c>
      <c r="I103" s="87" t="s">
        <v>29</v>
      </c>
      <c r="J103" s="82" t="s">
        <v>143</v>
      </c>
      <c r="K103" s="82" t="s">
        <v>138</v>
      </c>
      <c r="L103" s="82">
        <v>10</v>
      </c>
      <c r="M103" s="82">
        <v>20</v>
      </c>
      <c r="N103" s="82">
        <v>10</v>
      </c>
      <c r="O103" s="82">
        <v>10</v>
      </c>
      <c r="P103" s="82">
        <v>10</v>
      </c>
      <c r="Q103" s="82">
        <v>10</v>
      </c>
      <c r="R103" s="1"/>
    </row>
    <row r="104" spans="1:18" ht="14.25" customHeight="1">
      <c r="A104" s="4" t="s">
        <v>4</v>
      </c>
      <c r="B104" s="83"/>
      <c r="C104" s="26">
        <f t="shared" si="17"/>
        <v>0</v>
      </c>
      <c r="D104" s="36">
        <v>0</v>
      </c>
      <c r="E104" s="36">
        <v>0</v>
      </c>
      <c r="F104" s="17">
        <v>0</v>
      </c>
      <c r="G104" s="36">
        <v>0</v>
      </c>
      <c r="H104" s="36">
        <v>0</v>
      </c>
      <c r="I104" s="88"/>
      <c r="J104" s="83"/>
      <c r="K104" s="83"/>
      <c r="L104" s="83"/>
      <c r="M104" s="83"/>
      <c r="N104" s="83"/>
      <c r="O104" s="83"/>
      <c r="P104" s="83"/>
      <c r="Q104" s="83"/>
      <c r="R104" s="1"/>
    </row>
    <row r="105" spans="1:18" ht="14.25" customHeight="1">
      <c r="A105" s="4" t="s">
        <v>14</v>
      </c>
      <c r="B105" s="83"/>
      <c r="C105" s="26">
        <f t="shared" si="17"/>
        <v>0</v>
      </c>
      <c r="D105" s="36">
        <v>0</v>
      </c>
      <c r="E105" s="36">
        <v>0</v>
      </c>
      <c r="F105" s="17">
        <v>0</v>
      </c>
      <c r="G105" s="36">
        <v>0</v>
      </c>
      <c r="H105" s="36">
        <v>0</v>
      </c>
      <c r="I105" s="88"/>
      <c r="J105" s="83"/>
      <c r="K105" s="83"/>
      <c r="L105" s="83"/>
      <c r="M105" s="83"/>
      <c r="N105" s="83"/>
      <c r="O105" s="83"/>
      <c r="P105" s="83"/>
      <c r="Q105" s="83"/>
      <c r="R105" s="1"/>
    </row>
    <row r="106" spans="1:18" ht="14.25" customHeight="1">
      <c r="A106" s="4" t="s">
        <v>97</v>
      </c>
      <c r="B106" s="84"/>
      <c r="C106" s="26">
        <f t="shared" si="17"/>
        <v>0</v>
      </c>
      <c r="D106" s="36">
        <v>0</v>
      </c>
      <c r="E106" s="36">
        <v>0</v>
      </c>
      <c r="F106" s="17">
        <v>0</v>
      </c>
      <c r="G106" s="36">
        <v>0</v>
      </c>
      <c r="H106" s="36">
        <v>0</v>
      </c>
      <c r="I106" s="88"/>
      <c r="J106" s="83"/>
      <c r="K106" s="83"/>
      <c r="L106" s="83"/>
      <c r="M106" s="83"/>
      <c r="N106" s="83"/>
      <c r="O106" s="83"/>
      <c r="P106" s="83"/>
      <c r="Q106" s="83"/>
      <c r="R106" s="1"/>
    </row>
    <row r="107" spans="1:18" ht="70.5" customHeight="1">
      <c r="A107" s="57" t="s">
        <v>30</v>
      </c>
      <c r="B107" s="82" t="s">
        <v>158</v>
      </c>
      <c r="C107" s="26">
        <f t="shared" si="17"/>
        <v>0</v>
      </c>
      <c r="D107" s="36">
        <v>0</v>
      </c>
      <c r="E107" s="36">
        <v>0</v>
      </c>
      <c r="F107" s="17">
        <v>0</v>
      </c>
      <c r="G107" s="36">
        <v>0</v>
      </c>
      <c r="H107" s="36">
        <v>0</v>
      </c>
      <c r="I107" s="87" t="s">
        <v>31</v>
      </c>
      <c r="J107" s="82" t="s">
        <v>144</v>
      </c>
      <c r="K107" s="82" t="s">
        <v>138</v>
      </c>
      <c r="L107" s="82">
        <v>10</v>
      </c>
      <c r="M107" s="82">
        <v>10</v>
      </c>
      <c r="N107" s="82">
        <v>10</v>
      </c>
      <c r="O107" s="82">
        <v>10</v>
      </c>
      <c r="P107" s="82">
        <v>10</v>
      </c>
      <c r="Q107" s="82">
        <v>10</v>
      </c>
      <c r="R107" s="1"/>
    </row>
    <row r="108" spans="1:18" ht="15">
      <c r="A108" s="43" t="s">
        <v>4</v>
      </c>
      <c r="B108" s="83"/>
      <c r="C108" s="26">
        <f t="shared" si="17"/>
        <v>0</v>
      </c>
      <c r="D108" s="36">
        <v>0</v>
      </c>
      <c r="E108" s="36">
        <v>0</v>
      </c>
      <c r="F108" s="17">
        <v>0</v>
      </c>
      <c r="G108" s="36">
        <v>0</v>
      </c>
      <c r="H108" s="36">
        <v>0</v>
      </c>
      <c r="I108" s="88"/>
      <c r="J108" s="83"/>
      <c r="K108" s="83"/>
      <c r="L108" s="83"/>
      <c r="M108" s="83"/>
      <c r="N108" s="83"/>
      <c r="O108" s="83"/>
      <c r="P108" s="83"/>
      <c r="Q108" s="83"/>
      <c r="R108" s="1"/>
    </row>
    <row r="109" spans="1:18" ht="15">
      <c r="A109" s="43" t="s">
        <v>14</v>
      </c>
      <c r="B109" s="83"/>
      <c r="C109" s="26">
        <f t="shared" si="17"/>
        <v>0</v>
      </c>
      <c r="D109" s="36">
        <v>0</v>
      </c>
      <c r="E109" s="36">
        <v>0</v>
      </c>
      <c r="F109" s="17">
        <v>0</v>
      </c>
      <c r="G109" s="36">
        <v>0</v>
      </c>
      <c r="H109" s="36">
        <v>0</v>
      </c>
      <c r="I109" s="88"/>
      <c r="J109" s="83"/>
      <c r="K109" s="83"/>
      <c r="L109" s="83"/>
      <c r="M109" s="83"/>
      <c r="N109" s="83"/>
      <c r="O109" s="83"/>
      <c r="P109" s="83"/>
      <c r="Q109" s="83"/>
      <c r="R109" s="1"/>
    </row>
    <row r="110" spans="1:18" ht="15.75" customHeight="1">
      <c r="A110" s="43" t="s">
        <v>97</v>
      </c>
      <c r="B110" s="84"/>
      <c r="C110" s="26">
        <f t="shared" si="17"/>
        <v>0</v>
      </c>
      <c r="D110" s="36">
        <v>0</v>
      </c>
      <c r="E110" s="36">
        <v>0</v>
      </c>
      <c r="F110" s="17">
        <v>0</v>
      </c>
      <c r="G110" s="36">
        <v>0</v>
      </c>
      <c r="H110" s="36">
        <v>0</v>
      </c>
      <c r="I110" s="88"/>
      <c r="J110" s="83"/>
      <c r="K110" s="83"/>
      <c r="L110" s="83"/>
      <c r="M110" s="83"/>
      <c r="N110" s="83"/>
      <c r="O110" s="83"/>
      <c r="P110" s="83"/>
      <c r="Q110" s="83"/>
      <c r="R110" s="1"/>
    </row>
    <row r="111" spans="1:18" ht="74.25" customHeight="1">
      <c r="A111" s="91" t="s">
        <v>50</v>
      </c>
      <c r="B111" s="92"/>
      <c r="C111" s="26">
        <f>D111+E111+F111+G111+H111</f>
        <v>408</v>
      </c>
      <c r="D111" s="36">
        <f>D112+D113+D114</f>
        <v>408</v>
      </c>
      <c r="E111" s="36">
        <f>E112+E113+E114</f>
        <v>0</v>
      </c>
      <c r="F111" s="36">
        <f>F112+F113+F114</f>
        <v>0</v>
      </c>
      <c r="G111" s="36">
        <f>G112+G113+G114</f>
        <v>0</v>
      </c>
      <c r="H111" s="36">
        <f>H112+H113+H114</f>
        <v>0</v>
      </c>
      <c r="I111" s="21"/>
      <c r="J111" s="4"/>
      <c r="K111" s="4"/>
      <c r="L111" s="4"/>
      <c r="M111" s="4"/>
      <c r="N111" s="4"/>
      <c r="O111" s="4"/>
      <c r="P111" s="4"/>
      <c r="Q111" s="4"/>
      <c r="R111" s="1"/>
    </row>
    <row r="112" spans="1:18" ht="14.25" customHeight="1">
      <c r="A112" s="85" t="s">
        <v>4</v>
      </c>
      <c r="B112" s="86"/>
      <c r="C112" s="26">
        <f aca="true" t="shared" si="19" ref="C112:C142">D112+E112+F112+G112+H112</f>
        <v>0</v>
      </c>
      <c r="D112" s="36">
        <f>D164+D168+D172</f>
        <v>0</v>
      </c>
      <c r="E112" s="36">
        <f aca="true" t="shared" si="20" ref="E112:H113">E164+E168+E172</f>
        <v>0</v>
      </c>
      <c r="F112" s="17">
        <f t="shared" si="20"/>
        <v>0</v>
      </c>
      <c r="G112" s="36">
        <f t="shared" si="20"/>
        <v>0</v>
      </c>
      <c r="H112" s="36">
        <f t="shared" si="20"/>
        <v>0</v>
      </c>
      <c r="I112" s="11"/>
      <c r="J112" s="4"/>
      <c r="K112" s="4"/>
      <c r="L112" s="4"/>
      <c r="M112" s="4"/>
      <c r="N112" s="4"/>
      <c r="O112" s="4"/>
      <c r="P112" s="4"/>
      <c r="Q112" s="4"/>
      <c r="R112" s="1"/>
    </row>
    <row r="113" spans="1:18" ht="14.25" customHeight="1">
      <c r="A113" s="85" t="s">
        <v>14</v>
      </c>
      <c r="B113" s="86"/>
      <c r="C113" s="26">
        <v>0</v>
      </c>
      <c r="D113" s="36">
        <v>0</v>
      </c>
      <c r="E113" s="36">
        <f t="shared" si="20"/>
        <v>0</v>
      </c>
      <c r="F113" s="36">
        <f t="shared" si="20"/>
        <v>0</v>
      </c>
      <c r="G113" s="36">
        <f t="shared" si="20"/>
        <v>0</v>
      </c>
      <c r="H113" s="36">
        <f t="shared" si="20"/>
        <v>0</v>
      </c>
      <c r="I113" s="11"/>
      <c r="J113" s="4"/>
      <c r="K113" s="4"/>
      <c r="L113" s="4"/>
      <c r="M113" s="4"/>
      <c r="N113" s="4"/>
      <c r="O113" s="4"/>
      <c r="P113" s="4"/>
      <c r="Q113" s="4"/>
      <c r="R113" s="1"/>
    </row>
    <row r="114" spans="1:18" ht="14.25" customHeight="1">
      <c r="A114" s="85" t="s">
        <v>97</v>
      </c>
      <c r="B114" s="86"/>
      <c r="C114" s="26">
        <f aca="true" t="shared" si="21" ref="C114:H114">+C118+C122+C126+C130+C134+C138+C142+C146+C150+C154</f>
        <v>408</v>
      </c>
      <c r="D114" s="26">
        <f t="shared" si="21"/>
        <v>408</v>
      </c>
      <c r="E114" s="26">
        <f t="shared" si="21"/>
        <v>0</v>
      </c>
      <c r="F114" s="26">
        <f t="shared" si="21"/>
        <v>0</v>
      </c>
      <c r="G114" s="26">
        <f t="shared" si="21"/>
        <v>0</v>
      </c>
      <c r="H114" s="26">
        <f t="shared" si="21"/>
        <v>0</v>
      </c>
      <c r="I114" s="11"/>
      <c r="J114" s="4"/>
      <c r="K114" s="4"/>
      <c r="L114" s="4"/>
      <c r="M114" s="4"/>
      <c r="N114" s="4"/>
      <c r="O114" s="4"/>
      <c r="P114" s="4"/>
      <c r="Q114" s="4"/>
      <c r="R114" s="1"/>
    </row>
    <row r="115" spans="1:18" ht="83.25" customHeight="1">
      <c r="A115" s="6" t="s">
        <v>51</v>
      </c>
      <c r="B115" s="82" t="s">
        <v>158</v>
      </c>
      <c r="C115" s="26">
        <f t="shared" si="19"/>
        <v>0</v>
      </c>
      <c r="D115" s="36">
        <v>0</v>
      </c>
      <c r="E115" s="36">
        <v>0</v>
      </c>
      <c r="F115" s="17">
        <v>0</v>
      </c>
      <c r="G115" s="36">
        <v>0</v>
      </c>
      <c r="H115" s="36">
        <v>0</v>
      </c>
      <c r="I115" s="87" t="s">
        <v>52</v>
      </c>
      <c r="J115" s="82" t="s">
        <v>105</v>
      </c>
      <c r="K115" s="82" t="s">
        <v>6</v>
      </c>
      <c r="L115" s="82">
        <v>100</v>
      </c>
      <c r="M115" s="82">
        <v>100</v>
      </c>
      <c r="N115" s="82">
        <v>100</v>
      </c>
      <c r="O115" s="82">
        <v>100</v>
      </c>
      <c r="P115" s="82">
        <v>100</v>
      </c>
      <c r="Q115" s="82">
        <v>100</v>
      </c>
      <c r="R115" s="1"/>
    </row>
    <row r="116" spans="1:18" ht="14.25" customHeight="1">
      <c r="A116" s="4" t="s">
        <v>4</v>
      </c>
      <c r="B116" s="83"/>
      <c r="C116" s="26">
        <f t="shared" si="19"/>
        <v>0</v>
      </c>
      <c r="D116" s="36">
        <v>0</v>
      </c>
      <c r="E116" s="36">
        <v>0</v>
      </c>
      <c r="F116" s="17">
        <v>0</v>
      </c>
      <c r="G116" s="36">
        <v>0</v>
      </c>
      <c r="H116" s="36">
        <v>0</v>
      </c>
      <c r="I116" s="88"/>
      <c r="J116" s="83"/>
      <c r="K116" s="83"/>
      <c r="L116" s="83"/>
      <c r="M116" s="83"/>
      <c r="N116" s="83"/>
      <c r="O116" s="83"/>
      <c r="P116" s="83"/>
      <c r="Q116" s="83"/>
      <c r="R116" s="1"/>
    </row>
    <row r="117" spans="1:18" ht="14.25" customHeight="1">
      <c r="A117" s="4" t="s">
        <v>14</v>
      </c>
      <c r="B117" s="83"/>
      <c r="C117" s="26">
        <f t="shared" si="19"/>
        <v>0</v>
      </c>
      <c r="D117" s="36">
        <v>0</v>
      </c>
      <c r="E117" s="36">
        <v>0</v>
      </c>
      <c r="F117" s="17">
        <v>0</v>
      </c>
      <c r="G117" s="36">
        <v>0</v>
      </c>
      <c r="H117" s="36">
        <v>0</v>
      </c>
      <c r="I117" s="88"/>
      <c r="J117" s="83"/>
      <c r="K117" s="83"/>
      <c r="L117" s="83"/>
      <c r="M117" s="83"/>
      <c r="N117" s="83"/>
      <c r="O117" s="83"/>
      <c r="P117" s="83"/>
      <c r="Q117" s="83"/>
      <c r="R117" s="1"/>
    </row>
    <row r="118" spans="1:18" ht="14.25" customHeight="1">
      <c r="A118" s="4" t="s">
        <v>97</v>
      </c>
      <c r="B118" s="84"/>
      <c r="C118" s="26">
        <f t="shared" si="19"/>
        <v>0</v>
      </c>
      <c r="D118" s="36">
        <v>0</v>
      </c>
      <c r="E118" s="36">
        <v>0</v>
      </c>
      <c r="F118" s="17">
        <v>0</v>
      </c>
      <c r="G118" s="36">
        <v>0</v>
      </c>
      <c r="H118" s="36">
        <v>0</v>
      </c>
      <c r="I118" s="88"/>
      <c r="J118" s="83"/>
      <c r="K118" s="83"/>
      <c r="L118" s="83"/>
      <c r="M118" s="83"/>
      <c r="N118" s="83"/>
      <c r="O118" s="83"/>
      <c r="P118" s="83"/>
      <c r="Q118" s="83"/>
      <c r="R118" s="1"/>
    </row>
    <row r="119" spans="1:18" ht="93.75" customHeight="1">
      <c r="A119" s="6" t="s">
        <v>53</v>
      </c>
      <c r="B119" s="82" t="s">
        <v>158</v>
      </c>
      <c r="C119" s="26">
        <f t="shared" si="19"/>
        <v>0</v>
      </c>
      <c r="D119" s="36">
        <v>0</v>
      </c>
      <c r="E119" s="36">
        <v>0</v>
      </c>
      <c r="F119" s="17">
        <v>0</v>
      </c>
      <c r="G119" s="36">
        <v>0</v>
      </c>
      <c r="H119" s="36">
        <v>0</v>
      </c>
      <c r="I119" s="87" t="s">
        <v>54</v>
      </c>
      <c r="J119" s="82" t="s">
        <v>106</v>
      </c>
      <c r="K119" s="82" t="s">
        <v>6</v>
      </c>
      <c r="L119" s="82">
        <v>100</v>
      </c>
      <c r="M119" s="82">
        <v>100</v>
      </c>
      <c r="N119" s="82">
        <v>100</v>
      </c>
      <c r="O119" s="82">
        <v>100</v>
      </c>
      <c r="P119" s="82">
        <v>100</v>
      </c>
      <c r="Q119" s="82">
        <v>100</v>
      </c>
      <c r="R119" s="1"/>
    </row>
    <row r="120" spans="1:18" ht="14.25" customHeight="1">
      <c r="A120" s="4" t="s">
        <v>4</v>
      </c>
      <c r="B120" s="83"/>
      <c r="C120" s="26">
        <f t="shared" si="19"/>
        <v>0</v>
      </c>
      <c r="D120" s="36">
        <v>0</v>
      </c>
      <c r="E120" s="36">
        <v>0</v>
      </c>
      <c r="F120" s="17">
        <v>0</v>
      </c>
      <c r="G120" s="36">
        <v>0</v>
      </c>
      <c r="H120" s="36">
        <v>0</v>
      </c>
      <c r="I120" s="88"/>
      <c r="J120" s="83"/>
      <c r="K120" s="83"/>
      <c r="L120" s="83"/>
      <c r="M120" s="83"/>
      <c r="N120" s="83"/>
      <c r="O120" s="83"/>
      <c r="P120" s="83"/>
      <c r="Q120" s="83"/>
      <c r="R120" s="1"/>
    </row>
    <row r="121" spans="1:18" ht="14.25" customHeight="1">
      <c r="A121" s="4" t="s">
        <v>14</v>
      </c>
      <c r="B121" s="83"/>
      <c r="C121" s="26">
        <f t="shared" si="19"/>
        <v>0</v>
      </c>
      <c r="D121" s="36">
        <v>0</v>
      </c>
      <c r="E121" s="36">
        <v>0</v>
      </c>
      <c r="F121" s="17">
        <v>0</v>
      </c>
      <c r="G121" s="36">
        <v>0</v>
      </c>
      <c r="H121" s="36">
        <v>0</v>
      </c>
      <c r="I121" s="88"/>
      <c r="J121" s="83"/>
      <c r="K121" s="83"/>
      <c r="L121" s="83"/>
      <c r="M121" s="83"/>
      <c r="N121" s="83"/>
      <c r="O121" s="83"/>
      <c r="P121" s="83"/>
      <c r="Q121" s="83"/>
      <c r="R121" s="1"/>
    </row>
    <row r="122" spans="1:18" ht="14.25" customHeight="1">
      <c r="A122" s="4" t="s">
        <v>97</v>
      </c>
      <c r="B122" s="84"/>
      <c r="C122" s="26">
        <f t="shared" si="19"/>
        <v>0</v>
      </c>
      <c r="D122" s="36">
        <v>0</v>
      </c>
      <c r="E122" s="36">
        <v>0</v>
      </c>
      <c r="F122" s="17">
        <v>0</v>
      </c>
      <c r="G122" s="36">
        <v>0</v>
      </c>
      <c r="H122" s="36">
        <v>0</v>
      </c>
      <c r="I122" s="88"/>
      <c r="J122" s="83"/>
      <c r="K122" s="83"/>
      <c r="L122" s="83"/>
      <c r="M122" s="83"/>
      <c r="N122" s="83"/>
      <c r="O122" s="83"/>
      <c r="P122" s="83"/>
      <c r="Q122" s="83"/>
      <c r="R122" s="1"/>
    </row>
    <row r="123" spans="1:18" ht="120.75" customHeight="1">
      <c r="A123" s="6" t="s">
        <v>115</v>
      </c>
      <c r="B123" s="82" t="s">
        <v>158</v>
      </c>
      <c r="C123" s="26">
        <f t="shared" si="19"/>
        <v>0</v>
      </c>
      <c r="D123" s="36">
        <v>0</v>
      </c>
      <c r="E123" s="36">
        <v>0</v>
      </c>
      <c r="F123" s="17">
        <v>0</v>
      </c>
      <c r="G123" s="36">
        <v>0</v>
      </c>
      <c r="H123" s="36">
        <v>0</v>
      </c>
      <c r="I123" s="87" t="s">
        <v>55</v>
      </c>
      <c r="J123" s="82" t="s">
        <v>125</v>
      </c>
      <c r="K123" s="82" t="s">
        <v>6</v>
      </c>
      <c r="L123" s="82">
        <v>20</v>
      </c>
      <c r="M123" s="82">
        <v>20</v>
      </c>
      <c r="N123" s="82">
        <v>25</v>
      </c>
      <c r="O123" s="82">
        <v>30</v>
      </c>
      <c r="P123" s="82">
        <v>35</v>
      </c>
      <c r="Q123" s="82">
        <v>40</v>
      </c>
      <c r="R123" s="1"/>
    </row>
    <row r="124" spans="1:18" ht="14.25" customHeight="1">
      <c r="A124" s="4" t="s">
        <v>4</v>
      </c>
      <c r="B124" s="83"/>
      <c r="C124" s="26">
        <f t="shared" si="19"/>
        <v>0</v>
      </c>
      <c r="D124" s="36">
        <v>0</v>
      </c>
      <c r="E124" s="36">
        <v>0</v>
      </c>
      <c r="F124" s="17">
        <v>0</v>
      </c>
      <c r="G124" s="36">
        <v>0</v>
      </c>
      <c r="H124" s="36">
        <v>0</v>
      </c>
      <c r="I124" s="88"/>
      <c r="J124" s="83"/>
      <c r="K124" s="83"/>
      <c r="L124" s="83"/>
      <c r="M124" s="83"/>
      <c r="N124" s="83"/>
      <c r="O124" s="83"/>
      <c r="P124" s="83"/>
      <c r="Q124" s="83"/>
      <c r="R124" s="1"/>
    </row>
    <row r="125" spans="1:18" ht="14.25" customHeight="1">
      <c r="A125" s="4" t="s">
        <v>14</v>
      </c>
      <c r="B125" s="83"/>
      <c r="C125" s="26">
        <f t="shared" si="19"/>
        <v>0</v>
      </c>
      <c r="D125" s="36">
        <v>0</v>
      </c>
      <c r="E125" s="36">
        <v>0</v>
      </c>
      <c r="F125" s="17">
        <v>0</v>
      </c>
      <c r="G125" s="36">
        <v>0</v>
      </c>
      <c r="H125" s="36">
        <v>0</v>
      </c>
      <c r="I125" s="88"/>
      <c r="J125" s="83"/>
      <c r="K125" s="83"/>
      <c r="L125" s="83"/>
      <c r="M125" s="83"/>
      <c r="N125" s="83"/>
      <c r="O125" s="83"/>
      <c r="P125" s="83"/>
      <c r="Q125" s="83"/>
      <c r="R125" s="1"/>
    </row>
    <row r="126" spans="1:18" ht="14.25" customHeight="1">
      <c r="A126" s="4" t="s">
        <v>97</v>
      </c>
      <c r="B126" s="84"/>
      <c r="C126" s="26">
        <f t="shared" si="19"/>
        <v>0</v>
      </c>
      <c r="D126" s="36">
        <v>0</v>
      </c>
      <c r="E126" s="36">
        <v>0</v>
      </c>
      <c r="F126" s="17">
        <v>0</v>
      </c>
      <c r="G126" s="36">
        <v>0</v>
      </c>
      <c r="H126" s="36">
        <v>0</v>
      </c>
      <c r="I126" s="88"/>
      <c r="J126" s="83"/>
      <c r="K126" s="83"/>
      <c r="L126" s="83"/>
      <c r="M126" s="83"/>
      <c r="N126" s="83"/>
      <c r="O126" s="83"/>
      <c r="P126" s="83"/>
      <c r="Q126" s="83"/>
      <c r="R126" s="1"/>
    </row>
    <row r="127" spans="1:18" ht="102.75" customHeight="1">
      <c r="A127" s="6" t="s">
        <v>145</v>
      </c>
      <c r="B127" s="116" t="str">
        <f>$B$123</f>
        <v>Управление имущественных, земельных и градостроительных отношений Верещагинского городского округа </v>
      </c>
      <c r="C127" s="26">
        <f t="shared" si="19"/>
        <v>0</v>
      </c>
      <c r="D127" s="36">
        <v>0</v>
      </c>
      <c r="E127" s="36">
        <v>0</v>
      </c>
      <c r="F127" s="17">
        <v>0</v>
      </c>
      <c r="G127" s="36">
        <v>0</v>
      </c>
      <c r="H127" s="36">
        <v>0</v>
      </c>
      <c r="I127" s="87" t="s">
        <v>56</v>
      </c>
      <c r="J127" s="82" t="s">
        <v>126</v>
      </c>
      <c r="K127" s="82" t="s">
        <v>6</v>
      </c>
      <c r="L127" s="82">
        <v>15</v>
      </c>
      <c r="M127" s="82">
        <v>15</v>
      </c>
      <c r="N127" s="82">
        <v>20</v>
      </c>
      <c r="O127" s="82">
        <v>25</v>
      </c>
      <c r="P127" s="82">
        <v>30</v>
      </c>
      <c r="Q127" s="82">
        <v>35</v>
      </c>
      <c r="R127" s="1"/>
    </row>
    <row r="128" spans="1:18" ht="14.25" customHeight="1">
      <c r="A128" s="4" t="s">
        <v>4</v>
      </c>
      <c r="B128" s="117"/>
      <c r="C128" s="26">
        <f t="shared" si="19"/>
        <v>0</v>
      </c>
      <c r="D128" s="36">
        <v>0</v>
      </c>
      <c r="E128" s="36">
        <v>0</v>
      </c>
      <c r="F128" s="17">
        <v>0</v>
      </c>
      <c r="G128" s="36">
        <v>0</v>
      </c>
      <c r="H128" s="36">
        <v>0</v>
      </c>
      <c r="I128" s="88"/>
      <c r="J128" s="83"/>
      <c r="K128" s="83"/>
      <c r="L128" s="83"/>
      <c r="M128" s="83"/>
      <c r="N128" s="83"/>
      <c r="O128" s="83"/>
      <c r="P128" s="83"/>
      <c r="Q128" s="83"/>
      <c r="R128" s="1"/>
    </row>
    <row r="129" spans="1:18" ht="14.25" customHeight="1">
      <c r="A129" s="4" t="s">
        <v>14</v>
      </c>
      <c r="B129" s="117"/>
      <c r="C129" s="26">
        <f t="shared" si="19"/>
        <v>0</v>
      </c>
      <c r="D129" s="36">
        <v>0</v>
      </c>
      <c r="E129" s="36">
        <v>0</v>
      </c>
      <c r="F129" s="17">
        <v>0</v>
      </c>
      <c r="G129" s="36">
        <v>0</v>
      </c>
      <c r="H129" s="36">
        <v>0</v>
      </c>
      <c r="I129" s="88"/>
      <c r="J129" s="83"/>
      <c r="K129" s="83"/>
      <c r="L129" s="83"/>
      <c r="M129" s="83"/>
      <c r="N129" s="83"/>
      <c r="O129" s="83"/>
      <c r="P129" s="83"/>
      <c r="Q129" s="83"/>
      <c r="R129" s="1"/>
    </row>
    <row r="130" spans="1:18" ht="14.25" customHeight="1">
      <c r="A130" s="4" t="s">
        <v>97</v>
      </c>
      <c r="B130" s="118"/>
      <c r="C130" s="26">
        <f t="shared" si="19"/>
        <v>0</v>
      </c>
      <c r="D130" s="36">
        <v>0</v>
      </c>
      <c r="E130" s="36">
        <v>0</v>
      </c>
      <c r="F130" s="17">
        <v>0</v>
      </c>
      <c r="G130" s="36">
        <v>0</v>
      </c>
      <c r="H130" s="36">
        <v>0</v>
      </c>
      <c r="I130" s="88"/>
      <c r="J130" s="83"/>
      <c r="K130" s="83"/>
      <c r="L130" s="83"/>
      <c r="M130" s="83"/>
      <c r="N130" s="83"/>
      <c r="O130" s="83"/>
      <c r="P130" s="83"/>
      <c r="Q130" s="83"/>
      <c r="R130" s="1"/>
    </row>
    <row r="131" spans="1:18" ht="96" customHeight="1">
      <c r="A131" s="6" t="s">
        <v>117</v>
      </c>
      <c r="B131" s="82" t="s">
        <v>158</v>
      </c>
      <c r="C131" s="26">
        <f t="shared" si="19"/>
        <v>0</v>
      </c>
      <c r="D131" s="36">
        <v>0</v>
      </c>
      <c r="E131" s="36">
        <v>0</v>
      </c>
      <c r="F131" s="17">
        <v>0</v>
      </c>
      <c r="G131" s="36">
        <v>0</v>
      </c>
      <c r="H131" s="36">
        <v>0</v>
      </c>
      <c r="I131" s="87" t="s">
        <v>57</v>
      </c>
      <c r="J131" s="82" t="s">
        <v>127</v>
      </c>
      <c r="K131" s="82" t="s">
        <v>6</v>
      </c>
      <c r="L131" s="82">
        <v>15</v>
      </c>
      <c r="M131" s="82">
        <v>15</v>
      </c>
      <c r="N131" s="82">
        <v>20</v>
      </c>
      <c r="O131" s="82">
        <v>25</v>
      </c>
      <c r="P131" s="82">
        <v>30</v>
      </c>
      <c r="Q131" s="82">
        <v>35</v>
      </c>
      <c r="R131" s="1"/>
    </row>
    <row r="132" spans="1:18" ht="14.25" customHeight="1">
      <c r="A132" s="4" t="s">
        <v>4</v>
      </c>
      <c r="B132" s="83"/>
      <c r="C132" s="26">
        <f t="shared" si="19"/>
        <v>0</v>
      </c>
      <c r="D132" s="36">
        <v>0</v>
      </c>
      <c r="E132" s="36">
        <v>0</v>
      </c>
      <c r="F132" s="17">
        <v>0</v>
      </c>
      <c r="G132" s="36">
        <v>0</v>
      </c>
      <c r="H132" s="36">
        <v>0</v>
      </c>
      <c r="I132" s="88"/>
      <c r="J132" s="83"/>
      <c r="K132" s="83"/>
      <c r="L132" s="83"/>
      <c r="M132" s="83"/>
      <c r="N132" s="83"/>
      <c r="O132" s="83"/>
      <c r="P132" s="83"/>
      <c r="Q132" s="83"/>
      <c r="R132" s="1"/>
    </row>
    <row r="133" spans="1:18" ht="14.25" customHeight="1">
      <c r="A133" s="4" t="s">
        <v>14</v>
      </c>
      <c r="B133" s="83"/>
      <c r="C133" s="26">
        <f t="shared" si="19"/>
        <v>0</v>
      </c>
      <c r="D133" s="36">
        <v>0</v>
      </c>
      <c r="E133" s="36">
        <v>0</v>
      </c>
      <c r="F133" s="17">
        <v>0</v>
      </c>
      <c r="G133" s="36">
        <v>0</v>
      </c>
      <c r="H133" s="36">
        <v>0</v>
      </c>
      <c r="I133" s="88"/>
      <c r="J133" s="83"/>
      <c r="K133" s="83"/>
      <c r="L133" s="83"/>
      <c r="M133" s="83"/>
      <c r="N133" s="83"/>
      <c r="O133" s="83"/>
      <c r="P133" s="83"/>
      <c r="Q133" s="83"/>
      <c r="R133" s="1"/>
    </row>
    <row r="134" spans="1:18" ht="14.25" customHeight="1">
      <c r="A134" s="4" t="s">
        <v>97</v>
      </c>
      <c r="B134" s="84"/>
      <c r="C134" s="26">
        <f t="shared" si="19"/>
        <v>0</v>
      </c>
      <c r="D134" s="36">
        <v>0</v>
      </c>
      <c r="E134" s="36">
        <v>0</v>
      </c>
      <c r="F134" s="17">
        <v>0</v>
      </c>
      <c r="G134" s="36">
        <v>0</v>
      </c>
      <c r="H134" s="36">
        <v>0</v>
      </c>
      <c r="I134" s="88"/>
      <c r="J134" s="83"/>
      <c r="K134" s="83"/>
      <c r="L134" s="83"/>
      <c r="M134" s="83"/>
      <c r="N134" s="83"/>
      <c r="O134" s="83"/>
      <c r="P134" s="83"/>
      <c r="Q134" s="83"/>
      <c r="R134" s="1"/>
    </row>
    <row r="135" spans="1:18" ht="180" customHeight="1">
      <c r="A135" s="6" t="s">
        <v>58</v>
      </c>
      <c r="B135" s="82" t="s">
        <v>158</v>
      </c>
      <c r="C135" s="26">
        <f t="shared" si="19"/>
        <v>0</v>
      </c>
      <c r="D135" s="36">
        <v>0</v>
      </c>
      <c r="E135" s="36">
        <v>0</v>
      </c>
      <c r="F135" s="17">
        <v>0</v>
      </c>
      <c r="G135" s="36">
        <v>0</v>
      </c>
      <c r="H135" s="36">
        <v>0</v>
      </c>
      <c r="I135" s="87" t="s">
        <v>59</v>
      </c>
      <c r="J135" s="82" t="s">
        <v>128</v>
      </c>
      <c r="K135" s="82" t="s">
        <v>6</v>
      </c>
      <c r="L135" s="82">
        <v>45</v>
      </c>
      <c r="M135" s="82">
        <v>45</v>
      </c>
      <c r="N135" s="82">
        <v>20</v>
      </c>
      <c r="O135" s="82">
        <v>10</v>
      </c>
      <c r="P135" s="82">
        <v>5</v>
      </c>
      <c r="Q135" s="82">
        <v>5</v>
      </c>
      <c r="R135" s="1"/>
    </row>
    <row r="136" spans="1:18" ht="14.25" customHeight="1">
      <c r="A136" s="4" t="s">
        <v>4</v>
      </c>
      <c r="B136" s="83"/>
      <c r="C136" s="26">
        <f t="shared" si="19"/>
        <v>0</v>
      </c>
      <c r="D136" s="36">
        <v>0</v>
      </c>
      <c r="E136" s="36">
        <v>0</v>
      </c>
      <c r="F136" s="17">
        <v>0</v>
      </c>
      <c r="G136" s="36">
        <v>0</v>
      </c>
      <c r="H136" s="36">
        <v>0</v>
      </c>
      <c r="I136" s="88"/>
      <c r="J136" s="83"/>
      <c r="K136" s="83"/>
      <c r="L136" s="83"/>
      <c r="M136" s="83"/>
      <c r="N136" s="83"/>
      <c r="O136" s="83"/>
      <c r="P136" s="83"/>
      <c r="Q136" s="83"/>
      <c r="R136" s="1"/>
    </row>
    <row r="137" spans="1:18" ht="14.25" customHeight="1">
      <c r="A137" s="4" t="s">
        <v>14</v>
      </c>
      <c r="B137" s="83"/>
      <c r="C137" s="26">
        <f t="shared" si="19"/>
        <v>0</v>
      </c>
      <c r="D137" s="36">
        <v>0</v>
      </c>
      <c r="E137" s="36">
        <v>0</v>
      </c>
      <c r="F137" s="17">
        <v>0</v>
      </c>
      <c r="G137" s="36">
        <v>0</v>
      </c>
      <c r="H137" s="36">
        <v>0</v>
      </c>
      <c r="I137" s="88"/>
      <c r="J137" s="83"/>
      <c r="K137" s="83"/>
      <c r="L137" s="83"/>
      <c r="M137" s="83"/>
      <c r="N137" s="83"/>
      <c r="O137" s="83"/>
      <c r="P137" s="83"/>
      <c r="Q137" s="83"/>
      <c r="R137" s="1"/>
    </row>
    <row r="138" spans="1:18" ht="14.25" customHeight="1">
      <c r="A138" s="4" t="s">
        <v>97</v>
      </c>
      <c r="B138" s="84"/>
      <c r="C138" s="26">
        <f t="shared" si="19"/>
        <v>0</v>
      </c>
      <c r="D138" s="36">
        <v>0</v>
      </c>
      <c r="E138" s="36">
        <v>0</v>
      </c>
      <c r="F138" s="17">
        <v>0</v>
      </c>
      <c r="G138" s="36">
        <v>0</v>
      </c>
      <c r="H138" s="36">
        <v>0</v>
      </c>
      <c r="I138" s="88"/>
      <c r="J138" s="83"/>
      <c r="K138" s="83"/>
      <c r="L138" s="83"/>
      <c r="M138" s="83"/>
      <c r="N138" s="83"/>
      <c r="O138" s="83"/>
      <c r="P138" s="83"/>
      <c r="Q138" s="83"/>
      <c r="R138" s="1"/>
    </row>
    <row r="139" spans="1:18" ht="110.25" customHeight="1">
      <c r="A139" s="6" t="s">
        <v>60</v>
      </c>
      <c r="B139" s="82" t="s">
        <v>158</v>
      </c>
      <c r="C139" s="26">
        <f t="shared" si="19"/>
        <v>0</v>
      </c>
      <c r="D139" s="36">
        <v>0</v>
      </c>
      <c r="E139" s="36">
        <v>0</v>
      </c>
      <c r="F139" s="17">
        <v>0</v>
      </c>
      <c r="G139" s="36">
        <v>0</v>
      </c>
      <c r="H139" s="36">
        <v>0</v>
      </c>
      <c r="I139" s="87" t="s">
        <v>61</v>
      </c>
      <c r="J139" s="82" t="s">
        <v>129</v>
      </c>
      <c r="K139" s="82" t="s">
        <v>6</v>
      </c>
      <c r="L139" s="82">
        <v>100</v>
      </c>
      <c r="M139" s="82">
        <v>100</v>
      </c>
      <c r="N139" s="82">
        <v>100</v>
      </c>
      <c r="O139" s="82">
        <v>100</v>
      </c>
      <c r="P139" s="82">
        <v>100</v>
      </c>
      <c r="Q139" s="82">
        <v>100</v>
      </c>
      <c r="R139" s="1"/>
    </row>
    <row r="140" spans="1:18" ht="14.25" customHeight="1">
      <c r="A140" s="4" t="s">
        <v>4</v>
      </c>
      <c r="B140" s="83"/>
      <c r="C140" s="26">
        <f t="shared" si="19"/>
        <v>0</v>
      </c>
      <c r="D140" s="36">
        <v>0</v>
      </c>
      <c r="E140" s="36">
        <v>0</v>
      </c>
      <c r="F140" s="17">
        <v>0</v>
      </c>
      <c r="G140" s="36">
        <v>0</v>
      </c>
      <c r="H140" s="36">
        <v>0</v>
      </c>
      <c r="I140" s="88"/>
      <c r="J140" s="83"/>
      <c r="K140" s="83"/>
      <c r="L140" s="83"/>
      <c r="M140" s="83"/>
      <c r="N140" s="83"/>
      <c r="O140" s="83"/>
      <c r="P140" s="83"/>
      <c r="Q140" s="83"/>
      <c r="R140" s="1"/>
    </row>
    <row r="141" spans="1:18" ht="14.25" customHeight="1">
      <c r="A141" s="4" t="s">
        <v>14</v>
      </c>
      <c r="B141" s="83"/>
      <c r="C141" s="26">
        <f t="shared" si="19"/>
        <v>0</v>
      </c>
      <c r="D141" s="36">
        <v>0</v>
      </c>
      <c r="E141" s="36">
        <v>0</v>
      </c>
      <c r="F141" s="17">
        <v>0</v>
      </c>
      <c r="G141" s="36">
        <v>0</v>
      </c>
      <c r="H141" s="36">
        <v>0</v>
      </c>
      <c r="I141" s="88"/>
      <c r="J141" s="83"/>
      <c r="K141" s="83"/>
      <c r="L141" s="83"/>
      <c r="M141" s="83"/>
      <c r="N141" s="83"/>
      <c r="O141" s="83"/>
      <c r="P141" s="83"/>
      <c r="Q141" s="83"/>
      <c r="R141" s="1"/>
    </row>
    <row r="142" spans="1:18" ht="14.25" customHeight="1">
      <c r="A142" s="4" t="s">
        <v>97</v>
      </c>
      <c r="B142" s="84"/>
      <c r="C142" s="26">
        <f t="shared" si="19"/>
        <v>0</v>
      </c>
      <c r="D142" s="36">
        <v>0</v>
      </c>
      <c r="E142" s="36">
        <v>0</v>
      </c>
      <c r="F142" s="17">
        <v>0</v>
      </c>
      <c r="G142" s="36">
        <v>0</v>
      </c>
      <c r="H142" s="36">
        <v>0</v>
      </c>
      <c r="I142" s="88"/>
      <c r="J142" s="83"/>
      <c r="K142" s="83"/>
      <c r="L142" s="83"/>
      <c r="M142" s="83"/>
      <c r="N142" s="83"/>
      <c r="O142" s="83"/>
      <c r="P142" s="83"/>
      <c r="Q142" s="83"/>
      <c r="R142" s="1"/>
    </row>
    <row r="143" spans="1:18" ht="81" customHeight="1">
      <c r="A143" s="6" t="s">
        <v>62</v>
      </c>
      <c r="B143" s="82" t="s">
        <v>158</v>
      </c>
      <c r="C143" s="26">
        <f aca="true" t="shared" si="22" ref="C143:C162">D143+E143+F143+G143+H143</f>
        <v>0</v>
      </c>
      <c r="D143" s="36">
        <v>0</v>
      </c>
      <c r="E143" s="36">
        <v>0</v>
      </c>
      <c r="F143" s="17">
        <v>0</v>
      </c>
      <c r="G143" s="36">
        <v>0</v>
      </c>
      <c r="H143" s="36">
        <v>0</v>
      </c>
      <c r="I143" s="87" t="s">
        <v>63</v>
      </c>
      <c r="J143" s="82" t="s">
        <v>107</v>
      </c>
      <c r="K143" s="82" t="s">
        <v>6</v>
      </c>
      <c r="L143" s="82">
        <v>100</v>
      </c>
      <c r="M143" s="82">
        <v>100</v>
      </c>
      <c r="N143" s="82">
        <v>100</v>
      </c>
      <c r="O143" s="82">
        <v>100</v>
      </c>
      <c r="P143" s="82">
        <v>100</v>
      </c>
      <c r="Q143" s="82">
        <v>100</v>
      </c>
      <c r="R143" s="1"/>
    </row>
    <row r="144" spans="1:18" ht="14.25" customHeight="1">
      <c r="A144" s="4" t="s">
        <v>4</v>
      </c>
      <c r="B144" s="83"/>
      <c r="C144" s="26">
        <f t="shared" si="22"/>
        <v>0</v>
      </c>
      <c r="D144" s="36">
        <v>0</v>
      </c>
      <c r="E144" s="36">
        <v>0</v>
      </c>
      <c r="F144" s="17">
        <v>0</v>
      </c>
      <c r="G144" s="36">
        <v>0</v>
      </c>
      <c r="H144" s="36">
        <v>0</v>
      </c>
      <c r="I144" s="88"/>
      <c r="J144" s="83"/>
      <c r="K144" s="83"/>
      <c r="L144" s="83"/>
      <c r="M144" s="83"/>
      <c r="N144" s="83"/>
      <c r="O144" s="83"/>
      <c r="P144" s="83"/>
      <c r="Q144" s="83"/>
      <c r="R144" s="1"/>
    </row>
    <row r="145" spans="1:18" ht="14.25" customHeight="1">
      <c r="A145" s="4" t="s">
        <v>14</v>
      </c>
      <c r="B145" s="83"/>
      <c r="C145" s="26">
        <f t="shared" si="22"/>
        <v>0</v>
      </c>
      <c r="D145" s="36">
        <v>0</v>
      </c>
      <c r="E145" s="36">
        <v>0</v>
      </c>
      <c r="F145" s="17">
        <v>0</v>
      </c>
      <c r="G145" s="36">
        <v>0</v>
      </c>
      <c r="H145" s="36">
        <v>0</v>
      </c>
      <c r="I145" s="88"/>
      <c r="J145" s="83"/>
      <c r="K145" s="83"/>
      <c r="L145" s="83"/>
      <c r="M145" s="83"/>
      <c r="N145" s="83"/>
      <c r="O145" s="83"/>
      <c r="P145" s="83"/>
      <c r="Q145" s="83"/>
      <c r="R145" s="1"/>
    </row>
    <row r="146" spans="1:18" ht="14.25" customHeight="1">
      <c r="A146" s="4" t="s">
        <v>97</v>
      </c>
      <c r="B146" s="84"/>
      <c r="C146" s="26">
        <f t="shared" si="22"/>
        <v>0</v>
      </c>
      <c r="D146" s="36">
        <v>0</v>
      </c>
      <c r="E146" s="36">
        <v>0</v>
      </c>
      <c r="F146" s="17">
        <v>0</v>
      </c>
      <c r="G146" s="36">
        <v>0</v>
      </c>
      <c r="H146" s="36">
        <v>0</v>
      </c>
      <c r="I146" s="88"/>
      <c r="J146" s="83"/>
      <c r="K146" s="83"/>
      <c r="L146" s="83"/>
      <c r="M146" s="83"/>
      <c r="N146" s="83"/>
      <c r="O146" s="83"/>
      <c r="P146" s="83"/>
      <c r="Q146" s="83"/>
      <c r="R146" s="1"/>
    </row>
    <row r="147" spans="1:18" ht="142.5" customHeight="1">
      <c r="A147" s="6" t="s">
        <v>64</v>
      </c>
      <c r="B147" s="82" t="s">
        <v>158</v>
      </c>
      <c r="C147" s="26">
        <f t="shared" si="22"/>
        <v>0</v>
      </c>
      <c r="D147" s="36">
        <v>0</v>
      </c>
      <c r="E147" s="36">
        <v>0</v>
      </c>
      <c r="F147" s="17">
        <v>0</v>
      </c>
      <c r="G147" s="36">
        <v>0</v>
      </c>
      <c r="H147" s="36">
        <v>0</v>
      </c>
      <c r="I147" s="87" t="s">
        <v>65</v>
      </c>
      <c r="J147" s="82" t="s">
        <v>108</v>
      </c>
      <c r="K147" s="82" t="s">
        <v>6</v>
      </c>
      <c r="L147" s="82">
        <v>15</v>
      </c>
      <c r="M147" s="82">
        <v>15</v>
      </c>
      <c r="N147" s="82">
        <v>20</v>
      </c>
      <c r="O147" s="82">
        <v>25</v>
      </c>
      <c r="P147" s="82">
        <v>30</v>
      </c>
      <c r="Q147" s="82">
        <v>35</v>
      </c>
      <c r="R147" s="1"/>
    </row>
    <row r="148" spans="1:18" ht="14.25" customHeight="1">
      <c r="A148" s="4" t="s">
        <v>4</v>
      </c>
      <c r="B148" s="83"/>
      <c r="C148" s="26">
        <f t="shared" si="22"/>
        <v>0</v>
      </c>
      <c r="D148" s="36">
        <v>0</v>
      </c>
      <c r="E148" s="36">
        <v>0</v>
      </c>
      <c r="F148" s="17">
        <v>0</v>
      </c>
      <c r="G148" s="36">
        <v>0</v>
      </c>
      <c r="H148" s="36">
        <v>0</v>
      </c>
      <c r="I148" s="88"/>
      <c r="J148" s="83"/>
      <c r="K148" s="83"/>
      <c r="L148" s="83"/>
      <c r="M148" s="83"/>
      <c r="N148" s="83"/>
      <c r="O148" s="83"/>
      <c r="P148" s="83"/>
      <c r="Q148" s="83"/>
      <c r="R148" s="1"/>
    </row>
    <row r="149" spans="1:18" ht="14.25" customHeight="1">
      <c r="A149" s="4" t="s">
        <v>14</v>
      </c>
      <c r="B149" s="83"/>
      <c r="C149" s="26">
        <f t="shared" si="22"/>
        <v>0</v>
      </c>
      <c r="D149" s="36">
        <v>0</v>
      </c>
      <c r="E149" s="36">
        <v>0</v>
      </c>
      <c r="F149" s="17">
        <v>0</v>
      </c>
      <c r="G149" s="36">
        <v>0</v>
      </c>
      <c r="H149" s="36">
        <v>0</v>
      </c>
      <c r="I149" s="88"/>
      <c r="J149" s="83"/>
      <c r="K149" s="83"/>
      <c r="L149" s="83"/>
      <c r="M149" s="83"/>
      <c r="N149" s="83"/>
      <c r="O149" s="83"/>
      <c r="P149" s="83"/>
      <c r="Q149" s="83"/>
      <c r="R149" s="1"/>
    </row>
    <row r="150" spans="1:18" ht="14.25" customHeight="1">
      <c r="A150" s="4" t="s">
        <v>97</v>
      </c>
      <c r="B150" s="84"/>
      <c r="C150" s="26">
        <f t="shared" si="22"/>
        <v>0</v>
      </c>
      <c r="D150" s="36">
        <v>0</v>
      </c>
      <c r="E150" s="36">
        <v>0</v>
      </c>
      <c r="F150" s="17">
        <v>0</v>
      </c>
      <c r="G150" s="36">
        <v>0</v>
      </c>
      <c r="H150" s="36">
        <v>0</v>
      </c>
      <c r="I150" s="88"/>
      <c r="J150" s="83"/>
      <c r="K150" s="83"/>
      <c r="L150" s="83"/>
      <c r="M150" s="83"/>
      <c r="N150" s="83"/>
      <c r="O150" s="83"/>
      <c r="P150" s="83"/>
      <c r="Q150" s="83"/>
      <c r="R150" s="1"/>
    </row>
    <row r="151" spans="1:18" ht="160.5" customHeight="1">
      <c r="A151" s="57" t="s">
        <v>66</v>
      </c>
      <c r="B151" s="82" t="s">
        <v>158</v>
      </c>
      <c r="C151" s="26">
        <f>C154</f>
        <v>408</v>
      </c>
      <c r="D151" s="36">
        <f>D154</f>
        <v>408</v>
      </c>
      <c r="E151" s="36">
        <v>0</v>
      </c>
      <c r="F151" s="17">
        <v>0</v>
      </c>
      <c r="G151" s="36">
        <v>0</v>
      </c>
      <c r="H151" s="36">
        <v>0</v>
      </c>
      <c r="I151" s="87" t="s">
        <v>67</v>
      </c>
      <c r="J151" s="82" t="s">
        <v>109</v>
      </c>
      <c r="K151" s="82" t="s">
        <v>6</v>
      </c>
      <c r="L151" s="82">
        <v>50</v>
      </c>
      <c r="M151" s="82">
        <v>50</v>
      </c>
      <c r="N151" s="82">
        <v>60</v>
      </c>
      <c r="O151" s="82">
        <v>70</v>
      </c>
      <c r="P151" s="82">
        <v>80</v>
      </c>
      <c r="Q151" s="82">
        <v>90</v>
      </c>
      <c r="R151" s="1"/>
    </row>
    <row r="152" spans="1:21" ht="15" customHeight="1">
      <c r="A152" s="43" t="s">
        <v>4</v>
      </c>
      <c r="B152" s="83"/>
      <c r="C152" s="26">
        <f t="shared" si="22"/>
        <v>0</v>
      </c>
      <c r="D152" s="36">
        <v>0</v>
      </c>
      <c r="E152" s="36">
        <v>0</v>
      </c>
      <c r="F152" s="17">
        <v>0</v>
      </c>
      <c r="G152" s="36">
        <v>0</v>
      </c>
      <c r="H152" s="36">
        <v>0</v>
      </c>
      <c r="I152" s="88"/>
      <c r="J152" s="83"/>
      <c r="K152" s="83"/>
      <c r="L152" s="83"/>
      <c r="M152" s="83"/>
      <c r="N152" s="83"/>
      <c r="O152" s="83"/>
      <c r="P152" s="83"/>
      <c r="Q152" s="83"/>
      <c r="R152" s="1"/>
      <c r="U152" s="27"/>
    </row>
    <row r="153" spans="1:21" ht="15" customHeight="1">
      <c r="A153" s="43" t="s">
        <v>14</v>
      </c>
      <c r="B153" s="83"/>
      <c r="C153" s="26">
        <f t="shared" si="22"/>
        <v>0</v>
      </c>
      <c r="D153" s="36">
        <v>0</v>
      </c>
      <c r="E153" s="36">
        <v>0</v>
      </c>
      <c r="F153" s="17">
        <v>0</v>
      </c>
      <c r="G153" s="36">
        <v>0</v>
      </c>
      <c r="H153" s="36">
        <v>0</v>
      </c>
      <c r="I153" s="88"/>
      <c r="J153" s="83"/>
      <c r="K153" s="83"/>
      <c r="L153" s="83"/>
      <c r="M153" s="83"/>
      <c r="N153" s="83"/>
      <c r="O153" s="83"/>
      <c r="P153" s="83"/>
      <c r="Q153" s="83"/>
      <c r="R153" s="1"/>
      <c r="U153" s="27"/>
    </row>
    <row r="154" spans="1:21" ht="15" customHeight="1">
      <c r="A154" s="43" t="s">
        <v>97</v>
      </c>
      <c r="B154" s="84"/>
      <c r="C154" s="26">
        <f t="shared" si="22"/>
        <v>408</v>
      </c>
      <c r="D154" s="36">
        <v>408</v>
      </c>
      <c r="E154" s="36">
        <v>0</v>
      </c>
      <c r="F154" s="17">
        <v>0</v>
      </c>
      <c r="G154" s="36">
        <v>0</v>
      </c>
      <c r="H154" s="36">
        <v>0</v>
      </c>
      <c r="I154" s="88"/>
      <c r="J154" s="84"/>
      <c r="K154" s="84"/>
      <c r="L154" s="84"/>
      <c r="M154" s="84"/>
      <c r="N154" s="84"/>
      <c r="O154" s="84"/>
      <c r="P154" s="84"/>
      <c r="Q154" s="83"/>
      <c r="R154" s="1"/>
      <c r="U154" s="27"/>
    </row>
    <row r="155" spans="1:17" s="27" customFormat="1" ht="35.25" customHeight="1">
      <c r="A155" s="91" t="s">
        <v>92</v>
      </c>
      <c r="B155" s="92"/>
      <c r="C155" s="26">
        <f t="shared" si="22"/>
        <v>70</v>
      </c>
      <c r="D155" s="36">
        <f>SUM(D156:D158)</f>
        <v>70</v>
      </c>
      <c r="E155" s="36">
        <f>SUM(E156:E158)</f>
        <v>0</v>
      </c>
      <c r="F155" s="36">
        <f>SUM(F156:F158)</f>
        <v>0</v>
      </c>
      <c r="G155" s="36">
        <f>SUM(G156:G158)</f>
        <v>0</v>
      </c>
      <c r="H155" s="36">
        <f>SUM(H156:H158)</f>
        <v>0</v>
      </c>
      <c r="I155" s="63"/>
      <c r="J155" s="61"/>
      <c r="K155" s="61"/>
      <c r="L155" s="61"/>
      <c r="M155" s="61"/>
      <c r="N155" s="61"/>
      <c r="O155" s="61"/>
      <c r="P155" s="66"/>
      <c r="Q155" s="62"/>
    </row>
    <row r="156" spans="1:17" s="27" customFormat="1" ht="15.75" customHeight="1">
      <c r="A156" s="85" t="s">
        <v>4</v>
      </c>
      <c r="B156" s="86"/>
      <c r="C156" s="26">
        <f t="shared" si="22"/>
        <v>0</v>
      </c>
      <c r="D156" s="36">
        <f aca="true" t="shared" si="23" ref="D156:H157">D160</f>
        <v>0</v>
      </c>
      <c r="E156" s="36">
        <f t="shared" si="23"/>
        <v>0</v>
      </c>
      <c r="F156" s="36">
        <f t="shared" si="23"/>
        <v>0</v>
      </c>
      <c r="G156" s="36">
        <f t="shared" si="23"/>
        <v>0</v>
      </c>
      <c r="H156" s="36">
        <f t="shared" si="23"/>
        <v>0</v>
      </c>
      <c r="I156" s="11"/>
      <c r="J156" s="29"/>
      <c r="K156" s="29"/>
      <c r="L156" s="29"/>
      <c r="M156" s="29"/>
      <c r="N156" s="29"/>
      <c r="O156" s="29"/>
      <c r="P156" s="62"/>
      <c r="Q156" s="62"/>
    </row>
    <row r="157" spans="1:17" s="27" customFormat="1" ht="15.75" customHeight="1">
      <c r="A157" s="85" t="s">
        <v>14</v>
      </c>
      <c r="B157" s="86"/>
      <c r="C157" s="26">
        <f t="shared" si="22"/>
        <v>0</v>
      </c>
      <c r="D157" s="36">
        <f t="shared" si="23"/>
        <v>0</v>
      </c>
      <c r="E157" s="36">
        <f t="shared" si="23"/>
        <v>0</v>
      </c>
      <c r="F157" s="36">
        <f t="shared" si="23"/>
        <v>0</v>
      </c>
      <c r="G157" s="36">
        <f t="shared" si="23"/>
        <v>0</v>
      </c>
      <c r="H157" s="36">
        <f t="shared" si="23"/>
        <v>0</v>
      </c>
      <c r="I157" s="11"/>
      <c r="J157" s="29"/>
      <c r="K157" s="29"/>
      <c r="L157" s="29"/>
      <c r="M157" s="29"/>
      <c r="N157" s="29"/>
      <c r="O157" s="29"/>
      <c r="P157" s="62"/>
      <c r="Q157" s="62"/>
    </row>
    <row r="158" spans="1:17" s="27" customFormat="1" ht="15" customHeight="1">
      <c r="A158" s="85" t="s">
        <v>97</v>
      </c>
      <c r="B158" s="86"/>
      <c r="C158" s="26">
        <f aca="true" t="shared" si="24" ref="C158:H158">C162</f>
        <v>70</v>
      </c>
      <c r="D158" s="26">
        <f t="shared" si="24"/>
        <v>70</v>
      </c>
      <c r="E158" s="26">
        <f t="shared" si="24"/>
        <v>0</v>
      </c>
      <c r="F158" s="26">
        <f t="shared" si="24"/>
        <v>0</v>
      </c>
      <c r="G158" s="26">
        <f t="shared" si="24"/>
        <v>0</v>
      </c>
      <c r="H158" s="26">
        <f t="shared" si="24"/>
        <v>0</v>
      </c>
      <c r="I158" s="12"/>
      <c r="J158" s="30"/>
      <c r="K158" s="30"/>
      <c r="L158" s="30"/>
      <c r="M158" s="30"/>
      <c r="N158" s="30"/>
      <c r="O158" s="30"/>
      <c r="P158" s="62"/>
      <c r="Q158" s="62"/>
    </row>
    <row r="159" spans="1:17" s="27" customFormat="1" ht="71.25" customHeight="1">
      <c r="A159" s="6" t="s">
        <v>98</v>
      </c>
      <c r="B159" s="82" t="s">
        <v>158</v>
      </c>
      <c r="C159" s="26">
        <f aca="true" t="shared" si="25" ref="C159:H159">C160+C161+C162</f>
        <v>70</v>
      </c>
      <c r="D159" s="26">
        <f t="shared" si="25"/>
        <v>70</v>
      </c>
      <c r="E159" s="26">
        <f t="shared" si="25"/>
        <v>0</v>
      </c>
      <c r="F159" s="26">
        <f t="shared" si="25"/>
        <v>0</v>
      </c>
      <c r="G159" s="26">
        <f t="shared" si="25"/>
        <v>0</v>
      </c>
      <c r="H159" s="26">
        <f t="shared" si="25"/>
        <v>0</v>
      </c>
      <c r="I159" s="87" t="s">
        <v>33</v>
      </c>
      <c r="J159" s="82" t="s">
        <v>110</v>
      </c>
      <c r="K159" s="82" t="s">
        <v>5</v>
      </c>
      <c r="L159" s="82">
        <v>50</v>
      </c>
      <c r="M159" s="82">
        <v>50</v>
      </c>
      <c r="N159" s="82">
        <v>85</v>
      </c>
      <c r="O159" s="82">
        <v>85</v>
      </c>
      <c r="P159" s="82">
        <v>85</v>
      </c>
      <c r="Q159" s="82">
        <v>85</v>
      </c>
    </row>
    <row r="160" spans="1:21" s="27" customFormat="1" ht="14.25" customHeight="1">
      <c r="A160" s="4" t="s">
        <v>4</v>
      </c>
      <c r="B160" s="83"/>
      <c r="C160" s="26">
        <f t="shared" si="22"/>
        <v>0</v>
      </c>
      <c r="D160" s="36">
        <v>0</v>
      </c>
      <c r="E160" s="36">
        <v>0</v>
      </c>
      <c r="F160" s="36">
        <v>0</v>
      </c>
      <c r="G160" s="36">
        <v>0</v>
      </c>
      <c r="H160" s="36">
        <v>0</v>
      </c>
      <c r="I160" s="88"/>
      <c r="J160" s="83"/>
      <c r="K160" s="83"/>
      <c r="L160" s="83"/>
      <c r="M160" s="83"/>
      <c r="N160" s="83"/>
      <c r="O160" s="83"/>
      <c r="P160" s="83"/>
      <c r="Q160" s="83"/>
      <c r="U160" s="1"/>
    </row>
    <row r="161" spans="1:21" s="27" customFormat="1" ht="16.5" customHeight="1">
      <c r="A161" s="4" t="s">
        <v>14</v>
      </c>
      <c r="B161" s="83"/>
      <c r="C161" s="26">
        <f t="shared" si="22"/>
        <v>0</v>
      </c>
      <c r="D161" s="36">
        <v>0</v>
      </c>
      <c r="E161" s="36">
        <v>0</v>
      </c>
      <c r="F161" s="36">
        <v>0</v>
      </c>
      <c r="G161" s="36">
        <v>0</v>
      </c>
      <c r="H161" s="36">
        <v>0</v>
      </c>
      <c r="I161" s="88"/>
      <c r="J161" s="83"/>
      <c r="K161" s="83"/>
      <c r="L161" s="83"/>
      <c r="M161" s="83"/>
      <c r="N161" s="83"/>
      <c r="O161" s="83"/>
      <c r="P161" s="83"/>
      <c r="Q161" s="83"/>
      <c r="U161" s="1"/>
    </row>
    <row r="162" spans="1:21" s="27" customFormat="1" ht="16.5" customHeight="1">
      <c r="A162" s="4" t="s">
        <v>97</v>
      </c>
      <c r="B162" s="84"/>
      <c r="C162" s="26">
        <f t="shared" si="22"/>
        <v>70</v>
      </c>
      <c r="D162" s="36">
        <v>70</v>
      </c>
      <c r="E162" s="36">
        <v>0</v>
      </c>
      <c r="F162" s="36">
        <v>0</v>
      </c>
      <c r="G162" s="36">
        <v>0</v>
      </c>
      <c r="H162" s="36">
        <v>0</v>
      </c>
      <c r="I162" s="88"/>
      <c r="J162" s="84"/>
      <c r="K162" s="84"/>
      <c r="L162" s="84"/>
      <c r="M162" s="84"/>
      <c r="N162" s="84"/>
      <c r="O162" s="84"/>
      <c r="P162" s="84"/>
      <c r="Q162" s="84"/>
      <c r="U162" s="1"/>
    </row>
    <row r="163" spans="1:18" ht="48" customHeight="1">
      <c r="A163" s="91" t="s">
        <v>79</v>
      </c>
      <c r="B163" s="92"/>
      <c r="C163" s="26">
        <v>5621.9</v>
      </c>
      <c r="D163" s="26">
        <v>5621.9</v>
      </c>
      <c r="E163" s="36">
        <f>+E164+E165+E166</f>
        <v>0</v>
      </c>
      <c r="F163" s="36">
        <f>+F164+F165+F166</f>
        <v>0</v>
      </c>
      <c r="G163" s="36">
        <f>+G164+G165+G166</f>
        <v>0</v>
      </c>
      <c r="H163" s="36">
        <f>+H164+H165+H166</f>
        <v>0</v>
      </c>
      <c r="I163" s="20"/>
      <c r="J163" s="19"/>
      <c r="K163" s="19"/>
      <c r="L163" s="35"/>
      <c r="M163" s="53"/>
      <c r="N163" s="35"/>
      <c r="O163" s="25"/>
      <c r="P163" s="66"/>
      <c r="Q163" s="66"/>
      <c r="R163" s="1"/>
    </row>
    <row r="164" spans="1:18" ht="15">
      <c r="A164" s="85" t="s">
        <v>4</v>
      </c>
      <c r="B164" s="86"/>
      <c r="C164" s="26">
        <f>D164+E164+F164+G164+H164</f>
        <v>0</v>
      </c>
      <c r="D164" s="36">
        <v>0</v>
      </c>
      <c r="E164" s="36">
        <v>0</v>
      </c>
      <c r="F164" s="17">
        <v>0</v>
      </c>
      <c r="G164" s="36">
        <v>0</v>
      </c>
      <c r="H164" s="36">
        <v>0</v>
      </c>
      <c r="I164" s="20"/>
      <c r="J164" s="19"/>
      <c r="K164" s="19"/>
      <c r="L164" s="35"/>
      <c r="M164" s="53"/>
      <c r="N164" s="35"/>
      <c r="O164" s="25"/>
      <c r="P164" s="41"/>
      <c r="Q164" s="41"/>
      <c r="R164" s="1"/>
    </row>
    <row r="165" spans="1:18" ht="15">
      <c r="A165" s="85" t="s">
        <v>14</v>
      </c>
      <c r="B165" s="86"/>
      <c r="C165" s="26">
        <f>D165</f>
        <v>4587.4</v>
      </c>
      <c r="D165" s="36">
        <v>4587.4</v>
      </c>
      <c r="E165" s="36">
        <v>0</v>
      </c>
      <c r="F165" s="17">
        <v>0</v>
      </c>
      <c r="G165" s="36">
        <v>0</v>
      </c>
      <c r="H165" s="36">
        <v>0</v>
      </c>
      <c r="I165" s="20"/>
      <c r="J165" s="19"/>
      <c r="K165" s="19"/>
      <c r="L165" s="35"/>
      <c r="M165" s="53"/>
      <c r="N165" s="35"/>
      <c r="O165" s="25"/>
      <c r="P165" s="41"/>
      <c r="Q165" s="41"/>
      <c r="R165" s="1"/>
    </row>
    <row r="166" spans="1:18" ht="21.75" customHeight="1">
      <c r="A166" s="85" t="s">
        <v>97</v>
      </c>
      <c r="B166" s="86"/>
      <c r="C166" s="26">
        <f>+D166+E166+F166+G166+H166</f>
        <v>1034.5</v>
      </c>
      <c r="D166" s="26">
        <f>D170+D186</f>
        <v>1034.5</v>
      </c>
      <c r="E166" s="78">
        <f>E170+E186+E194</f>
        <v>0</v>
      </c>
      <c r="F166" s="78">
        <v>0</v>
      </c>
      <c r="G166" s="78">
        <v>0</v>
      </c>
      <c r="H166" s="78">
        <v>0</v>
      </c>
      <c r="I166" s="20"/>
      <c r="J166" s="19"/>
      <c r="K166" s="19"/>
      <c r="L166" s="35"/>
      <c r="M166" s="53"/>
      <c r="N166" s="35"/>
      <c r="O166" s="25"/>
      <c r="P166" s="41"/>
      <c r="Q166" s="41"/>
      <c r="R166" s="1"/>
    </row>
    <row r="167" spans="1:18" ht="35.25" customHeight="1">
      <c r="A167" s="91" t="s">
        <v>118</v>
      </c>
      <c r="B167" s="92"/>
      <c r="C167" s="26">
        <f>+D167+E167+F167+G167+H167</f>
        <v>225</v>
      </c>
      <c r="D167" s="36">
        <f>D170</f>
        <v>225</v>
      </c>
      <c r="E167" s="36">
        <f>E170</f>
        <v>0</v>
      </c>
      <c r="F167" s="17">
        <f>F170</f>
        <v>0</v>
      </c>
      <c r="G167" s="36">
        <f>G170</f>
        <v>0</v>
      </c>
      <c r="H167" s="36">
        <f>H170</f>
        <v>0</v>
      </c>
      <c r="I167" s="20"/>
      <c r="J167" s="19"/>
      <c r="K167" s="19"/>
      <c r="L167" s="34"/>
      <c r="M167" s="49"/>
      <c r="N167" s="34"/>
      <c r="O167" s="24"/>
      <c r="P167" s="41"/>
      <c r="Q167" s="41"/>
      <c r="R167" s="1"/>
    </row>
    <row r="168" spans="1:18" ht="15.75" customHeight="1">
      <c r="A168" s="85" t="s">
        <v>4</v>
      </c>
      <c r="B168" s="86"/>
      <c r="C168" s="26">
        <f>D168+E168+F168+G168+D169</f>
        <v>0</v>
      </c>
      <c r="D168" s="36">
        <v>0</v>
      </c>
      <c r="E168" s="36">
        <v>0</v>
      </c>
      <c r="F168" s="17">
        <v>0</v>
      </c>
      <c r="G168" s="36">
        <v>0</v>
      </c>
      <c r="H168" s="36">
        <v>0</v>
      </c>
      <c r="I168" s="11"/>
      <c r="J168" s="5"/>
      <c r="K168" s="5"/>
      <c r="L168" s="29"/>
      <c r="M168" s="29"/>
      <c r="N168" s="29"/>
      <c r="O168" s="5"/>
      <c r="P168" s="41"/>
      <c r="Q168" s="41"/>
      <c r="R168" s="1"/>
    </row>
    <row r="169" spans="1:18" ht="15.75" customHeight="1">
      <c r="A169" s="85" t="s">
        <v>14</v>
      </c>
      <c r="B169" s="86"/>
      <c r="C169" s="26">
        <f>D169+E169+F169+G169+H169</f>
        <v>0</v>
      </c>
      <c r="D169" s="36">
        <v>0</v>
      </c>
      <c r="E169" s="36">
        <v>0</v>
      </c>
      <c r="F169" s="17">
        <v>0</v>
      </c>
      <c r="G169" s="36">
        <v>0</v>
      </c>
      <c r="H169" s="36">
        <v>0</v>
      </c>
      <c r="I169" s="11"/>
      <c r="J169" s="5"/>
      <c r="K169" s="5"/>
      <c r="L169" s="29"/>
      <c r="M169" s="29"/>
      <c r="N169" s="29"/>
      <c r="O169" s="5"/>
      <c r="P169" s="41"/>
      <c r="Q169" s="41"/>
      <c r="R169" s="1"/>
    </row>
    <row r="170" spans="1:18" ht="15" customHeight="1">
      <c r="A170" s="85" t="s">
        <v>97</v>
      </c>
      <c r="B170" s="86"/>
      <c r="C170" s="26">
        <f>+D170+E170+F170+G170+H170</f>
        <v>225</v>
      </c>
      <c r="D170" s="36">
        <f>D174+D178+D182</f>
        <v>225</v>
      </c>
      <c r="E170" s="36">
        <f>E174</f>
        <v>0</v>
      </c>
      <c r="F170" s="17">
        <f>F174</f>
        <v>0</v>
      </c>
      <c r="G170" s="36">
        <v>0</v>
      </c>
      <c r="H170" s="36">
        <v>0</v>
      </c>
      <c r="I170" s="12"/>
      <c r="J170" s="7"/>
      <c r="K170" s="7"/>
      <c r="L170" s="30"/>
      <c r="M170" s="30"/>
      <c r="N170" s="30"/>
      <c r="O170" s="7"/>
      <c r="P170" s="41"/>
      <c r="Q170" s="41"/>
      <c r="R170" s="1"/>
    </row>
    <row r="171" spans="1:18" ht="66.75" customHeight="1">
      <c r="A171" s="6" t="s">
        <v>32</v>
      </c>
      <c r="B171" s="82" t="s">
        <v>158</v>
      </c>
      <c r="C171" s="26">
        <f aca="true" t="shared" si="26" ref="C171:C181">D171+E171+F171+G171+H171</f>
        <v>225</v>
      </c>
      <c r="D171" s="36">
        <f>D174</f>
        <v>225</v>
      </c>
      <c r="E171" s="36">
        <f>E174</f>
        <v>0</v>
      </c>
      <c r="F171" s="17">
        <f>F174</f>
        <v>0</v>
      </c>
      <c r="G171" s="36">
        <f>G174</f>
        <v>0</v>
      </c>
      <c r="H171" s="36">
        <f>H174</f>
        <v>0</v>
      </c>
      <c r="I171" s="87" t="s">
        <v>33</v>
      </c>
      <c r="J171" s="82" t="s">
        <v>130</v>
      </c>
      <c r="K171" s="82" t="s">
        <v>5</v>
      </c>
      <c r="L171" s="82">
        <v>50</v>
      </c>
      <c r="M171" s="82">
        <v>30</v>
      </c>
      <c r="N171" s="82">
        <v>45</v>
      </c>
      <c r="O171" s="82">
        <v>45</v>
      </c>
      <c r="P171" s="95">
        <v>40</v>
      </c>
      <c r="Q171" s="95">
        <v>40</v>
      </c>
      <c r="R171" s="1"/>
    </row>
    <row r="172" spans="1:21" ht="14.25" customHeight="1">
      <c r="A172" s="4" t="s">
        <v>4</v>
      </c>
      <c r="B172" s="83"/>
      <c r="C172" s="26">
        <f t="shared" si="26"/>
        <v>0</v>
      </c>
      <c r="D172" s="36">
        <v>0</v>
      </c>
      <c r="E172" s="36">
        <v>0</v>
      </c>
      <c r="F172" s="17">
        <v>0</v>
      </c>
      <c r="G172" s="36">
        <v>0</v>
      </c>
      <c r="H172" s="36">
        <v>0</v>
      </c>
      <c r="I172" s="88"/>
      <c r="J172" s="83"/>
      <c r="K172" s="83"/>
      <c r="L172" s="83"/>
      <c r="M172" s="83"/>
      <c r="N172" s="83"/>
      <c r="O172" s="83"/>
      <c r="P172" s="95"/>
      <c r="Q172" s="95"/>
      <c r="R172" s="1"/>
      <c r="U172" s="27"/>
    </row>
    <row r="173" spans="1:21" ht="16.5" customHeight="1">
      <c r="A173" s="4" t="s">
        <v>14</v>
      </c>
      <c r="B173" s="83"/>
      <c r="C173" s="26">
        <f t="shared" si="26"/>
        <v>0</v>
      </c>
      <c r="D173" s="36">
        <v>0</v>
      </c>
      <c r="E173" s="36">
        <v>0</v>
      </c>
      <c r="F173" s="17">
        <v>0</v>
      </c>
      <c r="G173" s="36">
        <v>0</v>
      </c>
      <c r="H173" s="36">
        <v>0</v>
      </c>
      <c r="I173" s="88"/>
      <c r="J173" s="83"/>
      <c r="K173" s="83"/>
      <c r="L173" s="83"/>
      <c r="M173" s="83"/>
      <c r="N173" s="83"/>
      <c r="O173" s="83"/>
      <c r="P173" s="95"/>
      <c r="Q173" s="95"/>
      <c r="R173" s="1"/>
      <c r="U173" s="27"/>
    </row>
    <row r="174" spans="1:21" ht="16.5" customHeight="1">
      <c r="A174" s="4" t="s">
        <v>97</v>
      </c>
      <c r="B174" s="84"/>
      <c r="C174" s="26">
        <f t="shared" si="26"/>
        <v>225</v>
      </c>
      <c r="D174" s="36">
        <v>225</v>
      </c>
      <c r="E174" s="36">
        <v>0</v>
      </c>
      <c r="F174" s="17">
        <v>0</v>
      </c>
      <c r="G174" s="36">
        <v>0</v>
      </c>
      <c r="H174" s="36">
        <v>0</v>
      </c>
      <c r="I174" s="88"/>
      <c r="J174" s="83"/>
      <c r="K174" s="83"/>
      <c r="L174" s="83"/>
      <c r="M174" s="84"/>
      <c r="N174" s="83"/>
      <c r="O174" s="83"/>
      <c r="P174" s="95"/>
      <c r="Q174" s="95"/>
      <c r="R174" s="1"/>
      <c r="U174" s="27"/>
    </row>
    <row r="175" spans="1:17" s="27" customFormat="1" ht="65.25" customHeight="1">
      <c r="A175" s="4" t="s">
        <v>84</v>
      </c>
      <c r="B175" s="82" t="s">
        <v>158</v>
      </c>
      <c r="C175" s="26">
        <f>D175+E175+F175+G175+H175</f>
        <v>0</v>
      </c>
      <c r="D175" s="36">
        <f>D178</f>
        <v>0</v>
      </c>
      <c r="E175" s="36">
        <f>E178</f>
        <v>0</v>
      </c>
      <c r="F175" s="36">
        <f>F178</f>
        <v>0</v>
      </c>
      <c r="G175" s="36">
        <f>G178</f>
        <v>0</v>
      </c>
      <c r="H175" s="36">
        <f>H178</f>
        <v>0</v>
      </c>
      <c r="I175" s="54"/>
      <c r="J175" s="82" t="s">
        <v>111</v>
      </c>
      <c r="K175" s="82" t="s">
        <v>5</v>
      </c>
      <c r="L175" s="82">
        <v>20</v>
      </c>
      <c r="M175" s="82">
        <v>0</v>
      </c>
      <c r="N175" s="82">
        <v>20</v>
      </c>
      <c r="O175" s="82">
        <v>20</v>
      </c>
      <c r="P175" s="82">
        <v>20</v>
      </c>
      <c r="Q175" s="82">
        <v>20</v>
      </c>
    </row>
    <row r="176" spans="1:17" s="27" customFormat="1" ht="14.25" customHeight="1">
      <c r="A176" s="4" t="s">
        <v>4</v>
      </c>
      <c r="B176" s="83"/>
      <c r="C176" s="26">
        <f t="shared" si="26"/>
        <v>0</v>
      </c>
      <c r="D176" s="36">
        <v>0</v>
      </c>
      <c r="E176" s="36">
        <v>0</v>
      </c>
      <c r="F176" s="36">
        <v>0</v>
      </c>
      <c r="G176" s="36">
        <v>0</v>
      </c>
      <c r="H176" s="36">
        <v>0</v>
      </c>
      <c r="I176" s="54"/>
      <c r="J176" s="83"/>
      <c r="K176" s="83"/>
      <c r="L176" s="83"/>
      <c r="M176" s="83"/>
      <c r="N176" s="83"/>
      <c r="O176" s="83"/>
      <c r="P176" s="83"/>
      <c r="Q176" s="83"/>
    </row>
    <row r="177" spans="1:17" s="27" customFormat="1" ht="14.25" customHeight="1">
      <c r="A177" s="4" t="s">
        <v>14</v>
      </c>
      <c r="B177" s="83"/>
      <c r="C177" s="26">
        <f t="shared" si="26"/>
        <v>0</v>
      </c>
      <c r="D177" s="36">
        <v>0</v>
      </c>
      <c r="E177" s="36">
        <v>0</v>
      </c>
      <c r="F177" s="36">
        <v>0</v>
      </c>
      <c r="G177" s="36">
        <v>0</v>
      </c>
      <c r="H177" s="36">
        <v>0</v>
      </c>
      <c r="I177" s="54"/>
      <c r="J177" s="83"/>
      <c r="K177" s="83"/>
      <c r="L177" s="83"/>
      <c r="M177" s="83"/>
      <c r="N177" s="83"/>
      <c r="O177" s="83"/>
      <c r="P177" s="83"/>
      <c r="Q177" s="83"/>
    </row>
    <row r="178" spans="1:17" s="27" customFormat="1" ht="15.75" customHeight="1">
      <c r="A178" s="4" t="s">
        <v>97</v>
      </c>
      <c r="B178" s="84"/>
      <c r="C178" s="26">
        <f t="shared" si="26"/>
        <v>0</v>
      </c>
      <c r="D178" s="36">
        <v>0</v>
      </c>
      <c r="E178" s="36">
        <v>0</v>
      </c>
      <c r="F178" s="36">
        <v>0</v>
      </c>
      <c r="G178" s="36">
        <v>0</v>
      </c>
      <c r="H178" s="36">
        <v>0</v>
      </c>
      <c r="I178" s="54"/>
      <c r="J178" s="84"/>
      <c r="K178" s="84"/>
      <c r="L178" s="84"/>
      <c r="M178" s="84"/>
      <c r="N178" s="84"/>
      <c r="O178" s="84"/>
      <c r="P178" s="84"/>
      <c r="Q178" s="84"/>
    </row>
    <row r="179" spans="1:17" s="27" customFormat="1" ht="70.5" customHeight="1">
      <c r="A179" s="4" t="s">
        <v>146</v>
      </c>
      <c r="B179" s="82" t="s">
        <v>158</v>
      </c>
      <c r="C179" s="26">
        <f t="shared" si="26"/>
        <v>0</v>
      </c>
      <c r="D179" s="36">
        <v>0</v>
      </c>
      <c r="E179" s="36">
        <v>0</v>
      </c>
      <c r="F179" s="36">
        <v>0</v>
      </c>
      <c r="G179" s="36">
        <v>0</v>
      </c>
      <c r="H179" s="36">
        <v>0</v>
      </c>
      <c r="I179" s="60"/>
      <c r="J179" s="82" t="s">
        <v>147</v>
      </c>
      <c r="K179" s="82" t="s">
        <v>5</v>
      </c>
      <c r="L179" s="82">
        <v>1</v>
      </c>
      <c r="M179" s="82">
        <v>1</v>
      </c>
      <c r="N179" s="82">
        <v>1</v>
      </c>
      <c r="O179" s="82">
        <v>1</v>
      </c>
      <c r="P179" s="82">
        <v>1</v>
      </c>
      <c r="Q179" s="82">
        <v>1</v>
      </c>
    </row>
    <row r="180" spans="1:17" s="27" customFormat="1" ht="14.25" customHeight="1">
      <c r="A180" s="4" t="s">
        <v>4</v>
      </c>
      <c r="B180" s="83"/>
      <c r="C180" s="26">
        <f t="shared" si="26"/>
        <v>0</v>
      </c>
      <c r="D180" s="36">
        <v>0</v>
      </c>
      <c r="E180" s="36">
        <v>0</v>
      </c>
      <c r="F180" s="36">
        <v>0</v>
      </c>
      <c r="G180" s="36">
        <v>0</v>
      </c>
      <c r="H180" s="36">
        <v>0</v>
      </c>
      <c r="I180" s="60"/>
      <c r="J180" s="83"/>
      <c r="K180" s="83"/>
      <c r="L180" s="83"/>
      <c r="M180" s="83"/>
      <c r="N180" s="83"/>
      <c r="O180" s="83"/>
      <c r="P180" s="83"/>
      <c r="Q180" s="83"/>
    </row>
    <row r="181" spans="1:17" s="27" customFormat="1" ht="14.25" customHeight="1">
      <c r="A181" s="4" t="s">
        <v>14</v>
      </c>
      <c r="B181" s="83"/>
      <c r="C181" s="26">
        <f t="shared" si="26"/>
        <v>0</v>
      </c>
      <c r="D181" s="36">
        <v>0</v>
      </c>
      <c r="E181" s="36">
        <v>0</v>
      </c>
      <c r="F181" s="36">
        <v>0</v>
      </c>
      <c r="G181" s="36">
        <v>0</v>
      </c>
      <c r="H181" s="36">
        <v>0</v>
      </c>
      <c r="I181" s="60"/>
      <c r="J181" s="83"/>
      <c r="K181" s="83"/>
      <c r="L181" s="83"/>
      <c r="M181" s="83"/>
      <c r="N181" s="83"/>
      <c r="O181" s="83"/>
      <c r="P181" s="83"/>
      <c r="Q181" s="83"/>
    </row>
    <row r="182" spans="1:17" s="27" customFormat="1" ht="16.5" customHeight="1">
      <c r="A182" s="4" t="s">
        <v>97</v>
      </c>
      <c r="B182" s="84"/>
      <c r="C182" s="26">
        <v>0</v>
      </c>
      <c r="D182" s="36">
        <v>0</v>
      </c>
      <c r="E182" s="36">
        <v>0</v>
      </c>
      <c r="F182" s="36">
        <v>0</v>
      </c>
      <c r="G182" s="36">
        <v>0</v>
      </c>
      <c r="H182" s="36">
        <v>0</v>
      </c>
      <c r="I182" s="60"/>
      <c r="J182" s="84"/>
      <c r="K182" s="84"/>
      <c r="L182" s="84"/>
      <c r="M182" s="84"/>
      <c r="N182" s="84"/>
      <c r="O182" s="84"/>
      <c r="P182" s="84"/>
      <c r="Q182" s="84"/>
    </row>
    <row r="183" spans="1:17" s="27" customFormat="1" ht="77.25" customHeight="1">
      <c r="A183" s="64" t="s">
        <v>85</v>
      </c>
      <c r="B183" s="82" t="s">
        <v>158</v>
      </c>
      <c r="C183" s="26">
        <f>D183</f>
        <v>5396.9</v>
      </c>
      <c r="D183" s="36">
        <v>5396.9</v>
      </c>
      <c r="E183" s="36">
        <v>0</v>
      </c>
      <c r="F183" s="36">
        <v>0</v>
      </c>
      <c r="G183" s="36">
        <v>0</v>
      </c>
      <c r="H183" s="36">
        <v>0</v>
      </c>
      <c r="I183" s="87" t="s">
        <v>34</v>
      </c>
      <c r="J183" s="4"/>
      <c r="K183" s="4"/>
      <c r="L183" s="4"/>
      <c r="M183" s="4"/>
      <c r="N183" s="4"/>
      <c r="O183" s="4"/>
      <c r="P183" s="4"/>
      <c r="Q183" s="4"/>
    </row>
    <row r="184" spans="1:17" s="27" customFormat="1" ht="14.25" customHeight="1">
      <c r="A184" s="4" t="s">
        <v>4</v>
      </c>
      <c r="B184" s="83"/>
      <c r="C184" s="26">
        <f>D184+E184+F184+G184+H184</f>
        <v>0</v>
      </c>
      <c r="D184" s="36">
        <v>0</v>
      </c>
      <c r="E184" s="36">
        <v>0</v>
      </c>
      <c r="F184" s="36">
        <v>0</v>
      </c>
      <c r="G184" s="36">
        <v>0</v>
      </c>
      <c r="H184" s="36">
        <v>0</v>
      </c>
      <c r="I184" s="88"/>
      <c r="J184" s="4"/>
      <c r="K184" s="4"/>
      <c r="L184" s="4"/>
      <c r="M184" s="4"/>
      <c r="N184" s="4"/>
      <c r="O184" s="4"/>
      <c r="P184" s="4"/>
      <c r="Q184" s="4"/>
    </row>
    <row r="185" spans="1:17" s="27" customFormat="1" ht="14.25" customHeight="1">
      <c r="A185" s="4" t="s">
        <v>14</v>
      </c>
      <c r="B185" s="83"/>
      <c r="C185" s="26">
        <f>D185</f>
        <v>4587.4</v>
      </c>
      <c r="D185" s="26">
        <v>4587.4</v>
      </c>
      <c r="E185" s="36">
        <v>0</v>
      </c>
      <c r="F185" s="36">
        <v>0</v>
      </c>
      <c r="G185" s="36">
        <v>0</v>
      </c>
      <c r="H185" s="36">
        <v>0</v>
      </c>
      <c r="I185" s="88"/>
      <c r="J185" s="4"/>
      <c r="K185" s="4"/>
      <c r="L185" s="4"/>
      <c r="M185" s="4"/>
      <c r="N185" s="4"/>
      <c r="O185" s="4"/>
      <c r="P185" s="4"/>
      <c r="Q185" s="4"/>
    </row>
    <row r="186" spans="1:17" s="27" customFormat="1" ht="14.25" customHeight="1">
      <c r="A186" s="4" t="s">
        <v>97</v>
      </c>
      <c r="B186" s="84"/>
      <c r="C186" s="26">
        <f>C190</f>
        <v>809.5</v>
      </c>
      <c r="D186" s="26">
        <f>D190</f>
        <v>809.5</v>
      </c>
      <c r="E186" s="36">
        <v>0</v>
      </c>
      <c r="F186" s="36">
        <v>0</v>
      </c>
      <c r="G186" s="36">
        <v>0</v>
      </c>
      <c r="H186" s="36">
        <v>0</v>
      </c>
      <c r="I186" s="88"/>
      <c r="J186" s="4"/>
      <c r="K186" s="4"/>
      <c r="L186" s="4"/>
      <c r="M186" s="4"/>
      <c r="N186" s="4"/>
      <c r="O186" s="4"/>
      <c r="P186" s="4"/>
      <c r="Q186" s="4"/>
    </row>
    <row r="187" spans="1:17" s="27" customFormat="1" ht="73.5" customHeight="1">
      <c r="A187" s="6" t="s">
        <v>80</v>
      </c>
      <c r="B187" s="82" t="s">
        <v>158</v>
      </c>
      <c r="C187" s="26">
        <f aca="true" t="shared" si="27" ref="C187:C202">D187+E187+F187+G187+H187</f>
        <v>5396.9</v>
      </c>
      <c r="D187" s="36">
        <f>D189+D190</f>
        <v>5396.9</v>
      </c>
      <c r="E187" s="36">
        <v>0</v>
      </c>
      <c r="F187" s="36">
        <v>0</v>
      </c>
      <c r="G187" s="36">
        <v>0</v>
      </c>
      <c r="H187" s="36">
        <v>0</v>
      </c>
      <c r="I187" s="87" t="s">
        <v>34</v>
      </c>
      <c r="J187" s="82" t="s">
        <v>131</v>
      </c>
      <c r="K187" s="82" t="s">
        <v>5</v>
      </c>
      <c r="L187" s="82">
        <v>2</v>
      </c>
      <c r="M187" s="82">
        <v>2</v>
      </c>
      <c r="N187" s="82">
        <v>0</v>
      </c>
      <c r="O187" s="82">
        <v>0</v>
      </c>
      <c r="P187" s="95">
        <v>0</v>
      </c>
      <c r="Q187" s="95">
        <v>0</v>
      </c>
    </row>
    <row r="188" spans="1:21" s="27" customFormat="1" ht="14.25" customHeight="1">
      <c r="A188" s="4" t="s">
        <v>4</v>
      </c>
      <c r="B188" s="83"/>
      <c r="C188" s="26">
        <f t="shared" si="27"/>
        <v>0</v>
      </c>
      <c r="D188" s="36">
        <v>0</v>
      </c>
      <c r="E188" s="36">
        <v>0</v>
      </c>
      <c r="F188" s="36">
        <v>0</v>
      </c>
      <c r="G188" s="36">
        <v>0</v>
      </c>
      <c r="H188" s="36">
        <v>0</v>
      </c>
      <c r="I188" s="88"/>
      <c r="J188" s="83"/>
      <c r="K188" s="83"/>
      <c r="L188" s="83"/>
      <c r="M188" s="83"/>
      <c r="N188" s="83"/>
      <c r="O188" s="83"/>
      <c r="P188" s="95"/>
      <c r="Q188" s="95"/>
      <c r="U188" s="1"/>
    </row>
    <row r="189" spans="1:21" s="27" customFormat="1" ht="14.25" customHeight="1">
      <c r="A189" s="4" t="s">
        <v>14</v>
      </c>
      <c r="B189" s="83"/>
      <c r="C189" s="26">
        <f t="shared" si="27"/>
        <v>4587.4</v>
      </c>
      <c r="D189" s="36">
        <v>4587.4</v>
      </c>
      <c r="E189" s="36">
        <v>0</v>
      </c>
      <c r="F189" s="36">
        <v>0</v>
      </c>
      <c r="G189" s="36">
        <v>0</v>
      </c>
      <c r="H189" s="36">
        <v>0</v>
      </c>
      <c r="I189" s="88"/>
      <c r="J189" s="83"/>
      <c r="K189" s="83"/>
      <c r="L189" s="83"/>
      <c r="M189" s="83"/>
      <c r="N189" s="83"/>
      <c r="O189" s="83"/>
      <c r="P189" s="95"/>
      <c r="Q189" s="95"/>
      <c r="U189" s="1"/>
    </row>
    <row r="190" spans="1:21" s="27" customFormat="1" ht="14.25" customHeight="1">
      <c r="A190" s="4" t="s">
        <v>97</v>
      </c>
      <c r="B190" s="84"/>
      <c r="C190" s="26">
        <f t="shared" si="27"/>
        <v>809.5</v>
      </c>
      <c r="D190" s="36">
        <v>809.5</v>
      </c>
      <c r="E190" s="36">
        <v>0</v>
      </c>
      <c r="F190" s="36">
        <v>0</v>
      </c>
      <c r="G190" s="36">
        <v>0</v>
      </c>
      <c r="H190" s="36">
        <v>0</v>
      </c>
      <c r="I190" s="88"/>
      <c r="J190" s="84"/>
      <c r="K190" s="84"/>
      <c r="L190" s="84"/>
      <c r="M190" s="84"/>
      <c r="N190" s="84"/>
      <c r="O190" s="84"/>
      <c r="P190" s="95"/>
      <c r="Q190" s="95"/>
      <c r="U190" s="1"/>
    </row>
    <row r="191" spans="1:18" ht="45" customHeight="1">
      <c r="A191" s="91" t="s">
        <v>86</v>
      </c>
      <c r="B191" s="92"/>
      <c r="C191" s="26">
        <f t="shared" si="27"/>
        <v>0</v>
      </c>
      <c r="D191" s="36">
        <v>0</v>
      </c>
      <c r="E191" s="36">
        <v>0</v>
      </c>
      <c r="F191" s="17">
        <v>0</v>
      </c>
      <c r="G191" s="36">
        <v>0</v>
      </c>
      <c r="H191" s="36">
        <v>0</v>
      </c>
      <c r="I191" s="20"/>
      <c r="J191" s="4"/>
      <c r="K191" s="4"/>
      <c r="L191" s="4"/>
      <c r="M191" s="4"/>
      <c r="N191" s="4"/>
      <c r="O191" s="4"/>
      <c r="P191" s="4"/>
      <c r="Q191" s="4"/>
      <c r="R191" s="1"/>
    </row>
    <row r="192" spans="1:18" ht="14.25" customHeight="1">
      <c r="A192" s="85" t="s">
        <v>4</v>
      </c>
      <c r="B192" s="86"/>
      <c r="C192" s="26">
        <f t="shared" si="27"/>
        <v>0</v>
      </c>
      <c r="D192" s="36">
        <f aca="true" t="shared" si="28" ref="D192:H194">D196+D200</f>
        <v>0</v>
      </c>
      <c r="E192" s="36">
        <f t="shared" si="28"/>
        <v>0</v>
      </c>
      <c r="F192" s="17">
        <f t="shared" si="28"/>
        <v>0</v>
      </c>
      <c r="G192" s="36">
        <f t="shared" si="28"/>
        <v>0</v>
      </c>
      <c r="H192" s="36">
        <f t="shared" si="28"/>
        <v>0</v>
      </c>
      <c r="I192" s="11"/>
      <c r="J192" s="4"/>
      <c r="K192" s="4"/>
      <c r="L192" s="4"/>
      <c r="M192" s="4"/>
      <c r="N192" s="4"/>
      <c r="O192" s="4"/>
      <c r="P192" s="4"/>
      <c r="Q192" s="4"/>
      <c r="R192" s="1"/>
    </row>
    <row r="193" spans="1:18" ht="14.25" customHeight="1">
      <c r="A193" s="85" t="s">
        <v>14</v>
      </c>
      <c r="B193" s="86"/>
      <c r="C193" s="26">
        <f t="shared" si="27"/>
        <v>0</v>
      </c>
      <c r="D193" s="36">
        <f t="shared" si="28"/>
        <v>0</v>
      </c>
      <c r="E193" s="36">
        <f t="shared" si="28"/>
        <v>0</v>
      </c>
      <c r="F193" s="17">
        <f t="shared" si="28"/>
        <v>0</v>
      </c>
      <c r="G193" s="36">
        <f t="shared" si="28"/>
        <v>0</v>
      </c>
      <c r="H193" s="36">
        <f t="shared" si="28"/>
        <v>0</v>
      </c>
      <c r="I193" s="11"/>
      <c r="J193" s="4"/>
      <c r="K193" s="4"/>
      <c r="L193" s="4"/>
      <c r="M193" s="4"/>
      <c r="N193" s="4"/>
      <c r="O193" s="4"/>
      <c r="P193" s="4"/>
      <c r="Q193" s="4"/>
      <c r="R193" s="1"/>
    </row>
    <row r="194" spans="1:18" ht="14.25" customHeight="1">
      <c r="A194" s="85" t="s">
        <v>97</v>
      </c>
      <c r="B194" s="86"/>
      <c r="C194" s="26">
        <f t="shared" si="27"/>
        <v>0</v>
      </c>
      <c r="D194" s="36">
        <v>0</v>
      </c>
      <c r="E194" s="36">
        <f t="shared" si="28"/>
        <v>0</v>
      </c>
      <c r="F194" s="17">
        <f t="shared" si="28"/>
        <v>0</v>
      </c>
      <c r="G194" s="36">
        <f t="shared" si="28"/>
        <v>0</v>
      </c>
      <c r="H194" s="36">
        <f t="shared" si="28"/>
        <v>0</v>
      </c>
      <c r="I194" s="11"/>
      <c r="J194" s="4"/>
      <c r="K194" s="4"/>
      <c r="L194" s="4"/>
      <c r="M194" s="4"/>
      <c r="N194" s="4"/>
      <c r="O194" s="4"/>
      <c r="P194" s="4"/>
      <c r="Q194" s="4"/>
      <c r="R194" s="1"/>
    </row>
    <row r="195" spans="1:18" ht="81.75" customHeight="1">
      <c r="A195" s="6" t="s">
        <v>89</v>
      </c>
      <c r="B195" s="82" t="s">
        <v>158</v>
      </c>
      <c r="C195" s="26">
        <f t="shared" si="27"/>
        <v>0</v>
      </c>
      <c r="D195" s="36">
        <v>0</v>
      </c>
      <c r="E195" s="36">
        <v>0</v>
      </c>
      <c r="F195" s="17">
        <v>0</v>
      </c>
      <c r="G195" s="36">
        <v>0</v>
      </c>
      <c r="H195" s="36">
        <v>0</v>
      </c>
      <c r="I195" s="87" t="s">
        <v>35</v>
      </c>
      <c r="J195" s="82" t="s">
        <v>112</v>
      </c>
      <c r="K195" s="82" t="s">
        <v>5</v>
      </c>
      <c r="L195" s="82">
        <v>1</v>
      </c>
      <c r="M195" s="82">
        <v>1</v>
      </c>
      <c r="N195" s="82">
        <v>1</v>
      </c>
      <c r="O195" s="82">
        <v>1</v>
      </c>
      <c r="P195" s="95">
        <v>1</v>
      </c>
      <c r="Q195" s="95">
        <v>1</v>
      </c>
      <c r="R195" s="1"/>
    </row>
    <row r="196" spans="1:18" ht="14.25" customHeight="1">
      <c r="A196" s="4" t="s">
        <v>4</v>
      </c>
      <c r="B196" s="83"/>
      <c r="C196" s="26">
        <f t="shared" si="27"/>
        <v>0</v>
      </c>
      <c r="D196" s="36">
        <v>0</v>
      </c>
      <c r="E196" s="36">
        <v>0</v>
      </c>
      <c r="F196" s="17">
        <v>0</v>
      </c>
      <c r="G196" s="36">
        <v>0</v>
      </c>
      <c r="H196" s="36">
        <v>0</v>
      </c>
      <c r="I196" s="88"/>
      <c r="J196" s="83"/>
      <c r="K196" s="83"/>
      <c r="L196" s="83"/>
      <c r="M196" s="83"/>
      <c r="N196" s="83"/>
      <c r="O196" s="83"/>
      <c r="P196" s="95"/>
      <c r="Q196" s="95"/>
      <c r="R196" s="1"/>
    </row>
    <row r="197" spans="1:18" ht="14.25" customHeight="1">
      <c r="A197" s="4" t="s">
        <v>14</v>
      </c>
      <c r="B197" s="83"/>
      <c r="C197" s="26">
        <f t="shared" si="27"/>
        <v>0</v>
      </c>
      <c r="D197" s="36">
        <v>0</v>
      </c>
      <c r="E197" s="36">
        <v>0</v>
      </c>
      <c r="F197" s="17">
        <v>0</v>
      </c>
      <c r="G197" s="36">
        <v>0</v>
      </c>
      <c r="H197" s="36">
        <v>0</v>
      </c>
      <c r="I197" s="88"/>
      <c r="J197" s="83"/>
      <c r="K197" s="83"/>
      <c r="L197" s="83"/>
      <c r="M197" s="83"/>
      <c r="N197" s="83"/>
      <c r="O197" s="83"/>
      <c r="P197" s="95"/>
      <c r="Q197" s="95"/>
      <c r="R197" s="1"/>
    </row>
    <row r="198" spans="1:18" ht="14.25" customHeight="1">
      <c r="A198" s="4" t="s">
        <v>97</v>
      </c>
      <c r="B198" s="84"/>
      <c r="C198" s="26">
        <f t="shared" si="27"/>
        <v>0</v>
      </c>
      <c r="D198" s="36">
        <v>0</v>
      </c>
      <c r="E198" s="36">
        <v>0</v>
      </c>
      <c r="F198" s="17">
        <v>0</v>
      </c>
      <c r="G198" s="36">
        <v>0</v>
      </c>
      <c r="H198" s="36">
        <v>0</v>
      </c>
      <c r="I198" s="88"/>
      <c r="J198" s="83"/>
      <c r="K198" s="83"/>
      <c r="L198" s="83"/>
      <c r="M198" s="84"/>
      <c r="N198" s="83"/>
      <c r="O198" s="83"/>
      <c r="P198" s="95"/>
      <c r="Q198" s="95"/>
      <c r="R198" s="1"/>
    </row>
    <row r="199" spans="1:18" ht="74.25" customHeight="1">
      <c r="A199" s="6" t="s">
        <v>36</v>
      </c>
      <c r="B199" s="82" t="s">
        <v>158</v>
      </c>
      <c r="C199" s="26">
        <f t="shared" si="27"/>
        <v>0</v>
      </c>
      <c r="D199" s="36">
        <v>0</v>
      </c>
      <c r="E199" s="36">
        <v>0</v>
      </c>
      <c r="F199" s="17">
        <v>0</v>
      </c>
      <c r="G199" s="36">
        <v>0</v>
      </c>
      <c r="H199" s="36">
        <v>0</v>
      </c>
      <c r="I199" s="87" t="s">
        <v>37</v>
      </c>
      <c r="J199" s="82" t="s">
        <v>113</v>
      </c>
      <c r="K199" s="82" t="s">
        <v>5</v>
      </c>
      <c r="L199" s="82">
        <v>3</v>
      </c>
      <c r="M199" s="82">
        <v>3</v>
      </c>
      <c r="N199" s="82">
        <v>3</v>
      </c>
      <c r="O199" s="82">
        <v>3</v>
      </c>
      <c r="P199" s="95">
        <v>3</v>
      </c>
      <c r="Q199" s="95">
        <v>3</v>
      </c>
      <c r="R199" s="1"/>
    </row>
    <row r="200" spans="1:18" ht="15">
      <c r="A200" s="4" t="s">
        <v>4</v>
      </c>
      <c r="B200" s="83"/>
      <c r="C200" s="26">
        <f t="shared" si="27"/>
        <v>0</v>
      </c>
      <c r="D200" s="36">
        <v>0</v>
      </c>
      <c r="E200" s="36">
        <v>0</v>
      </c>
      <c r="F200" s="17">
        <v>0</v>
      </c>
      <c r="G200" s="36">
        <v>0</v>
      </c>
      <c r="H200" s="36">
        <v>0</v>
      </c>
      <c r="I200" s="88"/>
      <c r="J200" s="83"/>
      <c r="K200" s="83"/>
      <c r="L200" s="83"/>
      <c r="M200" s="83"/>
      <c r="N200" s="83"/>
      <c r="O200" s="83"/>
      <c r="P200" s="95"/>
      <c r="Q200" s="95"/>
      <c r="R200" s="1"/>
    </row>
    <row r="201" spans="1:18" ht="15">
      <c r="A201" s="4" t="s">
        <v>14</v>
      </c>
      <c r="B201" s="83"/>
      <c r="C201" s="26">
        <f t="shared" si="27"/>
        <v>0</v>
      </c>
      <c r="D201" s="36">
        <v>0</v>
      </c>
      <c r="E201" s="36">
        <v>0</v>
      </c>
      <c r="F201" s="17">
        <v>0</v>
      </c>
      <c r="G201" s="36">
        <v>0</v>
      </c>
      <c r="H201" s="36">
        <v>0</v>
      </c>
      <c r="I201" s="88"/>
      <c r="J201" s="83"/>
      <c r="K201" s="83"/>
      <c r="L201" s="83"/>
      <c r="M201" s="83"/>
      <c r="N201" s="83"/>
      <c r="O201" s="83"/>
      <c r="P201" s="95"/>
      <c r="Q201" s="95"/>
      <c r="R201" s="1"/>
    </row>
    <row r="202" spans="1:18" ht="15">
      <c r="A202" s="4" t="s">
        <v>97</v>
      </c>
      <c r="B202" s="84"/>
      <c r="C202" s="26">
        <f t="shared" si="27"/>
        <v>0</v>
      </c>
      <c r="D202" s="36">
        <v>0</v>
      </c>
      <c r="E202" s="36">
        <v>0</v>
      </c>
      <c r="F202" s="17">
        <v>0</v>
      </c>
      <c r="G202" s="36">
        <v>0</v>
      </c>
      <c r="H202" s="36">
        <v>0</v>
      </c>
      <c r="I202" s="88"/>
      <c r="J202" s="83"/>
      <c r="K202" s="83"/>
      <c r="L202" s="83"/>
      <c r="M202" s="84"/>
      <c r="N202" s="83"/>
      <c r="O202" s="83"/>
      <c r="P202" s="95"/>
      <c r="Q202" s="95"/>
      <c r="R202" s="1"/>
    </row>
    <row r="203" spans="1:18" ht="42" customHeight="1">
      <c r="A203" s="91" t="s">
        <v>119</v>
      </c>
      <c r="B203" s="96"/>
      <c r="C203" s="26">
        <v>0</v>
      </c>
      <c r="D203" s="26">
        <v>0</v>
      </c>
      <c r="E203" s="26">
        <v>0</v>
      </c>
      <c r="F203" s="26">
        <v>0</v>
      </c>
      <c r="G203" s="36">
        <v>0</v>
      </c>
      <c r="H203" s="36">
        <v>0</v>
      </c>
      <c r="I203" s="20"/>
      <c r="J203" s="4"/>
      <c r="K203" s="4"/>
      <c r="L203" s="4"/>
      <c r="M203" s="4"/>
      <c r="N203" s="4"/>
      <c r="O203" s="4"/>
      <c r="P203" s="4"/>
      <c r="Q203" s="4"/>
      <c r="R203" s="1"/>
    </row>
    <row r="204" spans="1:18" ht="15.75" customHeight="1">
      <c r="A204" s="85" t="s">
        <v>4</v>
      </c>
      <c r="B204" s="86"/>
      <c r="C204" s="26">
        <f aca="true" t="shared" si="29" ref="C204:H206">C208+C212+C216</f>
        <v>0</v>
      </c>
      <c r="D204" s="36">
        <f t="shared" si="29"/>
        <v>0</v>
      </c>
      <c r="E204" s="36">
        <f t="shared" si="29"/>
        <v>0</v>
      </c>
      <c r="F204" s="17">
        <f t="shared" si="29"/>
        <v>0</v>
      </c>
      <c r="G204" s="36">
        <f t="shared" si="29"/>
        <v>0</v>
      </c>
      <c r="H204" s="36">
        <f t="shared" si="29"/>
        <v>0</v>
      </c>
      <c r="I204" s="11"/>
      <c r="J204" s="4"/>
      <c r="K204" s="4"/>
      <c r="L204" s="4"/>
      <c r="M204" s="4"/>
      <c r="N204" s="4"/>
      <c r="O204" s="4"/>
      <c r="P204" s="4"/>
      <c r="Q204" s="4"/>
      <c r="R204" s="1"/>
    </row>
    <row r="205" spans="1:18" ht="15.75" customHeight="1">
      <c r="A205" s="85" t="s">
        <v>14</v>
      </c>
      <c r="B205" s="86"/>
      <c r="C205" s="26">
        <f t="shared" si="29"/>
        <v>0</v>
      </c>
      <c r="D205" s="36">
        <f t="shared" si="29"/>
        <v>0</v>
      </c>
      <c r="E205" s="36">
        <f t="shared" si="29"/>
        <v>0</v>
      </c>
      <c r="F205" s="17">
        <f t="shared" si="29"/>
        <v>0</v>
      </c>
      <c r="G205" s="36">
        <f t="shared" si="29"/>
        <v>0</v>
      </c>
      <c r="H205" s="36">
        <f t="shared" si="29"/>
        <v>0</v>
      </c>
      <c r="I205" s="11"/>
      <c r="J205" s="4"/>
      <c r="K205" s="4"/>
      <c r="L205" s="4"/>
      <c r="M205" s="4"/>
      <c r="N205" s="4"/>
      <c r="O205" s="4"/>
      <c r="P205" s="4"/>
      <c r="Q205" s="4"/>
      <c r="R205" s="1"/>
    </row>
    <row r="206" spans="1:18" ht="15.75" customHeight="1">
      <c r="A206" s="85" t="s">
        <v>97</v>
      </c>
      <c r="B206" s="86"/>
      <c r="C206" s="26">
        <f t="shared" si="29"/>
        <v>0</v>
      </c>
      <c r="D206" s="36">
        <f t="shared" si="29"/>
        <v>0</v>
      </c>
      <c r="E206" s="36">
        <f t="shared" si="29"/>
        <v>0</v>
      </c>
      <c r="F206" s="17">
        <f t="shared" si="29"/>
        <v>0</v>
      </c>
      <c r="G206" s="36">
        <f t="shared" si="29"/>
        <v>0</v>
      </c>
      <c r="H206" s="36">
        <f t="shared" si="29"/>
        <v>0</v>
      </c>
      <c r="I206" s="11"/>
      <c r="J206" s="4"/>
      <c r="K206" s="4"/>
      <c r="L206" s="4"/>
      <c r="M206" s="4"/>
      <c r="N206" s="4"/>
      <c r="O206" s="4"/>
      <c r="P206" s="4"/>
      <c r="Q206" s="4"/>
      <c r="R206" s="1"/>
    </row>
    <row r="207" spans="1:18" ht="72" customHeight="1">
      <c r="A207" s="6" t="s">
        <v>120</v>
      </c>
      <c r="B207" s="82" t="s">
        <v>158</v>
      </c>
      <c r="C207" s="26">
        <f aca="true" t="shared" si="30" ref="C207:C218">D207+E207+F207+G207+H207</f>
        <v>0</v>
      </c>
      <c r="D207" s="36">
        <v>0</v>
      </c>
      <c r="E207" s="36">
        <v>0</v>
      </c>
      <c r="F207" s="17">
        <v>0</v>
      </c>
      <c r="G207" s="36">
        <v>0</v>
      </c>
      <c r="H207" s="36">
        <v>0</v>
      </c>
      <c r="I207" s="87" t="s">
        <v>38</v>
      </c>
      <c r="J207" s="82" t="s">
        <v>114</v>
      </c>
      <c r="K207" s="82" t="s">
        <v>5</v>
      </c>
      <c r="L207" s="82">
        <v>1</v>
      </c>
      <c r="M207" s="82">
        <v>1</v>
      </c>
      <c r="N207" s="82">
        <v>1</v>
      </c>
      <c r="O207" s="82">
        <v>1</v>
      </c>
      <c r="P207" s="95">
        <v>1</v>
      </c>
      <c r="Q207" s="95">
        <v>1</v>
      </c>
      <c r="R207" s="1"/>
    </row>
    <row r="208" spans="1:18" ht="15.75" customHeight="1">
      <c r="A208" s="4" t="s">
        <v>4</v>
      </c>
      <c r="B208" s="83"/>
      <c r="C208" s="26">
        <f t="shared" si="30"/>
        <v>0</v>
      </c>
      <c r="D208" s="36">
        <v>0</v>
      </c>
      <c r="E208" s="36">
        <v>0</v>
      </c>
      <c r="F208" s="17">
        <v>0</v>
      </c>
      <c r="G208" s="36">
        <v>0</v>
      </c>
      <c r="H208" s="36">
        <v>0</v>
      </c>
      <c r="I208" s="88"/>
      <c r="J208" s="83"/>
      <c r="K208" s="83"/>
      <c r="L208" s="83"/>
      <c r="M208" s="83"/>
      <c r="N208" s="83"/>
      <c r="O208" s="83"/>
      <c r="P208" s="95"/>
      <c r="Q208" s="95"/>
      <c r="R208" s="1"/>
    </row>
    <row r="209" spans="1:18" ht="15.75" customHeight="1">
      <c r="A209" s="4" t="s">
        <v>14</v>
      </c>
      <c r="B209" s="83"/>
      <c r="C209" s="26">
        <f t="shared" si="30"/>
        <v>0</v>
      </c>
      <c r="D209" s="26">
        <v>0</v>
      </c>
      <c r="E209" s="26">
        <v>0</v>
      </c>
      <c r="F209" s="26">
        <v>0</v>
      </c>
      <c r="G209" s="26">
        <v>0</v>
      </c>
      <c r="H209" s="26">
        <v>0</v>
      </c>
      <c r="I209" s="88"/>
      <c r="J209" s="83"/>
      <c r="K209" s="83"/>
      <c r="L209" s="83"/>
      <c r="M209" s="83"/>
      <c r="N209" s="83"/>
      <c r="O209" s="83"/>
      <c r="P209" s="95"/>
      <c r="Q209" s="95"/>
      <c r="R209" s="1"/>
    </row>
    <row r="210" spans="1:18" ht="15.75" customHeight="1">
      <c r="A210" s="4" t="s">
        <v>97</v>
      </c>
      <c r="B210" s="84"/>
      <c r="C210" s="26">
        <f t="shared" si="30"/>
        <v>0</v>
      </c>
      <c r="D210" s="36">
        <v>0</v>
      </c>
      <c r="E210" s="36">
        <v>0</v>
      </c>
      <c r="F210" s="17">
        <v>0</v>
      </c>
      <c r="G210" s="36">
        <v>0</v>
      </c>
      <c r="H210" s="36">
        <v>0</v>
      </c>
      <c r="I210" s="88"/>
      <c r="J210" s="83"/>
      <c r="K210" s="83"/>
      <c r="L210" s="83"/>
      <c r="M210" s="84"/>
      <c r="N210" s="83"/>
      <c r="O210" s="83"/>
      <c r="P210" s="95"/>
      <c r="Q210" s="95"/>
      <c r="R210" s="1"/>
    </row>
    <row r="211" spans="1:18" ht="69.75" customHeight="1">
      <c r="A211" s="6" t="s">
        <v>90</v>
      </c>
      <c r="B211" s="82" t="s">
        <v>158</v>
      </c>
      <c r="C211" s="26">
        <f t="shared" si="30"/>
        <v>0</v>
      </c>
      <c r="D211" s="36">
        <v>0</v>
      </c>
      <c r="E211" s="36">
        <v>0</v>
      </c>
      <c r="F211" s="17">
        <v>0</v>
      </c>
      <c r="G211" s="36">
        <v>0</v>
      </c>
      <c r="H211" s="36">
        <v>0</v>
      </c>
      <c r="I211" s="87" t="s">
        <v>39</v>
      </c>
      <c r="J211" s="82" t="s">
        <v>121</v>
      </c>
      <c r="K211" s="82" t="s">
        <v>5</v>
      </c>
      <c r="L211" s="82">
        <v>15</v>
      </c>
      <c r="M211" s="82">
        <v>15</v>
      </c>
      <c r="N211" s="82">
        <v>15</v>
      </c>
      <c r="O211" s="95">
        <v>15</v>
      </c>
      <c r="P211" s="95">
        <v>15</v>
      </c>
      <c r="Q211" s="95">
        <v>15</v>
      </c>
      <c r="R211" s="1"/>
    </row>
    <row r="212" spans="1:18" ht="16.5" customHeight="1">
      <c r="A212" s="4" t="s">
        <v>4</v>
      </c>
      <c r="B212" s="83"/>
      <c r="C212" s="26">
        <f t="shared" si="30"/>
        <v>0</v>
      </c>
      <c r="D212" s="36">
        <v>0</v>
      </c>
      <c r="E212" s="36">
        <v>0</v>
      </c>
      <c r="F212" s="17">
        <v>0</v>
      </c>
      <c r="G212" s="36">
        <v>0</v>
      </c>
      <c r="H212" s="36">
        <v>0</v>
      </c>
      <c r="I212" s="88"/>
      <c r="J212" s="83"/>
      <c r="K212" s="83"/>
      <c r="L212" s="83"/>
      <c r="M212" s="83"/>
      <c r="N212" s="83"/>
      <c r="O212" s="95"/>
      <c r="P212" s="95"/>
      <c r="Q212" s="95"/>
      <c r="R212" s="1"/>
    </row>
    <row r="213" spans="1:18" ht="16.5" customHeight="1">
      <c r="A213" s="4" t="s">
        <v>14</v>
      </c>
      <c r="B213" s="83"/>
      <c r="C213" s="26">
        <f t="shared" si="30"/>
        <v>0</v>
      </c>
      <c r="D213" s="36">
        <v>0</v>
      </c>
      <c r="E213" s="36">
        <v>0</v>
      </c>
      <c r="F213" s="17">
        <v>0</v>
      </c>
      <c r="G213" s="36">
        <v>0</v>
      </c>
      <c r="H213" s="36">
        <v>0</v>
      </c>
      <c r="I213" s="88"/>
      <c r="J213" s="83"/>
      <c r="K213" s="83"/>
      <c r="L213" s="83"/>
      <c r="M213" s="83"/>
      <c r="N213" s="83"/>
      <c r="O213" s="95"/>
      <c r="P213" s="95"/>
      <c r="Q213" s="95"/>
      <c r="R213" s="1"/>
    </row>
    <row r="214" spans="1:18" ht="16.5" customHeight="1">
      <c r="A214" s="4" t="s">
        <v>97</v>
      </c>
      <c r="B214" s="84"/>
      <c r="C214" s="26">
        <f t="shared" si="30"/>
        <v>0</v>
      </c>
      <c r="D214" s="36">
        <v>0</v>
      </c>
      <c r="E214" s="36">
        <v>0</v>
      </c>
      <c r="F214" s="17">
        <v>0</v>
      </c>
      <c r="G214" s="36">
        <v>0</v>
      </c>
      <c r="H214" s="36">
        <v>0</v>
      </c>
      <c r="I214" s="88"/>
      <c r="J214" s="83"/>
      <c r="K214" s="83"/>
      <c r="L214" s="83"/>
      <c r="M214" s="84"/>
      <c r="N214" s="83"/>
      <c r="O214" s="95"/>
      <c r="P214" s="95"/>
      <c r="Q214" s="95"/>
      <c r="R214" s="1"/>
    </row>
    <row r="215" spans="1:18" ht="74.25" customHeight="1">
      <c r="A215" s="6" t="s">
        <v>91</v>
      </c>
      <c r="B215" s="82" t="s">
        <v>158</v>
      </c>
      <c r="C215" s="26">
        <f t="shared" si="30"/>
        <v>0</v>
      </c>
      <c r="D215" s="36">
        <v>0</v>
      </c>
      <c r="E215" s="36">
        <v>0</v>
      </c>
      <c r="F215" s="17">
        <v>0</v>
      </c>
      <c r="G215" s="36">
        <v>0</v>
      </c>
      <c r="H215" s="36">
        <v>0</v>
      </c>
      <c r="I215" s="87" t="s">
        <v>42</v>
      </c>
      <c r="J215" s="82" t="s">
        <v>122</v>
      </c>
      <c r="K215" s="82" t="s">
        <v>5</v>
      </c>
      <c r="L215" s="82">
        <v>5</v>
      </c>
      <c r="M215" s="82">
        <v>5</v>
      </c>
      <c r="N215" s="82">
        <v>5</v>
      </c>
      <c r="O215" s="82">
        <v>5</v>
      </c>
      <c r="P215" s="95">
        <v>5</v>
      </c>
      <c r="Q215" s="95">
        <v>5</v>
      </c>
      <c r="R215" s="1"/>
    </row>
    <row r="216" spans="1:18" ht="15" customHeight="1">
      <c r="A216" s="4" t="s">
        <v>4</v>
      </c>
      <c r="B216" s="83"/>
      <c r="C216" s="26">
        <f t="shared" si="30"/>
        <v>0</v>
      </c>
      <c r="D216" s="36">
        <v>0</v>
      </c>
      <c r="E216" s="36">
        <v>0</v>
      </c>
      <c r="F216" s="17">
        <v>0</v>
      </c>
      <c r="G216" s="36">
        <v>0</v>
      </c>
      <c r="H216" s="36">
        <v>0</v>
      </c>
      <c r="I216" s="88"/>
      <c r="J216" s="83"/>
      <c r="K216" s="83"/>
      <c r="L216" s="83"/>
      <c r="M216" s="83"/>
      <c r="N216" s="83"/>
      <c r="O216" s="83"/>
      <c r="P216" s="95"/>
      <c r="Q216" s="95"/>
      <c r="R216" s="1"/>
    </row>
    <row r="217" spans="1:18" ht="15" customHeight="1">
      <c r="A217" s="4" t="s">
        <v>14</v>
      </c>
      <c r="B217" s="83"/>
      <c r="C217" s="26">
        <f t="shared" si="30"/>
        <v>0</v>
      </c>
      <c r="D217" s="36">
        <v>0</v>
      </c>
      <c r="E217" s="36">
        <v>0</v>
      </c>
      <c r="F217" s="17">
        <v>0</v>
      </c>
      <c r="G217" s="36">
        <v>0</v>
      </c>
      <c r="H217" s="36">
        <v>0</v>
      </c>
      <c r="I217" s="88"/>
      <c r="J217" s="83"/>
      <c r="K217" s="83"/>
      <c r="L217" s="83"/>
      <c r="M217" s="83"/>
      <c r="N217" s="83"/>
      <c r="O217" s="83"/>
      <c r="P217" s="95"/>
      <c r="Q217" s="95"/>
      <c r="R217" s="1"/>
    </row>
    <row r="218" spans="1:18" ht="15" customHeight="1">
      <c r="A218" s="4" t="s">
        <v>97</v>
      </c>
      <c r="B218" s="84"/>
      <c r="C218" s="26">
        <f t="shared" si="30"/>
        <v>0</v>
      </c>
      <c r="D218" s="36">
        <v>0</v>
      </c>
      <c r="E218" s="36">
        <v>0</v>
      </c>
      <c r="F218" s="17">
        <v>0</v>
      </c>
      <c r="G218" s="36">
        <v>0</v>
      </c>
      <c r="H218" s="36">
        <v>0</v>
      </c>
      <c r="I218" s="88"/>
      <c r="J218" s="84"/>
      <c r="K218" s="84"/>
      <c r="L218" s="84"/>
      <c r="M218" s="84"/>
      <c r="N218" s="84"/>
      <c r="O218" s="84"/>
      <c r="P218" s="95"/>
      <c r="Q218" s="95"/>
      <c r="R218" s="1"/>
    </row>
    <row r="219" spans="1:18" ht="28.5" customHeight="1">
      <c r="A219" s="91" t="s">
        <v>47</v>
      </c>
      <c r="B219" s="92"/>
      <c r="C219" s="26">
        <f aca="true" t="shared" si="31" ref="C219:C235">D219+E219+F219+G219+H219</f>
        <v>31882.199999999997</v>
      </c>
      <c r="D219" s="36">
        <f aca="true" t="shared" si="32" ref="D219:H222">D223</f>
        <v>10627.4</v>
      </c>
      <c r="E219" s="36">
        <f t="shared" si="32"/>
        <v>10627.4</v>
      </c>
      <c r="F219" s="17">
        <f t="shared" si="32"/>
        <v>10627.4</v>
      </c>
      <c r="G219" s="36">
        <f t="shared" si="32"/>
        <v>0</v>
      </c>
      <c r="H219" s="36">
        <f t="shared" si="32"/>
        <v>0</v>
      </c>
      <c r="I219" s="20"/>
      <c r="J219" s="67"/>
      <c r="K219" s="4"/>
      <c r="L219" s="68"/>
      <c r="M219" s="68"/>
      <c r="N219" s="68"/>
      <c r="O219" s="68"/>
      <c r="P219" s="4"/>
      <c r="Q219" s="4"/>
      <c r="R219" s="1"/>
    </row>
    <row r="220" spans="1:18" ht="15">
      <c r="A220" s="85" t="s">
        <v>4</v>
      </c>
      <c r="B220" s="86"/>
      <c r="C220" s="26">
        <f t="shared" si="31"/>
        <v>0</v>
      </c>
      <c r="D220" s="36">
        <f t="shared" si="32"/>
        <v>0</v>
      </c>
      <c r="E220" s="36">
        <f t="shared" si="32"/>
        <v>0</v>
      </c>
      <c r="F220" s="36">
        <f t="shared" si="32"/>
        <v>0</v>
      </c>
      <c r="G220" s="36">
        <f t="shared" si="32"/>
        <v>0</v>
      </c>
      <c r="H220" s="36">
        <f t="shared" si="32"/>
        <v>0</v>
      </c>
      <c r="I220" s="20"/>
      <c r="J220" s="67"/>
      <c r="K220" s="4"/>
      <c r="L220" s="68"/>
      <c r="M220" s="68"/>
      <c r="N220" s="68"/>
      <c r="O220" s="68"/>
      <c r="P220" s="4"/>
      <c r="Q220" s="4"/>
      <c r="R220" s="1"/>
    </row>
    <row r="221" spans="1:18" ht="15">
      <c r="A221" s="85" t="s">
        <v>14</v>
      </c>
      <c r="B221" s="86"/>
      <c r="C221" s="26">
        <f t="shared" si="31"/>
        <v>832.8000000000001</v>
      </c>
      <c r="D221" s="36">
        <f t="shared" si="32"/>
        <v>277.6</v>
      </c>
      <c r="E221" s="36">
        <f t="shared" si="32"/>
        <v>277.6</v>
      </c>
      <c r="F221" s="36">
        <f t="shared" si="32"/>
        <v>277.6</v>
      </c>
      <c r="G221" s="36">
        <f t="shared" si="32"/>
        <v>0</v>
      </c>
      <c r="H221" s="36">
        <f t="shared" si="32"/>
        <v>0</v>
      </c>
      <c r="I221" s="20"/>
      <c r="J221" s="67"/>
      <c r="K221" s="4"/>
      <c r="L221" s="68"/>
      <c r="M221" s="68"/>
      <c r="N221" s="68"/>
      <c r="O221" s="68"/>
      <c r="P221" s="4"/>
      <c r="Q221" s="4"/>
      <c r="R221" s="1"/>
    </row>
    <row r="222" spans="1:18" ht="15">
      <c r="A222" s="85" t="s">
        <v>97</v>
      </c>
      <c r="B222" s="86"/>
      <c r="C222" s="26">
        <f t="shared" si="31"/>
        <v>31049.399999999998</v>
      </c>
      <c r="D222" s="36">
        <f t="shared" si="32"/>
        <v>10349.8</v>
      </c>
      <c r="E222" s="36">
        <f t="shared" si="32"/>
        <v>10349.8</v>
      </c>
      <c r="F222" s="36">
        <f t="shared" si="32"/>
        <v>10349.8</v>
      </c>
      <c r="G222" s="36">
        <f t="shared" si="32"/>
        <v>0</v>
      </c>
      <c r="H222" s="36">
        <f t="shared" si="32"/>
        <v>0</v>
      </c>
      <c r="I222" s="20"/>
      <c r="J222" s="67"/>
      <c r="K222" s="4"/>
      <c r="L222" s="68"/>
      <c r="M222" s="68"/>
      <c r="N222" s="68"/>
      <c r="O222" s="68"/>
      <c r="P222" s="4"/>
      <c r="Q222" s="4"/>
      <c r="R222" s="1"/>
    </row>
    <row r="223" spans="1:18" ht="27" customHeight="1">
      <c r="A223" s="91" t="s">
        <v>48</v>
      </c>
      <c r="B223" s="92"/>
      <c r="C223" s="26">
        <f t="shared" si="31"/>
        <v>31882.199999999997</v>
      </c>
      <c r="D223" s="36">
        <f>D227+D235+D231</f>
        <v>10627.4</v>
      </c>
      <c r="E223" s="36">
        <f>E227+E235+E231</f>
        <v>10627.4</v>
      </c>
      <c r="F223" s="17">
        <f>F227+F235+F231</f>
        <v>10627.4</v>
      </c>
      <c r="G223" s="36">
        <f>G227+G235+G231</f>
        <v>0</v>
      </c>
      <c r="H223" s="36">
        <f>H227+H235+H231</f>
        <v>0</v>
      </c>
      <c r="I223" s="20"/>
      <c r="J223" s="4"/>
      <c r="K223" s="4"/>
      <c r="L223" s="4"/>
      <c r="M223" s="4"/>
      <c r="N223" s="4"/>
      <c r="O223" s="4"/>
      <c r="P223" s="4"/>
      <c r="Q223" s="4"/>
      <c r="R223" s="1"/>
    </row>
    <row r="224" spans="1:18" ht="13.5" customHeight="1">
      <c r="A224" s="85" t="s">
        <v>4</v>
      </c>
      <c r="B224" s="86"/>
      <c r="C224" s="26">
        <f t="shared" si="31"/>
        <v>0</v>
      </c>
      <c r="D224" s="36">
        <f aca="true" t="shared" si="33" ref="D224:H226">D228+D232+D236</f>
        <v>0</v>
      </c>
      <c r="E224" s="36">
        <f t="shared" si="33"/>
        <v>0</v>
      </c>
      <c r="F224" s="36">
        <f t="shared" si="33"/>
        <v>0</v>
      </c>
      <c r="G224" s="36">
        <f t="shared" si="33"/>
        <v>0</v>
      </c>
      <c r="H224" s="36">
        <f t="shared" si="33"/>
        <v>0</v>
      </c>
      <c r="I224" s="11"/>
      <c r="J224" s="4"/>
      <c r="K224" s="4"/>
      <c r="L224" s="4"/>
      <c r="M224" s="4"/>
      <c r="N224" s="4"/>
      <c r="O224" s="4"/>
      <c r="P224" s="4"/>
      <c r="Q224" s="4"/>
      <c r="R224" s="1"/>
    </row>
    <row r="225" spans="1:18" ht="13.5" customHeight="1">
      <c r="A225" s="85" t="s">
        <v>14</v>
      </c>
      <c r="B225" s="86"/>
      <c r="C225" s="26">
        <f t="shared" si="31"/>
        <v>832.8000000000001</v>
      </c>
      <c r="D225" s="36">
        <f t="shared" si="33"/>
        <v>277.6</v>
      </c>
      <c r="E225" s="36">
        <f t="shared" si="33"/>
        <v>277.6</v>
      </c>
      <c r="F225" s="36">
        <f t="shared" si="33"/>
        <v>277.6</v>
      </c>
      <c r="G225" s="36">
        <f t="shared" si="33"/>
        <v>0</v>
      </c>
      <c r="H225" s="36">
        <f t="shared" si="33"/>
        <v>0</v>
      </c>
      <c r="I225" s="11"/>
      <c r="J225" s="4"/>
      <c r="K225" s="4"/>
      <c r="L225" s="4"/>
      <c r="M225" s="4"/>
      <c r="N225" s="4"/>
      <c r="O225" s="4"/>
      <c r="P225" s="4"/>
      <c r="Q225" s="4"/>
      <c r="R225" s="1"/>
    </row>
    <row r="226" spans="1:18" ht="13.5" customHeight="1">
      <c r="A226" s="85" t="s">
        <v>97</v>
      </c>
      <c r="B226" s="86"/>
      <c r="C226" s="26">
        <f t="shared" si="31"/>
        <v>31049.399999999998</v>
      </c>
      <c r="D226" s="36">
        <f t="shared" si="33"/>
        <v>10349.8</v>
      </c>
      <c r="E226" s="36">
        <f t="shared" si="33"/>
        <v>10349.8</v>
      </c>
      <c r="F226" s="36">
        <f t="shared" si="33"/>
        <v>10349.8</v>
      </c>
      <c r="G226" s="36">
        <f t="shared" si="33"/>
        <v>0</v>
      </c>
      <c r="H226" s="36">
        <f t="shared" si="33"/>
        <v>0</v>
      </c>
      <c r="I226" s="11"/>
      <c r="J226" s="4"/>
      <c r="K226" s="4"/>
      <c r="L226" s="4"/>
      <c r="M226" s="4"/>
      <c r="N226" s="4"/>
      <c r="O226" s="4"/>
      <c r="P226" s="4"/>
      <c r="Q226" s="4"/>
      <c r="R226" s="1"/>
    </row>
    <row r="227" spans="1:18" ht="81" customHeight="1">
      <c r="A227" s="6" t="s">
        <v>148</v>
      </c>
      <c r="B227" s="82" t="s">
        <v>158</v>
      </c>
      <c r="C227" s="26">
        <f t="shared" si="31"/>
        <v>30910.5</v>
      </c>
      <c r="D227" s="36">
        <f>D228+D229+D230</f>
        <v>10303.5</v>
      </c>
      <c r="E227" s="36">
        <f>E228+E229+E230</f>
        <v>10303.5</v>
      </c>
      <c r="F227" s="17">
        <f>F228+F229+F230</f>
        <v>10303.5</v>
      </c>
      <c r="G227" s="36">
        <f>G228+G229+G230</f>
        <v>0</v>
      </c>
      <c r="H227" s="36">
        <f>H228+H229+H230</f>
        <v>0</v>
      </c>
      <c r="I227" s="87" t="s">
        <v>40</v>
      </c>
      <c r="J227" s="82" t="s">
        <v>124</v>
      </c>
      <c r="K227" s="82" t="s">
        <v>6</v>
      </c>
      <c r="L227" s="82">
        <v>95</v>
      </c>
      <c r="M227" s="82">
        <v>95</v>
      </c>
      <c r="N227" s="82">
        <v>95</v>
      </c>
      <c r="O227" s="95">
        <v>95</v>
      </c>
      <c r="P227" s="95">
        <v>95</v>
      </c>
      <c r="Q227" s="82">
        <v>95</v>
      </c>
      <c r="R227" s="1"/>
    </row>
    <row r="228" spans="1:21" ht="14.25" customHeight="1">
      <c r="A228" s="4" t="s">
        <v>4</v>
      </c>
      <c r="B228" s="83"/>
      <c r="C228" s="26">
        <f t="shared" si="31"/>
        <v>0</v>
      </c>
      <c r="D228" s="36">
        <v>0</v>
      </c>
      <c r="E228" s="36">
        <v>0</v>
      </c>
      <c r="F228" s="17">
        <v>0</v>
      </c>
      <c r="G228" s="36">
        <v>0</v>
      </c>
      <c r="H228" s="36">
        <v>0</v>
      </c>
      <c r="I228" s="88"/>
      <c r="J228" s="83"/>
      <c r="K228" s="83"/>
      <c r="L228" s="83"/>
      <c r="M228" s="83"/>
      <c r="N228" s="83"/>
      <c r="O228" s="95"/>
      <c r="P228" s="95"/>
      <c r="Q228" s="83"/>
      <c r="R228" s="1"/>
      <c r="U228" s="27"/>
    </row>
    <row r="229" spans="1:21" ht="14.25" customHeight="1">
      <c r="A229" s="4" t="s">
        <v>14</v>
      </c>
      <c r="B229" s="83"/>
      <c r="C229" s="26">
        <f t="shared" si="31"/>
        <v>0</v>
      </c>
      <c r="D229" s="36">
        <v>0</v>
      </c>
      <c r="E229" s="36">
        <v>0</v>
      </c>
      <c r="F229" s="17">
        <v>0</v>
      </c>
      <c r="G229" s="36">
        <v>0</v>
      </c>
      <c r="H229" s="36">
        <v>0</v>
      </c>
      <c r="I229" s="88"/>
      <c r="J229" s="83"/>
      <c r="K229" s="83"/>
      <c r="L229" s="83"/>
      <c r="M229" s="83"/>
      <c r="N229" s="83"/>
      <c r="O229" s="95"/>
      <c r="P229" s="95"/>
      <c r="Q229" s="83"/>
      <c r="R229" s="1"/>
      <c r="U229" s="27"/>
    </row>
    <row r="230" spans="1:21" ht="15" customHeight="1">
      <c r="A230" s="4" t="s">
        <v>97</v>
      </c>
      <c r="B230" s="84"/>
      <c r="C230" s="26">
        <f t="shared" si="31"/>
        <v>30910.5</v>
      </c>
      <c r="D230" s="36">
        <v>10303.5</v>
      </c>
      <c r="E230" s="36">
        <v>10303.5</v>
      </c>
      <c r="F230" s="36">
        <v>10303.5</v>
      </c>
      <c r="G230" s="36">
        <v>0</v>
      </c>
      <c r="H230" s="36">
        <v>0</v>
      </c>
      <c r="I230" s="88"/>
      <c r="J230" s="83"/>
      <c r="K230" s="83"/>
      <c r="L230" s="83"/>
      <c r="M230" s="84"/>
      <c r="N230" s="83"/>
      <c r="O230" s="95"/>
      <c r="P230" s="95"/>
      <c r="Q230" s="84"/>
      <c r="R230" s="1"/>
      <c r="U230" s="27"/>
    </row>
    <row r="231" spans="1:20" s="27" customFormat="1" ht="73.5" customHeight="1">
      <c r="A231" s="6" t="s">
        <v>93</v>
      </c>
      <c r="B231" s="82" t="s">
        <v>158</v>
      </c>
      <c r="C231" s="26">
        <f t="shared" si="31"/>
        <v>138.89999999999998</v>
      </c>
      <c r="D231" s="36">
        <f>D232+D233+D234</f>
        <v>46.3</v>
      </c>
      <c r="E231" s="36">
        <f>E232+E233+E234</f>
        <v>46.3</v>
      </c>
      <c r="F231" s="36">
        <f>F232+F233+F234</f>
        <v>46.3</v>
      </c>
      <c r="G231" s="36">
        <f>G232+G233+G234</f>
        <v>0</v>
      </c>
      <c r="H231" s="36">
        <f>H232+H233+H234</f>
        <v>0</v>
      </c>
      <c r="I231" s="82" t="s">
        <v>49</v>
      </c>
      <c r="J231" s="82" t="s">
        <v>149</v>
      </c>
      <c r="K231" s="82" t="s">
        <v>6</v>
      </c>
      <c r="L231" s="82">
        <v>20</v>
      </c>
      <c r="M231" s="82">
        <v>20</v>
      </c>
      <c r="N231" s="82">
        <v>20</v>
      </c>
      <c r="O231" s="82">
        <v>20</v>
      </c>
      <c r="P231" s="82">
        <v>20</v>
      </c>
      <c r="Q231" s="82">
        <v>20</v>
      </c>
      <c r="S231" s="1"/>
      <c r="T231" s="1"/>
    </row>
    <row r="232" spans="1:20" s="27" customFormat="1" ht="14.25" customHeight="1">
      <c r="A232" s="4" t="s">
        <v>4</v>
      </c>
      <c r="B232" s="83"/>
      <c r="C232" s="26">
        <f t="shared" si="31"/>
        <v>0</v>
      </c>
      <c r="D232" s="36">
        <v>0</v>
      </c>
      <c r="E232" s="36">
        <v>0</v>
      </c>
      <c r="F232" s="36">
        <v>0</v>
      </c>
      <c r="G232" s="36">
        <v>0</v>
      </c>
      <c r="H232" s="36">
        <v>0</v>
      </c>
      <c r="I232" s="83"/>
      <c r="J232" s="83"/>
      <c r="K232" s="83"/>
      <c r="L232" s="83"/>
      <c r="M232" s="83"/>
      <c r="N232" s="83"/>
      <c r="O232" s="83"/>
      <c r="P232" s="83"/>
      <c r="Q232" s="83"/>
      <c r="S232" s="1"/>
      <c r="T232" s="1"/>
    </row>
    <row r="233" spans="1:20" s="27" customFormat="1" ht="14.25" customHeight="1">
      <c r="A233" s="4" t="s">
        <v>14</v>
      </c>
      <c r="B233" s="83"/>
      <c r="C233" s="26">
        <f t="shared" si="31"/>
        <v>0</v>
      </c>
      <c r="D233" s="36">
        <v>0</v>
      </c>
      <c r="E233" s="36">
        <v>0</v>
      </c>
      <c r="F233" s="36">
        <v>0</v>
      </c>
      <c r="G233" s="36">
        <v>0</v>
      </c>
      <c r="H233" s="36">
        <v>0</v>
      </c>
      <c r="I233" s="83"/>
      <c r="J233" s="83"/>
      <c r="K233" s="83"/>
      <c r="L233" s="83"/>
      <c r="M233" s="83"/>
      <c r="N233" s="83"/>
      <c r="O233" s="83"/>
      <c r="P233" s="83"/>
      <c r="Q233" s="83"/>
      <c r="S233" s="1"/>
      <c r="T233" s="1"/>
    </row>
    <row r="234" spans="1:20" s="27" customFormat="1" ht="14.25" customHeight="1">
      <c r="A234" s="4" t="s">
        <v>97</v>
      </c>
      <c r="B234" s="84"/>
      <c r="C234" s="26">
        <f t="shared" si="31"/>
        <v>138.89999999999998</v>
      </c>
      <c r="D234" s="36">
        <v>46.3</v>
      </c>
      <c r="E234" s="36">
        <v>46.3</v>
      </c>
      <c r="F234" s="36">
        <v>46.3</v>
      </c>
      <c r="G234" s="36">
        <v>0</v>
      </c>
      <c r="H234" s="36">
        <v>0</v>
      </c>
      <c r="I234" s="83"/>
      <c r="J234" s="83"/>
      <c r="K234" s="83"/>
      <c r="L234" s="83"/>
      <c r="M234" s="83"/>
      <c r="N234" s="83"/>
      <c r="O234" s="83"/>
      <c r="P234" s="83"/>
      <c r="Q234" s="83"/>
      <c r="S234" s="1"/>
      <c r="T234" s="1"/>
    </row>
    <row r="235" spans="1:17" s="27" customFormat="1" ht="90.75" customHeight="1">
      <c r="A235" s="6" t="s">
        <v>152</v>
      </c>
      <c r="B235" s="82" t="s">
        <v>158</v>
      </c>
      <c r="C235" s="26">
        <f t="shared" si="31"/>
        <v>832.8000000000001</v>
      </c>
      <c r="D235" s="36">
        <f>D236+D237+D238</f>
        <v>277.6</v>
      </c>
      <c r="E235" s="36">
        <f>E236+E237+E238</f>
        <v>277.6</v>
      </c>
      <c r="F235" s="36">
        <f>F236+F237+F238</f>
        <v>277.6</v>
      </c>
      <c r="G235" s="36">
        <f>G236+G237+G238</f>
        <v>0</v>
      </c>
      <c r="H235" s="36">
        <f>H236+H237+H238</f>
        <v>0</v>
      </c>
      <c r="I235" s="82" t="s">
        <v>49</v>
      </c>
      <c r="J235" s="82" t="s">
        <v>161</v>
      </c>
      <c r="K235" s="82" t="s">
        <v>123</v>
      </c>
      <c r="L235" s="82">
        <v>0.75</v>
      </c>
      <c r="M235" s="82">
        <v>0.75</v>
      </c>
      <c r="N235" s="82">
        <v>0.75</v>
      </c>
      <c r="O235" s="82">
        <v>0.75</v>
      </c>
      <c r="P235" s="82">
        <v>0.75</v>
      </c>
      <c r="Q235" s="82">
        <v>0.75</v>
      </c>
    </row>
    <row r="236" spans="1:21" s="27" customFormat="1" ht="14.25" customHeight="1">
      <c r="A236" s="4" t="s">
        <v>4</v>
      </c>
      <c r="B236" s="83"/>
      <c r="C236" s="26">
        <f>D236+E236+F236+G236+H23</f>
        <v>0</v>
      </c>
      <c r="D236" s="36">
        <v>0</v>
      </c>
      <c r="E236" s="36">
        <v>0</v>
      </c>
      <c r="F236" s="36">
        <v>0</v>
      </c>
      <c r="G236" s="36">
        <v>0</v>
      </c>
      <c r="H236" s="36">
        <v>0</v>
      </c>
      <c r="I236" s="83"/>
      <c r="J236" s="83"/>
      <c r="K236" s="83"/>
      <c r="L236" s="83"/>
      <c r="M236" s="83"/>
      <c r="N236" s="83"/>
      <c r="O236" s="83"/>
      <c r="P236" s="83"/>
      <c r="Q236" s="83"/>
      <c r="U236" s="1"/>
    </row>
    <row r="237" spans="1:21" s="27" customFormat="1" ht="14.25" customHeight="1">
      <c r="A237" s="4" t="s">
        <v>14</v>
      </c>
      <c r="B237" s="83"/>
      <c r="C237" s="26">
        <f>D237+E237+F237+G237+H237</f>
        <v>832.8000000000001</v>
      </c>
      <c r="D237" s="36">
        <v>277.6</v>
      </c>
      <c r="E237" s="36">
        <v>277.6</v>
      </c>
      <c r="F237" s="36">
        <v>277.6</v>
      </c>
      <c r="G237" s="36">
        <v>0</v>
      </c>
      <c r="H237" s="36">
        <v>0</v>
      </c>
      <c r="I237" s="83"/>
      <c r="J237" s="83"/>
      <c r="K237" s="83"/>
      <c r="L237" s="83"/>
      <c r="M237" s="83"/>
      <c r="N237" s="83"/>
      <c r="O237" s="83"/>
      <c r="P237" s="83"/>
      <c r="Q237" s="83"/>
      <c r="U237" s="1"/>
    </row>
    <row r="238" spans="1:21" s="27" customFormat="1" ht="14.25" customHeight="1">
      <c r="A238" s="4" t="s">
        <v>97</v>
      </c>
      <c r="B238" s="84"/>
      <c r="C238" s="26">
        <f>D238+E238+F238+G238+H25</f>
        <v>0</v>
      </c>
      <c r="D238" s="36">
        <v>0</v>
      </c>
      <c r="E238" s="36">
        <v>0</v>
      </c>
      <c r="F238" s="36">
        <v>0</v>
      </c>
      <c r="G238" s="36">
        <v>0</v>
      </c>
      <c r="H238" s="36">
        <v>0</v>
      </c>
      <c r="I238" s="83"/>
      <c r="J238" s="84"/>
      <c r="K238" s="84"/>
      <c r="L238" s="84"/>
      <c r="M238" s="84"/>
      <c r="N238" s="84"/>
      <c r="O238" s="84"/>
      <c r="P238" s="84"/>
      <c r="Q238" s="84"/>
      <c r="U238" s="1"/>
    </row>
    <row r="239" spans="3:9" ht="15">
      <c r="C239" s="18"/>
      <c r="D239" s="39"/>
      <c r="E239" s="39"/>
      <c r="F239" s="18"/>
      <c r="G239" s="39"/>
      <c r="H239" s="39"/>
      <c r="I239" s="18"/>
    </row>
  </sheetData>
  <sheetProtection/>
  <mergeCells count="464">
    <mergeCell ref="Q67:Q70"/>
    <mergeCell ref="K67:K70"/>
    <mergeCell ref="L67:L70"/>
    <mergeCell ref="M67:M70"/>
    <mergeCell ref="N67:N70"/>
    <mergeCell ref="O67:O70"/>
    <mergeCell ref="P67:P70"/>
    <mergeCell ref="A57:B57"/>
    <mergeCell ref="A165:B165"/>
    <mergeCell ref="A96:B96"/>
    <mergeCell ref="B91:B94"/>
    <mergeCell ref="A97:B97"/>
    <mergeCell ref="B143:B146"/>
    <mergeCell ref="B159:B162"/>
    <mergeCell ref="A164:B164"/>
    <mergeCell ref="B67:B70"/>
    <mergeCell ref="A163:B163"/>
    <mergeCell ref="A166:B166"/>
    <mergeCell ref="B99:B102"/>
    <mergeCell ref="A42:B42"/>
    <mergeCell ref="B131:B134"/>
    <mergeCell ref="B127:B130"/>
    <mergeCell ref="B87:B90"/>
    <mergeCell ref="B51:B54"/>
    <mergeCell ref="A77:B77"/>
    <mergeCell ref="B135:B138"/>
    <mergeCell ref="B123:B126"/>
    <mergeCell ref="Q79:Q82"/>
    <mergeCell ref="J87:J90"/>
    <mergeCell ref="K87:K90"/>
    <mergeCell ref="L87:L90"/>
    <mergeCell ref="M87:M90"/>
    <mergeCell ref="N87:N90"/>
    <mergeCell ref="O87:O90"/>
    <mergeCell ref="P87:P90"/>
    <mergeCell ref="Q83:Q86"/>
    <mergeCell ref="O83:O86"/>
    <mergeCell ref="N83:N86"/>
    <mergeCell ref="P175:P178"/>
    <mergeCell ref="P91:P94"/>
    <mergeCell ref="Q91:Q94"/>
    <mergeCell ref="O175:O178"/>
    <mergeCell ref="P171:P174"/>
    <mergeCell ref="Q171:Q174"/>
    <mergeCell ref="Q151:Q154"/>
    <mergeCell ref="N119:N122"/>
    <mergeCell ref="P115:P118"/>
    <mergeCell ref="K159:K162"/>
    <mergeCell ref="K187:K190"/>
    <mergeCell ref="K175:K178"/>
    <mergeCell ref="O179:O182"/>
    <mergeCell ref="O171:O174"/>
    <mergeCell ref="Q159:Q162"/>
    <mergeCell ref="M159:M162"/>
    <mergeCell ref="P179:P182"/>
    <mergeCell ref="N171:N174"/>
    <mergeCell ref="Q179:Q182"/>
    <mergeCell ref="B235:B238"/>
    <mergeCell ref="I235:I238"/>
    <mergeCell ref="J235:J238"/>
    <mergeCell ref="K235:K238"/>
    <mergeCell ref="L235:L238"/>
    <mergeCell ref="L195:L198"/>
    <mergeCell ref="L207:L210"/>
    <mergeCell ref="L211:L214"/>
    <mergeCell ref="A221:B221"/>
    <mergeCell ref="B215:B218"/>
    <mergeCell ref="M235:M238"/>
    <mergeCell ref="N235:N238"/>
    <mergeCell ref="O235:O238"/>
    <mergeCell ref="P235:P238"/>
    <mergeCell ref="Q235:Q238"/>
    <mergeCell ref="Q63:Q66"/>
    <mergeCell ref="Q147:Q150"/>
    <mergeCell ref="Q175:Q178"/>
    <mergeCell ref="O187:O190"/>
    <mergeCell ref="P187:P190"/>
    <mergeCell ref="Q215:Q218"/>
    <mergeCell ref="J31:J34"/>
    <mergeCell ref="B63:B66"/>
    <mergeCell ref="L47:L50"/>
    <mergeCell ref="L43:L46"/>
    <mergeCell ref="P27:P30"/>
    <mergeCell ref="O35:O38"/>
    <mergeCell ref="O27:O30"/>
    <mergeCell ref="K31:K34"/>
    <mergeCell ref="N31:N34"/>
    <mergeCell ref="J27:J30"/>
    <mergeCell ref="K27:K30"/>
    <mergeCell ref="A15:B15"/>
    <mergeCell ref="A11:A13"/>
    <mergeCell ref="N63:N66"/>
    <mergeCell ref="C12:C13"/>
    <mergeCell ref="D12:I12"/>
    <mergeCell ref="L27:L30"/>
    <mergeCell ref="N27:N30"/>
    <mergeCell ref="A39:B39"/>
    <mergeCell ref="I27:I30"/>
    <mergeCell ref="I47:I50"/>
    <mergeCell ref="I31:I34"/>
    <mergeCell ref="A58:B58"/>
    <mergeCell ref="I59:I62"/>
    <mergeCell ref="B43:B46"/>
    <mergeCell ref="B47:B50"/>
    <mergeCell ref="I51:I54"/>
    <mergeCell ref="A55:B55"/>
    <mergeCell ref="A56:B56"/>
    <mergeCell ref="A23:B23"/>
    <mergeCell ref="B35:B38"/>
    <mergeCell ref="I35:I38"/>
    <mergeCell ref="L35:L38"/>
    <mergeCell ref="N35:N38"/>
    <mergeCell ref="Q31:Q34"/>
    <mergeCell ref="Q27:Q30"/>
    <mergeCell ref="O31:O34"/>
    <mergeCell ref="P31:P34"/>
    <mergeCell ref="A24:B24"/>
    <mergeCell ref="B31:B34"/>
    <mergeCell ref="N43:N46"/>
    <mergeCell ref="P43:P46"/>
    <mergeCell ref="L31:L34"/>
    <mergeCell ref="A41:B41"/>
    <mergeCell ref="A40:B40"/>
    <mergeCell ref="P35:P38"/>
    <mergeCell ref="J35:J38"/>
    <mergeCell ref="K35:K38"/>
    <mergeCell ref="J43:J46"/>
    <mergeCell ref="L2:S2"/>
    <mergeCell ref="L4:S5"/>
    <mergeCell ref="J11:S11"/>
    <mergeCell ref="A8:S8"/>
    <mergeCell ref="A9:S9"/>
    <mergeCell ref="B11:B13"/>
    <mergeCell ref="C11:H11"/>
    <mergeCell ref="M12:S12"/>
    <mergeCell ref="A25:B25"/>
    <mergeCell ref="A26:B26"/>
    <mergeCell ref="B27:B30"/>
    <mergeCell ref="A19:B19"/>
    <mergeCell ref="A20:B20"/>
    <mergeCell ref="A16:B16"/>
    <mergeCell ref="A17:B17"/>
    <mergeCell ref="A18:B18"/>
    <mergeCell ref="A21:B21"/>
    <mergeCell ref="A22:B22"/>
    <mergeCell ref="K43:K46"/>
    <mergeCell ref="Q35:Q38"/>
    <mergeCell ref="M35:M38"/>
    <mergeCell ref="L63:L66"/>
    <mergeCell ref="L51:L54"/>
    <mergeCell ref="Q47:Q50"/>
    <mergeCell ref="N47:N50"/>
    <mergeCell ref="K47:K50"/>
    <mergeCell ref="P47:P50"/>
    <mergeCell ref="K59:K62"/>
    <mergeCell ref="J47:J50"/>
    <mergeCell ref="M51:M54"/>
    <mergeCell ref="M47:M50"/>
    <mergeCell ref="J51:J54"/>
    <mergeCell ref="K51:K54"/>
    <mergeCell ref="K63:K66"/>
    <mergeCell ref="L127:L130"/>
    <mergeCell ref="J127:J130"/>
    <mergeCell ref="N143:N146"/>
    <mergeCell ref="M143:M146"/>
    <mergeCell ref="K151:K154"/>
    <mergeCell ref="N147:N150"/>
    <mergeCell ref="J151:J154"/>
    <mergeCell ref="K127:K130"/>
    <mergeCell ref="J131:J134"/>
    <mergeCell ref="K131:K134"/>
    <mergeCell ref="N215:N218"/>
    <mergeCell ref="L227:L230"/>
    <mergeCell ref="N227:N230"/>
    <mergeCell ref="M215:M218"/>
    <mergeCell ref="L159:L162"/>
    <mergeCell ref="L175:L178"/>
    <mergeCell ref="L171:L174"/>
    <mergeCell ref="L199:L202"/>
    <mergeCell ref="M175:M178"/>
    <mergeCell ref="N187:N190"/>
    <mergeCell ref="A72:B72"/>
    <mergeCell ref="A75:B75"/>
    <mergeCell ref="M227:M230"/>
    <mergeCell ref="L215:L218"/>
    <mergeCell ref="J119:J122"/>
    <mergeCell ref="K119:K122"/>
    <mergeCell ref="L119:L122"/>
    <mergeCell ref="I151:I154"/>
    <mergeCell ref="I147:I150"/>
    <mergeCell ref="I143:I146"/>
    <mergeCell ref="O159:O162"/>
    <mergeCell ref="P159:P162"/>
    <mergeCell ref="O151:O154"/>
    <mergeCell ref="N51:N54"/>
    <mergeCell ref="M211:M214"/>
    <mergeCell ref="L151:L154"/>
    <mergeCell ref="L135:L138"/>
    <mergeCell ref="L123:L126"/>
    <mergeCell ref="N159:N162"/>
    <mergeCell ref="P59:P62"/>
    <mergeCell ref="Q99:Q102"/>
    <mergeCell ref="O103:O106"/>
    <mergeCell ref="O139:O142"/>
    <mergeCell ref="O79:O82"/>
    <mergeCell ref="P79:P82"/>
    <mergeCell ref="N79:N82"/>
    <mergeCell ref="Q115:Q118"/>
    <mergeCell ref="Q123:Q126"/>
    <mergeCell ref="P83:P86"/>
    <mergeCell ref="Q119:Q122"/>
    <mergeCell ref="J159:J162"/>
    <mergeCell ref="M115:M118"/>
    <mergeCell ref="M79:M82"/>
    <mergeCell ref="K91:K94"/>
    <mergeCell ref="L91:L94"/>
    <mergeCell ref="M91:M94"/>
    <mergeCell ref="M83:M86"/>
    <mergeCell ref="L83:L86"/>
    <mergeCell ref="J143:J146"/>
    <mergeCell ref="J103:J106"/>
    <mergeCell ref="I63:I66"/>
    <mergeCell ref="Q59:Q62"/>
    <mergeCell ref="O59:O62"/>
    <mergeCell ref="M59:M62"/>
    <mergeCell ref="N59:N62"/>
    <mergeCell ref="L59:L62"/>
    <mergeCell ref="M63:M66"/>
    <mergeCell ref="P63:P66"/>
    <mergeCell ref="J63:J66"/>
    <mergeCell ref="B59:B62"/>
    <mergeCell ref="O63:O66"/>
    <mergeCell ref="J59:J62"/>
    <mergeCell ref="B79:B82"/>
    <mergeCell ref="A78:B78"/>
    <mergeCell ref="K79:K82"/>
    <mergeCell ref="L79:L82"/>
    <mergeCell ref="J67:J70"/>
    <mergeCell ref="A71:B71"/>
    <mergeCell ref="A74:B74"/>
    <mergeCell ref="I83:I86"/>
    <mergeCell ref="J83:J86"/>
    <mergeCell ref="B83:B86"/>
    <mergeCell ref="I79:I82"/>
    <mergeCell ref="J79:J82"/>
    <mergeCell ref="K99:K102"/>
    <mergeCell ref="I87:I90"/>
    <mergeCell ref="I99:I102"/>
    <mergeCell ref="J91:J94"/>
    <mergeCell ref="I123:I126"/>
    <mergeCell ref="K83:K86"/>
    <mergeCell ref="Q87:Q90"/>
    <mergeCell ref="Q143:Q146"/>
    <mergeCell ref="J147:J150"/>
    <mergeCell ref="P119:P122"/>
    <mergeCell ref="O143:O146"/>
    <mergeCell ref="K147:K150"/>
    <mergeCell ref="L147:L150"/>
    <mergeCell ref="M147:M150"/>
    <mergeCell ref="I103:I106"/>
    <mergeCell ref="L115:L118"/>
    <mergeCell ref="Q107:Q110"/>
    <mergeCell ref="N115:N118"/>
    <mergeCell ref="Q103:Q106"/>
    <mergeCell ref="I135:I138"/>
    <mergeCell ref="I131:I134"/>
    <mergeCell ref="I127:I130"/>
    <mergeCell ref="M127:M130"/>
    <mergeCell ref="N127:N130"/>
    <mergeCell ref="I139:I142"/>
    <mergeCell ref="L143:L146"/>
    <mergeCell ref="P143:P146"/>
    <mergeCell ref="B147:B150"/>
    <mergeCell ref="A155:B155"/>
    <mergeCell ref="B139:B142"/>
    <mergeCell ref="P151:P154"/>
    <mergeCell ref="M151:M154"/>
    <mergeCell ref="M139:M142"/>
    <mergeCell ref="N139:N142"/>
    <mergeCell ref="A167:B167"/>
    <mergeCell ref="O147:O150"/>
    <mergeCell ref="P147:P150"/>
    <mergeCell ref="K143:K146"/>
    <mergeCell ref="P195:P198"/>
    <mergeCell ref="M195:M198"/>
    <mergeCell ref="I183:I186"/>
    <mergeCell ref="I187:I190"/>
    <mergeCell ref="A169:B169"/>
    <mergeCell ref="A168:B168"/>
    <mergeCell ref="P207:P210"/>
    <mergeCell ref="Q207:Q210"/>
    <mergeCell ref="A158:B158"/>
    <mergeCell ref="A156:B156"/>
    <mergeCell ref="A157:B157"/>
    <mergeCell ref="I159:I162"/>
    <mergeCell ref="J187:J190"/>
    <mergeCell ref="N175:N178"/>
    <mergeCell ref="Q187:Q190"/>
    <mergeCell ref="Q195:Q198"/>
    <mergeCell ref="P199:P202"/>
    <mergeCell ref="N199:N202"/>
    <mergeCell ref="K199:K202"/>
    <mergeCell ref="J195:J198"/>
    <mergeCell ref="Q199:Q202"/>
    <mergeCell ref="M187:M190"/>
    <mergeCell ref="M199:M202"/>
    <mergeCell ref="N195:N198"/>
    <mergeCell ref="O211:O214"/>
    <mergeCell ref="A193:B193"/>
    <mergeCell ref="A192:B192"/>
    <mergeCell ref="L187:L190"/>
    <mergeCell ref="I199:I202"/>
    <mergeCell ref="M207:M210"/>
    <mergeCell ref="O207:O210"/>
    <mergeCell ref="Q211:Q214"/>
    <mergeCell ref="P211:P214"/>
    <mergeCell ref="J211:J214"/>
    <mergeCell ref="K211:K214"/>
    <mergeCell ref="A194:B194"/>
    <mergeCell ref="B195:B198"/>
    <mergeCell ref="O195:O198"/>
    <mergeCell ref="A203:B203"/>
    <mergeCell ref="B207:B210"/>
    <mergeCell ref="J199:J202"/>
    <mergeCell ref="I215:I218"/>
    <mergeCell ref="K195:K198"/>
    <mergeCell ref="K207:K210"/>
    <mergeCell ref="I207:I210"/>
    <mergeCell ref="A206:B206"/>
    <mergeCell ref="J207:J210"/>
    <mergeCell ref="I211:I214"/>
    <mergeCell ref="I195:I198"/>
    <mergeCell ref="A205:B205"/>
    <mergeCell ref="A204:B204"/>
    <mergeCell ref="I227:I230"/>
    <mergeCell ref="J227:J230"/>
    <mergeCell ref="K227:K230"/>
    <mergeCell ref="A222:B222"/>
    <mergeCell ref="J215:J218"/>
    <mergeCell ref="K215:K218"/>
    <mergeCell ref="A226:B226"/>
    <mergeCell ref="A219:B219"/>
    <mergeCell ref="A220:B220"/>
    <mergeCell ref="A224:B224"/>
    <mergeCell ref="I231:I234"/>
    <mergeCell ref="J231:J234"/>
    <mergeCell ref="K231:K234"/>
    <mergeCell ref="P231:P234"/>
    <mergeCell ref="Q231:Q234"/>
    <mergeCell ref="M231:M234"/>
    <mergeCell ref="O231:O234"/>
    <mergeCell ref="N231:N234"/>
    <mergeCell ref="L231:L234"/>
    <mergeCell ref="B231:B234"/>
    <mergeCell ref="B227:B230"/>
    <mergeCell ref="A225:B225"/>
    <mergeCell ref="A223:B223"/>
    <mergeCell ref="B211:B214"/>
    <mergeCell ref="B187:B190"/>
    <mergeCell ref="B199:B202"/>
    <mergeCell ref="A191:B191"/>
    <mergeCell ref="P227:P230"/>
    <mergeCell ref="O227:O230"/>
    <mergeCell ref="P215:P218"/>
    <mergeCell ref="N99:N102"/>
    <mergeCell ref="P103:P106"/>
    <mergeCell ref="N107:N110"/>
    <mergeCell ref="O115:O118"/>
    <mergeCell ref="O199:O202"/>
    <mergeCell ref="N151:N154"/>
    <mergeCell ref="N211:N214"/>
    <mergeCell ref="Q227:Q230"/>
    <mergeCell ref="O215:O218"/>
    <mergeCell ref="N207:N210"/>
    <mergeCell ref="B107:B110"/>
    <mergeCell ref="J107:J110"/>
    <mergeCell ref="L107:L110"/>
    <mergeCell ref="M107:M110"/>
    <mergeCell ref="O107:O110"/>
    <mergeCell ref="K107:K110"/>
    <mergeCell ref="I107:I110"/>
    <mergeCell ref="O43:O46"/>
    <mergeCell ref="O47:O50"/>
    <mergeCell ref="O51:O54"/>
    <mergeCell ref="Q43:Q46"/>
    <mergeCell ref="Q51:Q54"/>
    <mergeCell ref="M27:M30"/>
    <mergeCell ref="M31:M34"/>
    <mergeCell ref="M43:M46"/>
    <mergeCell ref="P51:P54"/>
    <mergeCell ref="K103:K106"/>
    <mergeCell ref="J99:J102"/>
    <mergeCell ref="P99:P102"/>
    <mergeCell ref="M99:M102"/>
    <mergeCell ref="L99:L102"/>
    <mergeCell ref="M103:M106"/>
    <mergeCell ref="N103:N106"/>
    <mergeCell ref="L103:L106"/>
    <mergeCell ref="O91:O94"/>
    <mergeCell ref="A95:B95"/>
    <mergeCell ref="O99:O102"/>
    <mergeCell ref="B103:B106"/>
    <mergeCell ref="A114:B114"/>
    <mergeCell ref="B119:B122"/>
    <mergeCell ref="I115:I118"/>
    <mergeCell ref="I91:I94"/>
    <mergeCell ref="N91:N94"/>
    <mergeCell ref="A98:B98"/>
    <mergeCell ref="P107:P110"/>
    <mergeCell ref="A112:B112"/>
    <mergeCell ref="A113:B113"/>
    <mergeCell ref="O119:O122"/>
    <mergeCell ref="I119:I122"/>
    <mergeCell ref="M119:M122"/>
    <mergeCell ref="J115:J118"/>
    <mergeCell ref="A111:B111"/>
    <mergeCell ref="B115:B118"/>
    <mergeCell ref="K115:K118"/>
    <mergeCell ref="J123:J126"/>
    <mergeCell ref="K123:K126"/>
    <mergeCell ref="O123:O126"/>
    <mergeCell ref="P123:P126"/>
    <mergeCell ref="M123:M126"/>
    <mergeCell ref="N123:N126"/>
    <mergeCell ref="N135:N138"/>
    <mergeCell ref="L131:L134"/>
    <mergeCell ref="M131:M134"/>
    <mergeCell ref="N131:N134"/>
    <mergeCell ref="O131:O134"/>
    <mergeCell ref="Q139:Q142"/>
    <mergeCell ref="O135:O138"/>
    <mergeCell ref="P135:P138"/>
    <mergeCell ref="Q135:Q138"/>
    <mergeCell ref="P139:P142"/>
    <mergeCell ref="K179:K182"/>
    <mergeCell ref="L179:L182"/>
    <mergeCell ref="M179:M182"/>
    <mergeCell ref="N179:N182"/>
    <mergeCell ref="Q127:Q130"/>
    <mergeCell ref="P131:P134"/>
    <mergeCell ref="Q131:Q134"/>
    <mergeCell ref="O127:O130"/>
    <mergeCell ref="P127:P130"/>
    <mergeCell ref="K139:K142"/>
    <mergeCell ref="K171:K174"/>
    <mergeCell ref="M171:M174"/>
    <mergeCell ref="J175:J178"/>
    <mergeCell ref="J1:S1"/>
    <mergeCell ref="R67:R70"/>
    <mergeCell ref="K135:K138"/>
    <mergeCell ref="J135:J138"/>
    <mergeCell ref="J139:J142"/>
    <mergeCell ref="L139:L142"/>
    <mergeCell ref="M135:M138"/>
    <mergeCell ref="T67:T70"/>
    <mergeCell ref="B183:B186"/>
    <mergeCell ref="B175:B178"/>
    <mergeCell ref="B171:B174"/>
    <mergeCell ref="A170:B170"/>
    <mergeCell ref="B179:B182"/>
    <mergeCell ref="B151:B154"/>
    <mergeCell ref="J179:J182"/>
    <mergeCell ref="I171:I174"/>
    <mergeCell ref="J171:J174"/>
  </mergeCells>
  <printOptions/>
  <pageMargins left="0.11811023622047245" right="0.11811023622047245" top="0.7874015748031497" bottom="0.11811023622047245" header="0" footer="0"/>
  <pageSetup firstPageNumber="13" useFirstPageNumber="1" fitToHeight="0" fitToWidth="1" horizontalDpi="600" verticalDpi="600" orientation="landscape" paperSize="9" scale="68" r:id="rId1"/>
  <headerFooter>
    <oddHeader>&amp;C&amp;P</oddHeader>
  </headerFooter>
  <rowBreaks count="6" manualBreakCount="6">
    <brk id="33" max="20" man="1"/>
    <brk id="62" max="20" man="1"/>
    <brk id="92" max="20" man="1"/>
    <brk id="118" max="20" man="1"/>
    <brk id="137" max="20" man="1"/>
    <brk id="186" max="2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2020-01-23T10:08:02Z</cp:lastPrinted>
  <dcterms:created xsi:type="dcterms:W3CDTF">2014-10-03T07:10:09Z</dcterms:created>
  <dcterms:modified xsi:type="dcterms:W3CDTF">2020-01-29T05:56:58Z</dcterms:modified>
  <cp:category/>
  <cp:version/>
  <cp:contentType/>
  <cp:contentStatus/>
</cp:coreProperties>
</file>