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45" activeTab="0"/>
  </bookViews>
  <sheets>
    <sheet name="2020-24гг." sheetId="1" r:id="rId1"/>
  </sheets>
  <definedNames>
    <definedName name="_xlnm.Print_Area" localSheetId="0">'2020-24гг.'!$A$1:$Q$398</definedName>
  </definedNames>
  <calcPr fullCalcOnLoad="1"/>
</workbook>
</file>

<file path=xl/sharedStrings.xml><?xml version="1.0" encoding="utf-8"?>
<sst xmlns="http://schemas.openxmlformats.org/spreadsheetml/2006/main" count="640" uniqueCount="209">
  <si>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</si>
  <si>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</si>
  <si>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</si>
  <si>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</si>
  <si>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</si>
  <si>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</si>
  <si>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</si>
  <si>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</si>
  <si>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</si>
  <si>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</si>
  <si>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</si>
  <si>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</si>
  <si>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</si>
  <si>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</si>
  <si>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</si>
  <si>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</si>
  <si>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</si>
  <si>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Мероприятие 2.1.2. 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</si>
  <si>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Основное мероприятие 2.2. Осуществление контроля за проведением обследований мест, традиционного купания населения  службами санитарно – эпидемиологического надзора</t>
  </si>
  <si>
    <t>Показатель 2.2.1. Количество обследованных водоемов</t>
  </si>
  <si>
    <t>Основное мероприятие 1.1. Повышение устойчивости  функционирования систем гражданской обороны, систем жизнеобеспечения в условиях чрезвычайных ситуаций природного и техногенного характера</t>
  </si>
  <si>
    <t>Мероприятие 1.1.2. Проведение обучения руководящего состава муниципального звена по ГО и ЧС</t>
  </si>
  <si>
    <t>Показатель 1.1.2. Количество единиц руководящего состава, прошедших обучение в УМЦ г. Пермь</t>
  </si>
  <si>
    <t>Показатель 1.1.3. Количество установленных сирен оповещения</t>
  </si>
  <si>
    <t xml:space="preserve">Показатель 1.1.4. Количество опубликованных статей  </t>
  </si>
  <si>
    <t xml:space="preserve">Основное мероприятие 1.2. Развитие и функционирование  ЕДДС  как органа повседневного управления функциональной и территориальной подсистемы РСЧС </t>
  </si>
  <si>
    <t>Показатель 1.2.1. Количественный  состав   сотрудников ЕДДС</t>
  </si>
  <si>
    <t xml:space="preserve">Показатель 2.1.2. Количество изготовленных печатных изданий         </t>
  </si>
  <si>
    <t xml:space="preserve">2018 год </t>
  </si>
  <si>
    <t xml:space="preserve">2020 год </t>
  </si>
  <si>
    <t>Показатель 1.2.3. Количество обслуживаемых каналов связи</t>
  </si>
  <si>
    <t xml:space="preserve">Показатель 1.2.5. Количество установленных технических средств в ЕДДС </t>
  </si>
  <si>
    <t xml:space="preserve">Показатель 1.2.6. Количество приобретаемой спецодежды </t>
  </si>
  <si>
    <t>Показатель 1.2.4. Количество установленных технических средств в ЕДДС</t>
  </si>
  <si>
    <t>Мероприятие 1.2.5. Оснащение автоматизированного рабочего места оборудованием Системы-112,  развитие и внедрение АПК (Безопасный город).</t>
  </si>
  <si>
    <t xml:space="preserve">Мероприятие 1.2.2. Проведение обучения сотрудников ЕДДС в специализированных учебных заведениях </t>
  </si>
  <si>
    <t>Показатель 1.2.7 Количество обслуживаемого оборудования</t>
  </si>
  <si>
    <t xml:space="preserve">Показатель 1.2.2. Количество обученных сотрудников ЕДДС
</t>
  </si>
  <si>
    <t>Показатель 1.1.1. Количество проведенных занятий, тренировок, мероприятий в области ГО и ЧС</t>
  </si>
  <si>
    <t xml:space="preserve">Показатель 2.2.2. Количество публикаций через средства массовой информации  </t>
  </si>
  <si>
    <t xml:space="preserve">Показатель 2.1.1.  Количество оборудованных стендов с наглядной агитацией        </t>
  </si>
  <si>
    <t>2021 год</t>
  </si>
  <si>
    <t xml:space="preserve">2022 год </t>
  </si>
  <si>
    <t xml:space="preserve">2023 год </t>
  </si>
  <si>
    <t xml:space="preserve">2024 год </t>
  </si>
  <si>
    <t>2020 год</t>
  </si>
  <si>
    <t xml:space="preserve">Мероприятие 1.1.1. Проведение в городском округе мероприятий по ГО и ЧС </t>
  </si>
  <si>
    <t xml:space="preserve">Мероприятие 1.1.4. Проведение информирования населения городского округа по вопросам ГО и ЧС </t>
  </si>
  <si>
    <t xml:space="preserve">Показатель 1.1.6. Количество приобретаемых карт района по ГО  </t>
  </si>
  <si>
    <t xml:space="preserve">Показатель 1.1.5. Количество приобретаемой литературы  </t>
  </si>
  <si>
    <t>Мероприятие 1.2.1. Обеспечение деятельности ЕДДС городского округа</t>
  </si>
  <si>
    <t>Мероприятие 1.2.4.  Приобретение  технических средств в ЕДДС городского округа.</t>
  </si>
  <si>
    <t xml:space="preserve">Мероприятие 1.2.3. Обслуживание прямых каналов связи с диспетчерскими  службами экстренного реагирования  и социально-значимыми объектами городского округа  с круглосуточным  пребыванием людей </t>
  </si>
  <si>
    <t>Мероприятие 1.2.6. Приобретение форменной одежды для работников ЕДДС городского округа</t>
  </si>
  <si>
    <t>Мероприятие 1.2.7. Обслуживание автоматизированного рабочего места диспетчера -112 в ЕДДС городского округа</t>
  </si>
  <si>
    <t>Мероприятие 2.1.1. Оборудование стендов с наглядной агитацией на водоемах городского округа</t>
  </si>
  <si>
    <t xml:space="preserve">Мероприятие 2.2.1.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 </t>
  </si>
  <si>
    <t>Мероприятие 2.2.2. Информирование населения городского округа о результатах  обследования  водоемов</t>
  </si>
  <si>
    <t>Основное мероприятие 3.1. Совершенствование первичных мер пожарной безопасности</t>
  </si>
  <si>
    <t>Мероприятие 3.1.1. Ремонт (устройство) и содержание источников противопожарного водоснабжения (пирсов и пожарных водоемов, пожарных емкостей) и подъездных путей к ним</t>
  </si>
  <si>
    <t>Мероприятие 3.1.2. Содержание и ремонт гидрантов, установка дополнительных гидрантов в населенных пунктах городского округа</t>
  </si>
  <si>
    <t>Основное мероприятие 3.2. Информационное обеспечение подпрограммы "Пожарная безопасность"</t>
  </si>
  <si>
    <t>Мероприятие 3.2.1. Приобретение наглядной агитации на противопожарную тематику</t>
  </si>
  <si>
    <t>Мероприятие 3.2.3. Проведение сходов населения городского округа с привлечением надзорных органов и сотрудников пожарных частей</t>
  </si>
  <si>
    <t>Мероприятие 3.2.4. Выпуск тематических заметок в СМИ на противопожарные темы</t>
  </si>
  <si>
    <t xml:space="preserve">Показатель 3.2.4. Количество публикаций через средства массовой информации  </t>
  </si>
  <si>
    <t xml:space="preserve">Показатель 3.2.3. Количество проведенных сходов  </t>
  </si>
  <si>
    <t xml:space="preserve">Показатель 3.2.1. Количество приобретенной наглядной агитации </t>
  </si>
  <si>
    <t>шт.</t>
  </si>
  <si>
    <t>км.</t>
  </si>
  <si>
    <t>Показатель 3.1.2. Количество отремонтированных и установленных гидрантов</t>
  </si>
  <si>
    <t>Показатель 3.1.1. Количество источников противопожарного водоснабжения</t>
  </si>
  <si>
    <t>Основное мероприятие 2.1. Совершенствование системы безопасности людей на водных объектах в городском округе</t>
  </si>
  <si>
    <t>Основное мероприятие 4.1. Совершенствование проведения профилактических мероприятий по ликвидации природных очагов заболеваний</t>
  </si>
  <si>
    <t>Основное мероприятие 4.2. Информационное обеспечение подпрограммы.</t>
  </si>
  <si>
    <t>Мероприятие 4.2.1. Выпуск тематических заметок в СМИ по правилам содержания домашних животных</t>
  </si>
  <si>
    <t>Основное мероприятие 5.1. Совершенствование системы профилактических мер, направленных на противодействие терроризму и экстремизму</t>
  </si>
  <si>
    <t>Мероприятие 5.1.3. Предотвращение несанкционированных проникновений в подвальные, чердачные и подсобные помещения посторонних лиц</t>
  </si>
  <si>
    <t>Мероприятие 5.2.1. Вовлечение учащихся и родителей в процесс участия в противодействии террористическим и экстремистским проявлениям</t>
  </si>
  <si>
    <t>Мероприятие 5.2.3. Выпуск тематических заметок в СМИ по предупреждению террористических и экстремистских проявлений</t>
  </si>
  <si>
    <t xml:space="preserve">Показатель 4.2.1. Количество публикаций через средства массовой информации  </t>
  </si>
  <si>
    <t>Мероприятие 4.2.2. Информирование населения городского округа в СМИ о результатах обработки мест массового пребывания и скопления людей</t>
  </si>
  <si>
    <t xml:space="preserve">Показатель 4.2.2. Количество публикаций через средства массовой информации  </t>
  </si>
  <si>
    <t xml:space="preserve">Показатель 5.2.3. Количество публикаций через средства массовой информации  </t>
  </si>
  <si>
    <t xml:space="preserve">Показатель 5.2.1. Количество вовлеченных человек </t>
  </si>
  <si>
    <t xml:space="preserve">Показатель 5.1.3. Количество проведенных мероприятий </t>
  </si>
  <si>
    <t>"Обеспечение безопасности жизнедеятельности населения"</t>
  </si>
  <si>
    <t>Муниципальная программа "Обеспечение безопасности жизнедеятельности населения"</t>
  </si>
  <si>
    <t xml:space="preserve">Показатель 1.1.7. Количество защитных сооружений по ГО  </t>
  </si>
  <si>
    <t xml:space="preserve">Мероприятие 1.1.7. Содержание защитных сооружений (укрытий) по гражданской обороне </t>
  </si>
  <si>
    <t xml:space="preserve">Мероприятие 3.2.2. Оборудование консультационного пункта по обучению населения безопасной жизнедеятельности на территории городского округа </t>
  </si>
  <si>
    <t xml:space="preserve">Показатель 3.2.2. Количество оборудованных пунктов </t>
  </si>
  <si>
    <t xml:space="preserve">Показатель 4.1.1. Количество  бездомных животных  </t>
  </si>
  <si>
    <t xml:space="preserve">Показатель 5.2.2. Количество приобретенного оборудования </t>
  </si>
  <si>
    <t>Мероприятие 5.2.2. Приобретение и размещение в местах с массовым пребыванием людей оборудования и устройств наглядной агитации на противодействие терроризму и экстремизму</t>
  </si>
  <si>
    <t>Мероприятие 4.1.3. Акарицидная обработка мест массового пребывания и скопления людей.</t>
  </si>
  <si>
    <t xml:space="preserve">Показатель 4.1.2. Количество  бездомных животных  </t>
  </si>
  <si>
    <t xml:space="preserve">Показатель 4.1.3. Количество  обработанных мест  </t>
  </si>
  <si>
    <t xml:space="preserve">Местный бюджет </t>
  </si>
  <si>
    <t>Местный бюджет</t>
  </si>
  <si>
    <t>ед</t>
  </si>
  <si>
    <t>%</t>
  </si>
  <si>
    <t xml:space="preserve">чел. </t>
  </si>
  <si>
    <t>Основное мероприятие 6.1. Улучшение координации деятельности правоохранительных органов и подразделений органов местного самоуправления в предупреждении правонарушений</t>
  </si>
  <si>
    <t>Мероприятие 6.1.2. Участие в федеральных и краевых оперативно – профилактических акциях, направленных на профилактику правонарушений</t>
  </si>
  <si>
    <t>Мероприятие 6.1.3. Проведение публичных отчетов участковых уполномоченных полиции перед населением на  сходах граждан</t>
  </si>
  <si>
    <t>Мероприятие 6.2.1. Проведение оперативно-профилактических операций, направленных на выявление и пресечение нарушений паспортно-визовых правил, для выявления и задержания лиц, незаконно находящихся на территории Верещагинского городского округа, в том числе причастных к совершению террористических актов и других тяжких преступлений</t>
  </si>
  <si>
    <t xml:space="preserve">Основное мероприятие 6.2. Профилактика правонарушений  на улице и общественных местах </t>
  </si>
  <si>
    <t>Мероприятие 6.2.3. Проведение оперативно – профилактических операций по пресечению  продажи алкогольной продукции нелегального производства ненадлежащего качества, а также проверка мест их продажи с привлечением общественного контроля</t>
  </si>
  <si>
    <t>Основное мероприятие 6.3. Улучшение работы по предупреждению и профилактике правонарушений, совершаемых на улицах и общественных местах, среди несовершеннолетних</t>
  </si>
  <si>
    <t xml:space="preserve">Мероприятие 6.3.3. Акция "Поезд безопасности " </t>
  </si>
  <si>
    <t>Мероприятие 6.3.5. Проведение и участие в  конкурсах, направленных на профилактику и  предупреждение дорожно-транспортных происшествий</t>
  </si>
  <si>
    <t>Мероприятие 6.3.4. Создание и функционирование клубных формирований: юный помощник полиции, юный инспектор безопасности дорожного движения, юный пожарный</t>
  </si>
  <si>
    <t>Мероприятие 6.3.6. Приобретение молекулярных биосенсоров (тест полоски) с целью проведения тестирования учащихся образовательных организаций и  задержанных сотрудниками полиции лиц, подозреваемых в употреблении ПАВ</t>
  </si>
  <si>
    <t xml:space="preserve">Мероприятие 6.3.8. Временное трудоустройство несовершеннолетних, состоящих на учете в ОДН, КДНиЗП в возрасте от 14 до 18 лет в свободное от учебы время </t>
  </si>
  <si>
    <t>4/200</t>
  </si>
  <si>
    <t>Подпрограмма 7 «Профилактика наркомании,ВИЧ -инфекции и формирование ЗОЖ "</t>
  </si>
  <si>
    <t>Мероприятие 7.1.1. Проведение анкетирования учащихся образовательных организаций по вопросам употребления ПАВ</t>
  </si>
  <si>
    <t>Основное мероприятие 7.2. Предупреждение правонарушений, связанных с незаконным оборотом наркотических средств и психотропных веществ</t>
  </si>
  <si>
    <t>Мероприятие 7.2.2.Осуществление взаимодействия правоохранительных органов и иных субъектов профилактики, проведение совместных мероприятий по пресечению употребления и распространения наркотиков</t>
  </si>
  <si>
    <t>Мероприятие 7.2.3.Создание групп общественного гражданского контроля по профилактике незаконного оборота наркотиков</t>
  </si>
  <si>
    <t>Показатель 6.1.1. Количество проведенных заседаний (всех комиссий)</t>
  </si>
  <si>
    <t>Показатель 6.1.2. Количество участий в акциях</t>
  </si>
  <si>
    <t>Показатель 6.1.3. Количество проведенных отчетов (сходов граждан)</t>
  </si>
  <si>
    <t>Показатель 6.1.4. Количество участников</t>
  </si>
  <si>
    <t>Показатель 6.2.1. Количество операций</t>
  </si>
  <si>
    <t>Показатель 6.2.2. Количество проведённых тренировок</t>
  </si>
  <si>
    <t>Показатель 6.2.3. Количество операций</t>
  </si>
  <si>
    <t>Показатель 6.3.1.          Доля охваченных учащихся с 1 по 11 класс</t>
  </si>
  <si>
    <t xml:space="preserve">Показатель 6.3.3. Количество выездов в летние формирования </t>
  </si>
  <si>
    <t>Показатель 6.3.4. Количество созданных формирований</t>
  </si>
  <si>
    <t>Показатель 6.3.5. Количество  мероприятий</t>
  </si>
  <si>
    <t>Показатель 6.3.6.                 Количество протестированных</t>
  </si>
  <si>
    <t>Показатель 6.3.7. Количество участников мероприятия</t>
  </si>
  <si>
    <t>Показатель 6.3.8.          Количество трудоустроенных</t>
  </si>
  <si>
    <t>Показатель  7.1.1.               Доля респондентов 6 - 11 классов</t>
  </si>
  <si>
    <t>Показатель 7.1.2.                   Количество участников мероприятия</t>
  </si>
  <si>
    <t>Показатель 7.2.1.                   Обеспечение связи с населением (прямая телефонная линия/ящики доверия)</t>
  </si>
  <si>
    <t>Показатель 7.2.2.                  Количество акций</t>
  </si>
  <si>
    <t>Показатель 7.2.3.                  Количество групп</t>
  </si>
  <si>
    <t>Показатель 7.2.4.                  Количество рейдов</t>
  </si>
  <si>
    <t>Мероприятие 7.1.3. Проведение спортивных мероприятий по различным видам спорта под девизом «Спорт против наркотиков и ВИЧ»</t>
  </si>
  <si>
    <t>Мероприятие 7.1.9. Проведение профилактических медицинских осмотров в образовательных организациях, в целях раннего выявления незаконного потребления наркотических средств и психотропных веществ</t>
  </si>
  <si>
    <t>Показатель 6.3.2. Количество представленных структурных подразделений</t>
  </si>
  <si>
    <t>Показатель 7.1.9. Доля учащихся охваченных медицинским осмотром</t>
  </si>
  <si>
    <t>Показатель 7.1.8.                   Количество семинаров для субъектов профилактики</t>
  </si>
  <si>
    <t>Показатель 7.1.7.                   Количество мероприятий</t>
  </si>
  <si>
    <t>Показатель 7.1.6.                  Количество материалов</t>
  </si>
  <si>
    <t>Показатель 7.1.5.                   Количество семинаров</t>
  </si>
  <si>
    <t>Показатель 7.1.4.                  Количество памяток, буклетов, плакатов, наружных уличных реклам, реклам на транспорте</t>
  </si>
  <si>
    <t>Показатель 7.1.3.                   Количество мероприятий/участников</t>
  </si>
  <si>
    <t>Мероприятие 6.3.2. Проведение ежегодной родительской конференции</t>
  </si>
  <si>
    <t>Основное мероприятие 5.2. Совершенствование информационно-пропагандистской и воспитательной работы, направленной на профилактику   и  предупреждение террористических  и  экстремистских проявлений</t>
  </si>
  <si>
    <t>Подпрограмма 6 "Профилактика правонарушений"</t>
  </si>
  <si>
    <t>Мероприятие 6.1.1. Организация работы межведомственных комиссий: комиссии по координации взаимодействия в многоуровневой системе профилактики правонарушений, комиссии по безопасности дорожного движения,
антитеррористической комиссии,   межведомственной                                                                рабочей группы по профилактике правонарушений в бытовой сфере.</t>
  </si>
  <si>
    <t>Мероприятие 6.2.2.  Проведение тематических практических тренировок и тактико-специальных учений на объектах с массовым пребыванием людей и на социально – значимых объектах</t>
  </si>
  <si>
    <t xml:space="preserve">Мероприятие 6.3.1. Месячник безопасности детей в образовательных организациях </t>
  </si>
  <si>
    <t>Основное мероприятие 7.1.   Профилактика алкоголизма, наркомании, ВИЧ-инфекции, формирование здорового образа жизни</t>
  </si>
  <si>
    <t xml:space="preserve">Мероприятие 7.1.4. Изготовление печатных информационно-пропагандистских материалов и средств наглядной агитации антинаркотической направленности  </t>
  </si>
  <si>
    <t>Мероприятие 7.1.5. Организация и проведения семинара для педагогов и родителей по проблемам профилактики потребления психоактивных веществ в образовательных организациях</t>
  </si>
  <si>
    <t>Мероприятие 7.1.6. Размещение в СМИ, на сайтах учреждений, администрации городского округа информационных материалов по вопросам формирования здорового образа жизни и профилактики наркомании и ВИЧ</t>
  </si>
  <si>
    <t>Мероприятие 7.1.7. Проведение профилактических мероприятий среди населения, в том числе граждан «группы риска», об опасности алкоголизма, наркомании,  ВИЧ-инфекции, проведение добровольного тестирования на ВИЧ-инфекцию</t>
  </si>
  <si>
    <r>
      <t xml:space="preserve">Мероприятие 7.2.4. </t>
    </r>
    <r>
      <rPr>
        <sz val="10"/>
        <color indexed="8"/>
        <rFont val="Times New Roman"/>
        <family val="1"/>
      </rPr>
      <t>Проведение межведомственных рейдов по местам массового досуга молодежи с целью выявления фактов незаконного употребления, хранения и сбыта наркотических средств и психотропных веществ</t>
    </r>
  </si>
  <si>
    <r>
      <t xml:space="preserve">Мероприятие 7.1.10 </t>
    </r>
    <r>
      <rPr>
        <sz val="10"/>
        <color indexed="8"/>
        <rFont val="Times New Roman"/>
        <family val="1"/>
      </rPr>
      <t>Проведение профилактической работы по склонению на добровольное лечение потребителей наркотических средств, особенно имеющих несовершеннолетних детей</t>
    </r>
  </si>
  <si>
    <t>Мероприятие 7.1.8.Проведение конференций, круглых столов, семинаров, тренингов для субъектов профилактики алкоголизма, наркомании, ВИЧ--инфекции</t>
  </si>
  <si>
    <t>Показатель 6.2.4. Количество изготовленных и размещеннных материалов</t>
  </si>
  <si>
    <t>Показатель 6.2.5. Количество изготовленных информационных табличек</t>
  </si>
  <si>
    <t>Показатель 7.1.10.                  Количество лиц направленных на добровольное лечение</t>
  </si>
  <si>
    <t>Мероприятие 6.2.5. Изготовление  информационных табличек в целях предотвращения правонарушений</t>
  </si>
  <si>
    <t>Мероприятие 1.1.5. Приобретение наглядной литературы для распространения ее среди населения с целью проведения профилактической и информационно-пропагандистской работы</t>
  </si>
  <si>
    <t>Администрация Верещагинского городского округа Пермского края</t>
  </si>
  <si>
    <t>Мероприятие 1.1.6. Приобретение карт городского округа по ГО</t>
  </si>
  <si>
    <t xml:space="preserve">Мероприятие 3.1.3. Устройство минерализованных полос в населенных пунктах городского округа, примыкающих к лесным массивам, с учетом противопожарных разрывов </t>
  </si>
  <si>
    <t>Мероприятие 3.1.4. Проведение мероприятий по очистке территорий населенных пунктов городского округа от горючих отходов, мусора, сухой травы</t>
  </si>
  <si>
    <t>Мероприятие 3.1.5. Содержание муниципальной пожарной охраны</t>
  </si>
  <si>
    <t>Показатель 3.1.3. Количество проведенной опашки</t>
  </si>
  <si>
    <t xml:space="preserve">Показатель 3.1.4. Количество проведенных мероприятий </t>
  </si>
  <si>
    <t xml:space="preserve">Показатель 3.1.5. Количество МПО </t>
  </si>
  <si>
    <t>Мероприятие 5.1.2. Установка камер видеофиксации и видеонаблюдения в местах массового пребывания (скопления) людей, на муниципальных объектах (в том числе администативных зданиях)</t>
  </si>
  <si>
    <t>Мероприятие 6.2.4. Изготовление и размещение информационно-просветительских материалов по профилактике правонарушений</t>
  </si>
  <si>
    <t>Мероприятие 6.1.4. Выплата материального стимулирования народным дружинникам за участие в охране общественного порядка</t>
  </si>
  <si>
    <t xml:space="preserve">Мероприятие 6.3.7. Проведение спартакиады среди несовершеннолетних, состоящих на учете в ОДН и КДН и ЗП, участие в краевых соревнованиях </t>
  </si>
  <si>
    <t>Мероприятие 7.1.2 .Организация и проведение акций для подростков и молодежи, приуроченных к международному дню борьбы с наркоманией,                                                                                       всемирному дню борьбы со СПИДом, международному дню отказа от курения</t>
  </si>
  <si>
    <t xml:space="preserve">Показатель 5.1.1. Количество паспортизированных объектов </t>
  </si>
  <si>
    <t xml:space="preserve">Показатель 5.1.2. Количество установленных камер </t>
  </si>
  <si>
    <t>4/150</t>
  </si>
  <si>
    <t>ед/чел.</t>
  </si>
  <si>
    <t>Мероприятие 7.2.1. Обеспечение прямой связи с населением округа по получению информации о местах сбыта, хранения и изготовления наркотических средств и принятие мер по полученным анонимным сообщениям</t>
  </si>
  <si>
    <t>Мероприятие 3.1.6. Приобретение пожарных извещателей (извещатели дымовые)</t>
  </si>
  <si>
    <t xml:space="preserve">Показатель 3.1.6. Количество приобретенных технических средств </t>
  </si>
  <si>
    <t>Мероприятие 1.1.8. Организация и обеспечение нештатных аварийно-спасательных формирований по предназначению</t>
  </si>
  <si>
    <t xml:space="preserve">Показатель 1.1.8. Количество нештатных аварийно-спасательных формирований  </t>
  </si>
  <si>
    <t>Подпрограмма 1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</si>
  <si>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Подпрограмма 2 - "Повышение защищенности и совершенствование системы  безопасности людей на водных объектах"</t>
  </si>
  <si>
    <t>Подпрограмма 3 - "Пожарная безопасность"</t>
  </si>
  <si>
    <t>Подпрограмма 4 - "Ликвидация природных очагов заболеваний"</t>
  </si>
  <si>
    <t>Подпрограмма 5 - "Профилактика терроризма и экстремизма"</t>
  </si>
  <si>
    <t>Мероприятие 5.1.1. Паспортизация антитеррористической защищенности объектов социальной и транспортной инфраструктуры</t>
  </si>
  <si>
    <t>Мероприятие 6.3.9. Реализация мероприятий по профилактике безопасности дорожного движения</t>
  </si>
  <si>
    <t>Показатель 6.3.9.          Количество проведенных мероприятий</t>
  </si>
  <si>
    <t>Мероприятие 1.1.3. Установка электрических сирен (речевых оповещателей) в населенных пунктах городского округа в районе расположения учебных учреждений школьного и дошкольного образования</t>
  </si>
  <si>
    <t>Мероприятие 4.1.1. Организация мероприятий при осуществлении деятельности по обращению с животными без владельцев</t>
  </si>
  <si>
    <t>Мероприятие 4.1.2.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</si>
  <si>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Показатель 3.1.7. Количество разработанных деклараций</t>
  </si>
  <si>
    <t>Мероприятие 3.1.7. Разработка деклараций безопасности гидротехнических сооружений водных объектов, используемых в качестве пожарных водоемов</t>
  </si>
  <si>
    <t>Мероприятие 1.1.9. Проведение превентивных противопаводковых мероприятий</t>
  </si>
  <si>
    <r>
      <t xml:space="preserve">Показатель 1.1.9. </t>
    </r>
    <r>
      <rPr>
        <sz val="9"/>
        <rFont val="Times New Roman"/>
        <family val="1"/>
      </rPr>
      <t>Своевременное проведение превентивных противопаводковых мероприятий.</t>
    </r>
  </si>
  <si>
    <t>да-1/нет-0</t>
  </si>
  <si>
    <t>Приложение  к постановлению администрации Верещагинского городского округа от 01.06.2021 №254-01-01-896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</si>
</sst>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/>
    </xf>
    <xf numFmtId="173" fontId="45" fillId="0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wrapText="1"/>
    </xf>
    <xf numFmtId="0" fontId="4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48" fillId="33" borderId="0" xfId="0" applyFont="1" applyFill="1" applyAlignment="1">
      <alignment wrapText="1"/>
    </xf>
    <xf numFmtId="174" fontId="45" fillId="0" borderId="10" xfId="0" applyNumberFormat="1" applyFont="1" applyFill="1" applyBorder="1" applyAlignment="1">
      <alignment horizontal="center" vertical="center"/>
    </xf>
    <xf numFmtId="174" fontId="45" fillId="0" borderId="10" xfId="0" applyNumberFormat="1" applyFont="1" applyFill="1" applyBorder="1" applyAlignment="1">
      <alignment horizontal="center" wrapText="1"/>
    </xf>
    <xf numFmtId="174" fontId="45" fillId="0" borderId="10" xfId="0" applyNumberFormat="1" applyFont="1" applyFill="1" applyBorder="1" applyAlignment="1">
      <alignment horizontal="center" vertical="center" wrapText="1"/>
    </xf>
    <xf numFmtId="174" fontId="45" fillId="33" borderId="10" xfId="0" applyNumberFormat="1" applyFont="1" applyFill="1" applyBorder="1" applyAlignment="1">
      <alignment horizontal="center" wrapText="1"/>
    </xf>
    <xf numFmtId="174" fontId="45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74" fontId="45" fillId="33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174" fontId="45" fillId="0" borderId="10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172" fontId="45" fillId="33" borderId="10" xfId="0" applyNumberFormat="1" applyFont="1" applyFill="1" applyBorder="1" applyAlignment="1">
      <alignment horizontal="center" wrapText="1"/>
    </xf>
    <xf numFmtId="173" fontId="45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wrapText="1"/>
    </xf>
    <xf numFmtId="174" fontId="45" fillId="33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72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0" fillId="0" borderId="12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2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45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zoomScale="110" zoomScaleNormal="110" zoomScaleSheetLayoutView="80" zoomScalePageLayoutView="0" workbookViewId="0" topLeftCell="A1">
      <selection activeCell="I8" sqref="I8:I9"/>
    </sheetView>
  </sheetViews>
  <sheetFormatPr defaultColWidth="9.140625" defaultRowHeight="15"/>
  <cols>
    <col min="1" max="1" width="55.28125" style="1" customWidth="1"/>
    <col min="2" max="2" width="21.00390625" style="1" customWidth="1"/>
    <col min="3" max="3" width="11.140625" style="1" customWidth="1"/>
    <col min="4" max="4" width="11.421875" style="1" customWidth="1"/>
    <col min="5" max="5" width="13.28125" style="19" customWidth="1"/>
    <col min="6" max="8" width="12.140625" style="1" customWidth="1"/>
    <col min="9" max="9" width="18.421875" style="1" customWidth="1"/>
    <col min="10" max="10" width="9.140625" style="1" customWidth="1"/>
    <col min="11" max="11" width="11.8515625" style="1" customWidth="1"/>
    <col min="12" max="12" width="10.00390625" style="1" customWidth="1"/>
    <col min="13" max="13" width="9.140625" style="19" customWidth="1"/>
    <col min="14" max="14" width="9.57421875" style="1" customWidth="1"/>
    <col min="15" max="15" width="9.140625" style="1" hidden="1" customWidth="1"/>
    <col min="16" max="16" width="7.57421875" style="1" customWidth="1"/>
    <col min="17" max="17" width="7.7109375" style="1" customWidth="1"/>
    <col min="18" max="16384" width="9.140625" style="1" customWidth="1"/>
  </cols>
  <sheetData>
    <row r="1" spans="1:17" ht="51" customHeight="1">
      <c r="A1" s="4"/>
      <c r="B1" s="4"/>
      <c r="C1" s="4"/>
      <c r="D1" s="4"/>
      <c r="E1" s="55"/>
      <c r="F1" s="4"/>
      <c r="G1" s="4"/>
      <c r="H1" s="4"/>
      <c r="I1" s="4"/>
      <c r="J1" s="4"/>
      <c r="K1" s="5"/>
      <c r="L1" s="128" t="s">
        <v>208</v>
      </c>
      <c r="M1" s="128"/>
      <c r="N1" s="128"/>
      <c r="O1" s="128"/>
      <c r="P1" s="128"/>
      <c r="Q1" s="128"/>
    </row>
    <row r="2" spans="1:17" ht="15" hidden="1">
      <c r="A2" s="4"/>
      <c r="B2" s="4"/>
      <c r="C2" s="4"/>
      <c r="D2" s="4"/>
      <c r="E2" s="55"/>
      <c r="F2" s="4"/>
      <c r="G2" s="4"/>
      <c r="H2" s="4"/>
      <c r="I2" s="4"/>
      <c r="J2" s="4"/>
      <c r="K2" s="4"/>
      <c r="L2" s="4"/>
      <c r="M2" s="55"/>
      <c r="N2" s="4"/>
      <c r="O2" s="4"/>
      <c r="P2" s="4"/>
      <c r="Q2" s="4"/>
    </row>
    <row r="3" spans="1:17" ht="15" hidden="1">
      <c r="A3" s="4"/>
      <c r="B3" s="4"/>
      <c r="C3" s="4"/>
      <c r="D3" s="4"/>
      <c r="E3" s="55"/>
      <c r="F3" s="4"/>
      <c r="G3" s="4"/>
      <c r="H3" s="4"/>
      <c r="I3" s="4"/>
      <c r="J3" s="4"/>
      <c r="K3" s="4"/>
      <c r="L3" s="4"/>
      <c r="M3" s="55"/>
      <c r="N3" s="4"/>
      <c r="O3" s="4"/>
      <c r="P3" s="4"/>
      <c r="Q3" s="4"/>
    </row>
    <row r="4" spans="1:17" ht="15">
      <c r="A4" s="129" t="s">
        <v>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4"/>
      <c r="P4" s="4"/>
      <c r="Q4" s="4"/>
    </row>
    <row r="5" spans="1:17" ht="18.75" customHeight="1">
      <c r="A5" s="130" t="s">
        <v>86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4"/>
      <c r="P5" s="4"/>
      <c r="Q5" s="4"/>
    </row>
    <row r="6" spans="1:17" ht="15">
      <c r="A6" s="4"/>
      <c r="B6" s="4"/>
      <c r="C6" s="4"/>
      <c r="D6" s="4"/>
      <c r="E6" s="55"/>
      <c r="F6" s="4"/>
      <c r="G6" s="4"/>
      <c r="H6" s="4"/>
      <c r="I6" s="4"/>
      <c r="J6" s="4"/>
      <c r="K6" s="4"/>
      <c r="L6" s="4"/>
      <c r="M6" s="55"/>
      <c r="N6" s="4"/>
      <c r="O6" s="4"/>
      <c r="P6" s="4"/>
      <c r="Q6" s="4"/>
    </row>
    <row r="7" spans="1:17" ht="15.75" customHeight="1">
      <c r="A7" s="122" t="s">
        <v>11</v>
      </c>
      <c r="B7" s="71" t="s">
        <v>2</v>
      </c>
      <c r="C7" s="115" t="s">
        <v>9</v>
      </c>
      <c r="D7" s="116"/>
      <c r="E7" s="116"/>
      <c r="F7" s="116"/>
      <c r="G7" s="116"/>
      <c r="H7" s="116"/>
      <c r="I7" s="76" t="s">
        <v>13</v>
      </c>
      <c r="J7" s="76"/>
      <c r="K7" s="76"/>
      <c r="L7" s="76"/>
      <c r="M7" s="76"/>
      <c r="N7" s="76"/>
      <c r="O7" s="76"/>
      <c r="P7" s="76"/>
      <c r="Q7" s="76"/>
    </row>
    <row r="8" spans="1:17" ht="15">
      <c r="A8" s="122"/>
      <c r="B8" s="72"/>
      <c r="C8" s="71" t="s">
        <v>10</v>
      </c>
      <c r="D8" s="117" t="s">
        <v>0</v>
      </c>
      <c r="E8" s="118"/>
      <c r="F8" s="118"/>
      <c r="G8" s="118"/>
      <c r="H8" s="118"/>
      <c r="I8" s="72" t="s">
        <v>12</v>
      </c>
      <c r="J8" s="96" t="s">
        <v>1</v>
      </c>
      <c r="K8" s="72" t="s">
        <v>14</v>
      </c>
      <c r="L8" s="119" t="s">
        <v>15</v>
      </c>
      <c r="M8" s="120"/>
      <c r="N8" s="120"/>
      <c r="O8" s="120"/>
      <c r="P8" s="120"/>
      <c r="Q8" s="120"/>
    </row>
    <row r="9" spans="1:18" ht="105" customHeight="1">
      <c r="A9" s="122"/>
      <c r="B9" s="73"/>
      <c r="C9" s="73"/>
      <c r="D9" s="6" t="s">
        <v>45</v>
      </c>
      <c r="E9" s="56" t="s">
        <v>41</v>
      </c>
      <c r="F9" s="6" t="s">
        <v>42</v>
      </c>
      <c r="G9" s="6" t="s">
        <v>43</v>
      </c>
      <c r="H9" s="6" t="s">
        <v>44</v>
      </c>
      <c r="I9" s="73"/>
      <c r="J9" s="123"/>
      <c r="K9" s="73"/>
      <c r="L9" s="6" t="s">
        <v>29</v>
      </c>
      <c r="M9" s="56" t="s">
        <v>41</v>
      </c>
      <c r="N9" s="6" t="s">
        <v>42</v>
      </c>
      <c r="O9" s="6" t="s">
        <v>28</v>
      </c>
      <c r="P9" s="6" t="s">
        <v>43</v>
      </c>
      <c r="Q9" s="6" t="s">
        <v>44</v>
      </c>
      <c r="R9" s="2"/>
    </row>
    <row r="10" spans="1:18" ht="15">
      <c r="A10" s="7">
        <v>1</v>
      </c>
      <c r="B10" s="7">
        <v>2</v>
      </c>
      <c r="C10" s="7">
        <v>3</v>
      </c>
      <c r="D10" s="7">
        <v>4</v>
      </c>
      <c r="E10" s="5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57">
        <v>13</v>
      </c>
      <c r="N10" s="7">
        <v>14</v>
      </c>
      <c r="O10" s="7">
        <v>16</v>
      </c>
      <c r="P10" s="7">
        <v>15</v>
      </c>
      <c r="Q10" s="7">
        <v>16</v>
      </c>
      <c r="R10" s="2"/>
    </row>
    <row r="11" spans="1:18" ht="15.75">
      <c r="A11" s="124" t="s">
        <v>87</v>
      </c>
      <c r="B11" s="125"/>
      <c r="C11" s="17">
        <f aca="true" t="shared" si="0" ref="C11:C105">D11+E11+F11+G11+H11</f>
        <v>17078.364999999998</v>
      </c>
      <c r="D11" s="17">
        <f>D12+D13+D14</f>
        <v>9377.865</v>
      </c>
      <c r="E11" s="58">
        <f>E12+E13+E14</f>
        <v>4739.9</v>
      </c>
      <c r="F11" s="17">
        <f>F12+F13+F14</f>
        <v>1480.3</v>
      </c>
      <c r="G11" s="17">
        <f>G12+G13+G14</f>
        <v>1480.3</v>
      </c>
      <c r="H11" s="17">
        <f>H12+H13+H14</f>
        <v>0</v>
      </c>
      <c r="I11" s="121"/>
      <c r="J11" s="121"/>
      <c r="K11" s="121"/>
      <c r="L11" s="121"/>
      <c r="M11" s="121"/>
      <c r="N11" s="121"/>
      <c r="O11" s="121"/>
      <c r="P11" s="121"/>
      <c r="Q11" s="121"/>
      <c r="R11" s="2"/>
    </row>
    <row r="12" spans="1:18" ht="15.75">
      <c r="A12" s="126" t="s">
        <v>5</v>
      </c>
      <c r="B12" s="127"/>
      <c r="C12" s="17">
        <f t="shared" si="0"/>
        <v>0</v>
      </c>
      <c r="D12" s="17">
        <f aca="true" t="shared" si="1" ref="D12:H14">D16+D92+D120+D176+D208+D244+D332</f>
        <v>0</v>
      </c>
      <c r="E12" s="58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21"/>
      <c r="J12" s="121"/>
      <c r="K12" s="121"/>
      <c r="L12" s="121"/>
      <c r="M12" s="121"/>
      <c r="N12" s="121"/>
      <c r="O12" s="121"/>
      <c r="P12" s="121"/>
      <c r="Q12" s="121"/>
      <c r="R12" s="2"/>
    </row>
    <row r="13" spans="1:18" ht="15.75">
      <c r="A13" s="126" t="s">
        <v>16</v>
      </c>
      <c r="B13" s="127"/>
      <c r="C13" s="17">
        <f>D13+E13+F13+G13+H13</f>
        <v>7566.5</v>
      </c>
      <c r="D13" s="17">
        <f t="shared" si="1"/>
        <v>3184.7</v>
      </c>
      <c r="E13" s="58">
        <f t="shared" si="1"/>
        <v>1460.6</v>
      </c>
      <c r="F13" s="17">
        <f t="shared" si="1"/>
        <v>1460.6</v>
      </c>
      <c r="G13" s="17">
        <f t="shared" si="1"/>
        <v>1460.6</v>
      </c>
      <c r="H13" s="17">
        <f t="shared" si="1"/>
        <v>0</v>
      </c>
      <c r="I13" s="121"/>
      <c r="J13" s="121"/>
      <c r="K13" s="121"/>
      <c r="L13" s="121"/>
      <c r="M13" s="121"/>
      <c r="N13" s="121"/>
      <c r="O13" s="121"/>
      <c r="P13" s="121"/>
      <c r="Q13" s="121"/>
      <c r="R13" s="2"/>
    </row>
    <row r="14" spans="1:18" ht="15.75">
      <c r="A14" s="126" t="s">
        <v>99</v>
      </c>
      <c r="B14" s="127"/>
      <c r="C14" s="17">
        <f>D14+E14+F14+G14+H14</f>
        <v>9511.865000000002</v>
      </c>
      <c r="D14" s="17">
        <f t="shared" si="1"/>
        <v>6193.165</v>
      </c>
      <c r="E14" s="58">
        <f t="shared" si="1"/>
        <v>3279.2999999999997</v>
      </c>
      <c r="F14" s="17">
        <f t="shared" si="1"/>
        <v>19.7</v>
      </c>
      <c r="G14" s="17">
        <f t="shared" si="1"/>
        <v>19.7</v>
      </c>
      <c r="H14" s="17">
        <f t="shared" si="1"/>
        <v>0</v>
      </c>
      <c r="I14" s="121"/>
      <c r="J14" s="121"/>
      <c r="K14" s="121"/>
      <c r="L14" s="121"/>
      <c r="M14" s="121"/>
      <c r="N14" s="121"/>
      <c r="O14" s="121"/>
      <c r="P14" s="121"/>
      <c r="Q14" s="121"/>
      <c r="R14" s="2"/>
    </row>
    <row r="15" spans="1:18" ht="15">
      <c r="A15" s="113" t="s">
        <v>192</v>
      </c>
      <c r="B15" s="114"/>
      <c r="C15" s="8">
        <f t="shared" si="0"/>
        <v>3118.197</v>
      </c>
      <c r="D15" s="8">
        <f>D16+D17+D18</f>
        <v>1825.897</v>
      </c>
      <c r="E15" s="59">
        <f>E16+E17+E18</f>
        <v>1292.3</v>
      </c>
      <c r="F15" s="8">
        <f>F16+F17+F18</f>
        <v>0</v>
      </c>
      <c r="G15" s="8">
        <f>G16+G17+G18</f>
        <v>0</v>
      </c>
      <c r="H15" s="8">
        <f>H16+H17+H18</f>
        <v>0</v>
      </c>
      <c r="I15" s="121"/>
      <c r="J15" s="121"/>
      <c r="K15" s="121"/>
      <c r="L15" s="121"/>
      <c r="M15" s="121"/>
      <c r="N15" s="121"/>
      <c r="O15" s="121"/>
      <c r="P15" s="121"/>
      <c r="Q15" s="121"/>
      <c r="R15" s="2"/>
    </row>
    <row r="16" spans="1:18" ht="15">
      <c r="A16" s="111" t="s">
        <v>5</v>
      </c>
      <c r="B16" s="112"/>
      <c r="C16" s="8">
        <f t="shared" si="0"/>
        <v>0</v>
      </c>
      <c r="D16" s="8">
        <f aca="true" t="shared" si="2" ref="D16:H18">D20+D60</f>
        <v>0</v>
      </c>
      <c r="E16" s="59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2"/>
    </row>
    <row r="17" spans="1:18" ht="15">
      <c r="A17" s="111" t="s">
        <v>16</v>
      </c>
      <c r="B17" s="112"/>
      <c r="C17" s="8">
        <f t="shared" si="0"/>
        <v>0</v>
      </c>
      <c r="D17" s="8">
        <f t="shared" si="2"/>
        <v>0</v>
      </c>
      <c r="E17" s="59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121"/>
      <c r="J17" s="121"/>
      <c r="K17" s="121"/>
      <c r="L17" s="121"/>
      <c r="M17" s="121"/>
      <c r="N17" s="121"/>
      <c r="O17" s="121"/>
      <c r="P17" s="121"/>
      <c r="Q17" s="121"/>
      <c r="R17" s="2"/>
    </row>
    <row r="18" spans="1:18" ht="15">
      <c r="A18" s="111" t="s">
        <v>99</v>
      </c>
      <c r="B18" s="112"/>
      <c r="C18" s="8">
        <f t="shared" si="0"/>
        <v>3118.197</v>
      </c>
      <c r="D18" s="8">
        <f t="shared" si="2"/>
        <v>1825.897</v>
      </c>
      <c r="E18" s="59">
        <f t="shared" si="2"/>
        <v>1292.3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2"/>
    </row>
    <row r="19" spans="1:18" ht="15">
      <c r="A19" s="113" t="s">
        <v>20</v>
      </c>
      <c r="B19" s="114"/>
      <c r="C19" s="8">
        <f t="shared" si="0"/>
        <v>1593.197</v>
      </c>
      <c r="D19" s="8">
        <f>D20+D21+D22</f>
        <v>305.597</v>
      </c>
      <c r="E19" s="59">
        <f>E20+E21+E22</f>
        <v>1287.6</v>
      </c>
      <c r="F19" s="8">
        <f>F20+F21+F22</f>
        <v>0</v>
      </c>
      <c r="G19" s="8">
        <f>G20+G21+G22</f>
        <v>0</v>
      </c>
      <c r="H19" s="8">
        <f>H20+H21+H22</f>
        <v>0</v>
      </c>
      <c r="I19" s="121"/>
      <c r="J19" s="121"/>
      <c r="K19" s="121"/>
      <c r="L19" s="121"/>
      <c r="M19" s="121"/>
      <c r="N19" s="121"/>
      <c r="O19" s="121"/>
      <c r="P19" s="121"/>
      <c r="Q19" s="121"/>
      <c r="R19" s="2"/>
    </row>
    <row r="20" spans="1:18" ht="15">
      <c r="A20" s="111" t="s">
        <v>5</v>
      </c>
      <c r="B20" s="112"/>
      <c r="C20" s="8">
        <f t="shared" si="0"/>
        <v>0</v>
      </c>
      <c r="D20" s="8">
        <f aca="true" t="shared" si="3" ref="D20:H22">D24+D28+D32+D36+D40+D44+D48+D52</f>
        <v>0</v>
      </c>
      <c r="E20" s="59">
        <f>E24+E28+E32+E36+E40+E44+E48+E52+E56</f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121"/>
      <c r="J20" s="121"/>
      <c r="K20" s="121"/>
      <c r="L20" s="121"/>
      <c r="M20" s="121"/>
      <c r="N20" s="121"/>
      <c r="O20" s="121"/>
      <c r="P20" s="121"/>
      <c r="Q20" s="121"/>
      <c r="R20" s="2"/>
    </row>
    <row r="21" spans="1:18" ht="15">
      <c r="A21" s="111" t="s">
        <v>16</v>
      </c>
      <c r="B21" s="112"/>
      <c r="C21" s="8">
        <f t="shared" si="0"/>
        <v>0</v>
      </c>
      <c r="D21" s="8">
        <f t="shared" si="3"/>
        <v>0</v>
      </c>
      <c r="E21" s="59">
        <f>E25+E29+E33+E37+E41+E45+E49+E53+E57</f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121"/>
      <c r="J21" s="121"/>
      <c r="K21" s="121"/>
      <c r="L21" s="121"/>
      <c r="M21" s="121"/>
      <c r="N21" s="121"/>
      <c r="O21" s="121"/>
      <c r="P21" s="121"/>
      <c r="Q21" s="121"/>
      <c r="R21" s="2"/>
    </row>
    <row r="22" spans="1:18" ht="15">
      <c r="A22" s="111" t="s">
        <v>99</v>
      </c>
      <c r="B22" s="112"/>
      <c r="C22" s="8">
        <f t="shared" si="0"/>
        <v>1593.197</v>
      </c>
      <c r="D22" s="8">
        <f t="shared" si="3"/>
        <v>305.597</v>
      </c>
      <c r="E22" s="59">
        <f>E26+E30+E34+E38+E42+E46+E50+E54+E58</f>
        <v>1287.6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121"/>
      <c r="J22" s="121"/>
      <c r="K22" s="121"/>
      <c r="L22" s="121"/>
      <c r="M22" s="121"/>
      <c r="N22" s="121"/>
      <c r="O22" s="121"/>
      <c r="P22" s="121"/>
      <c r="Q22" s="121"/>
      <c r="R22" s="2"/>
    </row>
    <row r="23" spans="1:18" ht="30">
      <c r="A23" s="10" t="s">
        <v>46</v>
      </c>
      <c r="B23" s="71" t="s">
        <v>170</v>
      </c>
      <c r="C23" s="8">
        <f t="shared" si="0"/>
        <v>0</v>
      </c>
      <c r="D23" s="15">
        <f>D24+D25+D26</f>
        <v>0</v>
      </c>
      <c r="E23" s="60">
        <f>E24+E25+E26</f>
        <v>0</v>
      </c>
      <c r="F23" s="15">
        <f>F24+F25+F26</f>
        <v>0</v>
      </c>
      <c r="G23" s="15">
        <f>G24+G25+G26</f>
        <v>0</v>
      </c>
      <c r="H23" s="15">
        <f>H24+H25+H26</f>
        <v>0</v>
      </c>
      <c r="I23" s="74" t="s">
        <v>38</v>
      </c>
      <c r="J23" s="74" t="s">
        <v>8</v>
      </c>
      <c r="K23" s="74">
        <v>12</v>
      </c>
      <c r="L23" s="74">
        <v>12</v>
      </c>
      <c r="M23" s="75">
        <v>12</v>
      </c>
      <c r="N23" s="74">
        <v>12</v>
      </c>
      <c r="O23" s="40"/>
      <c r="P23" s="74">
        <v>12</v>
      </c>
      <c r="Q23" s="74">
        <v>12</v>
      </c>
      <c r="R23" s="2"/>
    </row>
    <row r="24" spans="1:18" ht="15">
      <c r="A24" s="11" t="s">
        <v>5</v>
      </c>
      <c r="B24" s="72"/>
      <c r="C24" s="8">
        <f t="shared" si="0"/>
        <v>0</v>
      </c>
      <c r="D24" s="8">
        <v>0</v>
      </c>
      <c r="E24" s="59">
        <v>0</v>
      </c>
      <c r="F24" s="8">
        <v>0</v>
      </c>
      <c r="G24" s="8">
        <v>0</v>
      </c>
      <c r="H24" s="8">
        <v>0</v>
      </c>
      <c r="I24" s="74"/>
      <c r="J24" s="74"/>
      <c r="K24" s="74"/>
      <c r="L24" s="74"/>
      <c r="M24" s="75"/>
      <c r="N24" s="74"/>
      <c r="O24" s="40"/>
      <c r="P24" s="74"/>
      <c r="Q24" s="74"/>
      <c r="R24" s="2"/>
    </row>
    <row r="25" spans="1:18" ht="15">
      <c r="A25" s="11" t="s">
        <v>16</v>
      </c>
      <c r="B25" s="72"/>
      <c r="C25" s="8">
        <f t="shared" si="0"/>
        <v>0</v>
      </c>
      <c r="D25" s="8">
        <v>0</v>
      </c>
      <c r="E25" s="59">
        <v>0</v>
      </c>
      <c r="F25" s="8">
        <v>0</v>
      </c>
      <c r="G25" s="8">
        <v>0</v>
      </c>
      <c r="H25" s="8">
        <v>0</v>
      </c>
      <c r="I25" s="74"/>
      <c r="J25" s="74"/>
      <c r="K25" s="74"/>
      <c r="L25" s="74"/>
      <c r="M25" s="75"/>
      <c r="N25" s="74"/>
      <c r="O25" s="40"/>
      <c r="P25" s="74"/>
      <c r="Q25" s="74"/>
      <c r="R25" s="2"/>
    </row>
    <row r="26" spans="1:18" ht="15">
      <c r="A26" s="11" t="s">
        <v>99</v>
      </c>
      <c r="B26" s="72"/>
      <c r="C26" s="8">
        <f t="shared" si="0"/>
        <v>0</v>
      </c>
      <c r="D26" s="8">
        <v>0</v>
      </c>
      <c r="E26" s="59">
        <v>0</v>
      </c>
      <c r="F26" s="8">
        <v>0</v>
      </c>
      <c r="G26" s="8">
        <v>0</v>
      </c>
      <c r="H26" s="8">
        <v>0</v>
      </c>
      <c r="I26" s="74"/>
      <c r="J26" s="74"/>
      <c r="K26" s="74"/>
      <c r="L26" s="74"/>
      <c r="M26" s="75"/>
      <c r="N26" s="74"/>
      <c r="O26" s="40"/>
      <c r="P26" s="74"/>
      <c r="Q26" s="74"/>
      <c r="R26" s="2"/>
    </row>
    <row r="27" spans="1:18" ht="30">
      <c r="A27" s="10" t="s">
        <v>21</v>
      </c>
      <c r="B27" s="71" t="s">
        <v>170</v>
      </c>
      <c r="C27" s="8">
        <f t="shared" si="0"/>
        <v>60.346000000000004</v>
      </c>
      <c r="D27" s="8">
        <f>D28+D29+D30</f>
        <v>10.346</v>
      </c>
      <c r="E27" s="59">
        <f>E28+E29+E30</f>
        <v>50</v>
      </c>
      <c r="F27" s="8">
        <f>F28+F29+F30</f>
        <v>0</v>
      </c>
      <c r="G27" s="8">
        <f>G28+G29+G30</f>
        <v>0</v>
      </c>
      <c r="H27" s="8">
        <f>H28+H29+H30</f>
        <v>0</v>
      </c>
      <c r="I27" s="72" t="s">
        <v>22</v>
      </c>
      <c r="J27" s="72" t="s">
        <v>7</v>
      </c>
      <c r="K27" s="72">
        <v>69</v>
      </c>
      <c r="L27" s="72">
        <v>23</v>
      </c>
      <c r="M27" s="97">
        <v>45</v>
      </c>
      <c r="N27" s="72">
        <v>0</v>
      </c>
      <c r="O27" s="2"/>
      <c r="P27" s="72">
        <v>0</v>
      </c>
      <c r="Q27" s="72">
        <v>0</v>
      </c>
      <c r="R27" s="2"/>
    </row>
    <row r="28" spans="1:18" ht="15">
      <c r="A28" s="11" t="s">
        <v>5</v>
      </c>
      <c r="B28" s="72"/>
      <c r="C28" s="8">
        <f t="shared" si="0"/>
        <v>0</v>
      </c>
      <c r="D28" s="9">
        <v>0</v>
      </c>
      <c r="E28" s="61">
        <v>0</v>
      </c>
      <c r="F28" s="9">
        <v>0</v>
      </c>
      <c r="G28" s="8">
        <v>0</v>
      </c>
      <c r="H28" s="8">
        <v>0</v>
      </c>
      <c r="I28" s="72"/>
      <c r="J28" s="72"/>
      <c r="K28" s="72"/>
      <c r="L28" s="72"/>
      <c r="M28" s="97"/>
      <c r="N28" s="72"/>
      <c r="O28" s="2"/>
      <c r="P28" s="72"/>
      <c r="Q28" s="72"/>
      <c r="R28" s="2"/>
    </row>
    <row r="29" spans="1:18" ht="15">
      <c r="A29" s="11" t="s">
        <v>16</v>
      </c>
      <c r="B29" s="72"/>
      <c r="C29" s="8">
        <f t="shared" si="0"/>
        <v>0</v>
      </c>
      <c r="D29" s="9">
        <v>0</v>
      </c>
      <c r="E29" s="61">
        <v>0</v>
      </c>
      <c r="F29" s="9">
        <v>0</v>
      </c>
      <c r="G29" s="8">
        <v>0</v>
      </c>
      <c r="H29" s="8">
        <v>0</v>
      </c>
      <c r="I29" s="72"/>
      <c r="J29" s="72"/>
      <c r="K29" s="72"/>
      <c r="L29" s="72"/>
      <c r="M29" s="97"/>
      <c r="N29" s="72"/>
      <c r="O29" s="2"/>
      <c r="P29" s="72"/>
      <c r="Q29" s="72"/>
      <c r="R29" s="2"/>
    </row>
    <row r="30" spans="1:18" ht="15">
      <c r="A30" s="11" t="s">
        <v>99</v>
      </c>
      <c r="B30" s="72"/>
      <c r="C30" s="8">
        <f t="shared" si="0"/>
        <v>60.346000000000004</v>
      </c>
      <c r="D30" s="8">
        <v>10.346</v>
      </c>
      <c r="E30" s="59">
        <v>50</v>
      </c>
      <c r="F30" s="8">
        <v>0</v>
      </c>
      <c r="G30" s="8">
        <v>0</v>
      </c>
      <c r="H30" s="8">
        <v>0</v>
      </c>
      <c r="I30" s="72"/>
      <c r="J30" s="72"/>
      <c r="K30" s="72"/>
      <c r="L30" s="72"/>
      <c r="M30" s="97"/>
      <c r="N30" s="72"/>
      <c r="O30" s="2"/>
      <c r="P30" s="72"/>
      <c r="Q30" s="72"/>
      <c r="R30" s="2"/>
    </row>
    <row r="31" spans="1:17" ht="60">
      <c r="A31" s="10" t="s">
        <v>200</v>
      </c>
      <c r="B31" s="71" t="s">
        <v>170</v>
      </c>
      <c r="C31" s="8">
        <f t="shared" si="0"/>
        <v>193.066</v>
      </c>
      <c r="D31" s="8">
        <f>D32+D33+D34</f>
        <v>193.066</v>
      </c>
      <c r="E31" s="59">
        <f>E32+E33+E34</f>
        <v>0</v>
      </c>
      <c r="F31" s="8">
        <f>F32+F33+F34</f>
        <v>0</v>
      </c>
      <c r="G31" s="8">
        <f>G32+G33+G34</f>
        <v>0</v>
      </c>
      <c r="H31" s="8">
        <f>H32+H33+H34</f>
        <v>0</v>
      </c>
      <c r="I31" s="71" t="s">
        <v>23</v>
      </c>
      <c r="J31" s="71" t="s">
        <v>6</v>
      </c>
      <c r="K31" s="71">
        <v>4</v>
      </c>
      <c r="L31" s="71">
        <v>20</v>
      </c>
      <c r="M31" s="99">
        <v>0</v>
      </c>
      <c r="N31" s="71">
        <v>0</v>
      </c>
      <c r="O31" s="2"/>
      <c r="P31" s="71">
        <v>0</v>
      </c>
      <c r="Q31" s="71">
        <v>0</v>
      </c>
    </row>
    <row r="32" spans="1:17" ht="15">
      <c r="A32" s="11" t="s">
        <v>5</v>
      </c>
      <c r="B32" s="72"/>
      <c r="C32" s="8">
        <f t="shared" si="0"/>
        <v>0</v>
      </c>
      <c r="D32" s="8">
        <v>0</v>
      </c>
      <c r="E32" s="59">
        <v>0</v>
      </c>
      <c r="F32" s="8">
        <v>0</v>
      </c>
      <c r="G32" s="8">
        <v>0</v>
      </c>
      <c r="H32" s="8">
        <v>0</v>
      </c>
      <c r="I32" s="72"/>
      <c r="J32" s="72"/>
      <c r="K32" s="72"/>
      <c r="L32" s="72"/>
      <c r="M32" s="97"/>
      <c r="N32" s="72"/>
      <c r="O32" s="2"/>
      <c r="P32" s="72"/>
      <c r="Q32" s="72"/>
    </row>
    <row r="33" spans="1:17" ht="15">
      <c r="A33" s="11" t="s">
        <v>16</v>
      </c>
      <c r="B33" s="72"/>
      <c r="C33" s="8">
        <f t="shared" si="0"/>
        <v>0</v>
      </c>
      <c r="D33" s="8">
        <v>0</v>
      </c>
      <c r="E33" s="59">
        <v>0</v>
      </c>
      <c r="F33" s="8">
        <v>0</v>
      </c>
      <c r="G33" s="8">
        <v>0</v>
      </c>
      <c r="H33" s="8">
        <v>0</v>
      </c>
      <c r="I33" s="72"/>
      <c r="J33" s="72"/>
      <c r="K33" s="72"/>
      <c r="L33" s="72"/>
      <c r="M33" s="97"/>
      <c r="N33" s="72"/>
      <c r="O33" s="2"/>
      <c r="P33" s="72"/>
      <c r="Q33" s="72"/>
    </row>
    <row r="34" spans="1:17" ht="15">
      <c r="A34" s="11" t="s">
        <v>99</v>
      </c>
      <c r="B34" s="72"/>
      <c r="C34" s="8">
        <f t="shared" si="0"/>
        <v>193.066</v>
      </c>
      <c r="D34" s="8">
        <v>193.066</v>
      </c>
      <c r="E34" s="59">
        <v>0</v>
      </c>
      <c r="F34" s="8">
        <v>0</v>
      </c>
      <c r="G34" s="8">
        <v>0</v>
      </c>
      <c r="H34" s="8">
        <v>0</v>
      </c>
      <c r="I34" s="72"/>
      <c r="J34" s="72"/>
      <c r="K34" s="72"/>
      <c r="L34" s="72"/>
      <c r="M34" s="97"/>
      <c r="N34" s="72"/>
      <c r="O34" s="2"/>
      <c r="P34" s="72"/>
      <c r="Q34" s="72"/>
    </row>
    <row r="35" spans="1:17" ht="30">
      <c r="A35" s="11" t="s">
        <v>47</v>
      </c>
      <c r="B35" s="71" t="s">
        <v>170</v>
      </c>
      <c r="C35" s="8">
        <f t="shared" si="0"/>
        <v>0</v>
      </c>
      <c r="D35" s="8">
        <f>D36+D37+D38</f>
        <v>0</v>
      </c>
      <c r="E35" s="59">
        <f>E36+E37+E38</f>
        <v>0</v>
      </c>
      <c r="F35" s="8">
        <f>F36+F37+F38</f>
        <v>0</v>
      </c>
      <c r="G35" s="8">
        <f>G36+G37+G38</f>
        <v>0</v>
      </c>
      <c r="H35" s="8">
        <f>H36+H37+H38</f>
        <v>0</v>
      </c>
      <c r="I35" s="71" t="s">
        <v>24</v>
      </c>
      <c r="J35" s="71" t="s">
        <v>8</v>
      </c>
      <c r="K35" s="71">
        <v>8</v>
      </c>
      <c r="L35" s="71">
        <v>8</v>
      </c>
      <c r="M35" s="99">
        <v>8</v>
      </c>
      <c r="N35" s="71">
        <v>8</v>
      </c>
      <c r="P35" s="71">
        <v>8</v>
      </c>
      <c r="Q35" s="71">
        <v>8</v>
      </c>
    </row>
    <row r="36" spans="1:17" ht="15">
      <c r="A36" s="11" t="s">
        <v>5</v>
      </c>
      <c r="B36" s="72"/>
      <c r="C36" s="8">
        <f t="shared" si="0"/>
        <v>0</v>
      </c>
      <c r="D36" s="8">
        <v>0</v>
      </c>
      <c r="E36" s="59">
        <v>0</v>
      </c>
      <c r="F36" s="8">
        <v>0</v>
      </c>
      <c r="G36" s="8">
        <v>0</v>
      </c>
      <c r="H36" s="8">
        <v>0</v>
      </c>
      <c r="I36" s="72"/>
      <c r="J36" s="72"/>
      <c r="K36" s="72"/>
      <c r="L36" s="72"/>
      <c r="M36" s="97"/>
      <c r="N36" s="72"/>
      <c r="P36" s="72"/>
      <c r="Q36" s="72"/>
    </row>
    <row r="37" spans="1:17" ht="15">
      <c r="A37" s="11" t="s">
        <v>16</v>
      </c>
      <c r="B37" s="72"/>
      <c r="C37" s="8">
        <f t="shared" si="0"/>
        <v>0</v>
      </c>
      <c r="D37" s="8">
        <v>0</v>
      </c>
      <c r="E37" s="59">
        <v>0</v>
      </c>
      <c r="F37" s="8">
        <v>0</v>
      </c>
      <c r="G37" s="8">
        <v>0</v>
      </c>
      <c r="H37" s="8">
        <v>0</v>
      </c>
      <c r="I37" s="72"/>
      <c r="J37" s="72"/>
      <c r="K37" s="72"/>
      <c r="L37" s="72"/>
      <c r="M37" s="97"/>
      <c r="N37" s="72"/>
      <c r="P37" s="72"/>
      <c r="Q37" s="72"/>
    </row>
    <row r="38" spans="1:17" ht="15">
      <c r="A38" s="11" t="s">
        <v>99</v>
      </c>
      <c r="B38" s="72"/>
      <c r="C38" s="8">
        <f t="shared" si="0"/>
        <v>0</v>
      </c>
      <c r="D38" s="8">
        <v>0</v>
      </c>
      <c r="E38" s="59">
        <v>0</v>
      </c>
      <c r="F38" s="8">
        <v>0</v>
      </c>
      <c r="G38" s="8">
        <v>0</v>
      </c>
      <c r="H38" s="8">
        <v>0</v>
      </c>
      <c r="I38" s="72"/>
      <c r="J38" s="72"/>
      <c r="K38" s="72"/>
      <c r="L38" s="72"/>
      <c r="M38" s="97"/>
      <c r="N38" s="72"/>
      <c r="P38" s="72"/>
      <c r="Q38" s="72"/>
    </row>
    <row r="39" spans="1:17" ht="60">
      <c r="A39" s="42" t="s">
        <v>169</v>
      </c>
      <c r="B39" s="71" t="s">
        <v>170</v>
      </c>
      <c r="C39" s="8">
        <f t="shared" si="0"/>
        <v>5.8260000000000005</v>
      </c>
      <c r="D39" s="8">
        <f>D40+D41+D42</f>
        <v>2.826</v>
      </c>
      <c r="E39" s="59">
        <f>E40+E41+E42</f>
        <v>3</v>
      </c>
      <c r="F39" s="8">
        <f>F40+F41+F42</f>
        <v>0</v>
      </c>
      <c r="G39" s="8">
        <f>G40+G41+G42</f>
        <v>0</v>
      </c>
      <c r="H39" s="8">
        <f>H40+H41+H42</f>
        <v>0</v>
      </c>
      <c r="I39" s="74" t="s">
        <v>49</v>
      </c>
      <c r="J39" s="74" t="s">
        <v>8</v>
      </c>
      <c r="K39" s="71">
        <v>0</v>
      </c>
      <c r="L39" s="71">
        <v>500</v>
      </c>
      <c r="M39" s="99">
        <v>500</v>
      </c>
      <c r="N39" s="71">
        <v>0</v>
      </c>
      <c r="O39" s="13"/>
      <c r="P39" s="71">
        <v>0</v>
      </c>
      <c r="Q39" s="71">
        <v>0</v>
      </c>
    </row>
    <row r="40" spans="1:17" ht="15">
      <c r="A40" s="11" t="s">
        <v>5</v>
      </c>
      <c r="B40" s="72"/>
      <c r="C40" s="8">
        <f t="shared" si="0"/>
        <v>0</v>
      </c>
      <c r="D40" s="8">
        <v>0</v>
      </c>
      <c r="E40" s="59">
        <v>0</v>
      </c>
      <c r="F40" s="8">
        <v>0</v>
      </c>
      <c r="G40" s="8">
        <v>0</v>
      </c>
      <c r="H40" s="8">
        <v>0</v>
      </c>
      <c r="I40" s="74"/>
      <c r="J40" s="74"/>
      <c r="K40" s="72"/>
      <c r="L40" s="72"/>
      <c r="M40" s="97"/>
      <c r="N40" s="72"/>
      <c r="O40" s="13"/>
      <c r="P40" s="72"/>
      <c r="Q40" s="72"/>
    </row>
    <row r="41" spans="1:17" ht="15">
      <c r="A41" s="11" t="s">
        <v>16</v>
      </c>
      <c r="B41" s="72"/>
      <c r="C41" s="8">
        <f t="shared" si="0"/>
        <v>0</v>
      </c>
      <c r="D41" s="8">
        <v>0</v>
      </c>
      <c r="E41" s="59">
        <v>0</v>
      </c>
      <c r="F41" s="8">
        <v>0</v>
      </c>
      <c r="G41" s="8">
        <v>0</v>
      </c>
      <c r="H41" s="8">
        <v>0</v>
      </c>
      <c r="I41" s="74"/>
      <c r="J41" s="74"/>
      <c r="K41" s="72"/>
      <c r="L41" s="72"/>
      <c r="M41" s="97"/>
      <c r="N41" s="72"/>
      <c r="O41" s="13"/>
      <c r="P41" s="72"/>
      <c r="Q41" s="72"/>
    </row>
    <row r="42" spans="1:17" ht="15">
      <c r="A42" s="11" t="s">
        <v>99</v>
      </c>
      <c r="B42" s="72"/>
      <c r="C42" s="8">
        <f t="shared" si="0"/>
        <v>5.8260000000000005</v>
      </c>
      <c r="D42" s="8">
        <v>2.826</v>
      </c>
      <c r="E42" s="59">
        <v>3</v>
      </c>
      <c r="F42" s="8">
        <v>0</v>
      </c>
      <c r="G42" s="8">
        <v>0</v>
      </c>
      <c r="H42" s="8">
        <v>0</v>
      </c>
      <c r="I42" s="74"/>
      <c r="J42" s="74"/>
      <c r="K42" s="73"/>
      <c r="L42" s="73"/>
      <c r="M42" s="98"/>
      <c r="N42" s="73"/>
      <c r="O42" s="13"/>
      <c r="P42" s="73"/>
      <c r="Q42" s="73"/>
    </row>
    <row r="43" spans="1:17" ht="30">
      <c r="A43" s="42" t="s">
        <v>171</v>
      </c>
      <c r="B43" s="71" t="s">
        <v>170</v>
      </c>
      <c r="C43" s="8">
        <f t="shared" si="0"/>
        <v>0</v>
      </c>
      <c r="D43" s="8">
        <f>D44+D45+D46</f>
        <v>0</v>
      </c>
      <c r="E43" s="59">
        <f>E44+E45+E46</f>
        <v>0</v>
      </c>
      <c r="F43" s="8">
        <f>F44+F45+F46</f>
        <v>0</v>
      </c>
      <c r="G43" s="8">
        <f>G44+G45+G46</f>
        <v>0</v>
      </c>
      <c r="H43" s="8">
        <f>H44+H45+H46</f>
        <v>0</v>
      </c>
      <c r="I43" s="74" t="s">
        <v>48</v>
      </c>
      <c r="J43" s="74" t="s">
        <v>8</v>
      </c>
      <c r="K43" s="71">
        <v>0</v>
      </c>
      <c r="L43" s="71">
        <v>0</v>
      </c>
      <c r="M43" s="99">
        <v>0</v>
      </c>
      <c r="N43" s="71">
        <v>0</v>
      </c>
      <c r="O43" s="14"/>
      <c r="P43" s="71">
        <v>0</v>
      </c>
      <c r="Q43" s="71">
        <v>0</v>
      </c>
    </row>
    <row r="44" spans="1:17" ht="15">
      <c r="A44" s="11" t="s">
        <v>5</v>
      </c>
      <c r="B44" s="72"/>
      <c r="C44" s="8">
        <f t="shared" si="0"/>
        <v>0</v>
      </c>
      <c r="D44" s="8">
        <v>0</v>
      </c>
      <c r="E44" s="59">
        <v>0</v>
      </c>
      <c r="F44" s="8">
        <v>0</v>
      </c>
      <c r="G44" s="8">
        <v>0</v>
      </c>
      <c r="H44" s="8">
        <v>0</v>
      </c>
      <c r="I44" s="74"/>
      <c r="J44" s="74"/>
      <c r="K44" s="72"/>
      <c r="L44" s="72"/>
      <c r="M44" s="97"/>
      <c r="N44" s="72"/>
      <c r="O44" s="14"/>
      <c r="P44" s="72"/>
      <c r="Q44" s="72"/>
    </row>
    <row r="45" spans="1:17" ht="15">
      <c r="A45" s="11" t="s">
        <v>16</v>
      </c>
      <c r="B45" s="72"/>
      <c r="C45" s="8">
        <f t="shared" si="0"/>
        <v>0</v>
      </c>
      <c r="D45" s="8">
        <v>0</v>
      </c>
      <c r="E45" s="59">
        <v>0</v>
      </c>
      <c r="F45" s="8">
        <v>0</v>
      </c>
      <c r="G45" s="8">
        <v>0</v>
      </c>
      <c r="H45" s="8">
        <v>0</v>
      </c>
      <c r="I45" s="74"/>
      <c r="J45" s="74"/>
      <c r="K45" s="72"/>
      <c r="L45" s="72"/>
      <c r="M45" s="97"/>
      <c r="N45" s="72"/>
      <c r="O45" s="14"/>
      <c r="P45" s="72"/>
      <c r="Q45" s="72"/>
    </row>
    <row r="46" spans="1:17" ht="15">
      <c r="A46" s="11" t="s">
        <v>99</v>
      </c>
      <c r="B46" s="72"/>
      <c r="C46" s="8">
        <f t="shared" si="0"/>
        <v>0</v>
      </c>
      <c r="D46" s="8">
        <v>0</v>
      </c>
      <c r="E46" s="59">
        <v>0</v>
      </c>
      <c r="F46" s="8">
        <v>0</v>
      </c>
      <c r="G46" s="8">
        <v>0</v>
      </c>
      <c r="H46" s="8">
        <v>0</v>
      </c>
      <c r="I46" s="71"/>
      <c r="J46" s="71"/>
      <c r="K46" s="72"/>
      <c r="L46" s="72"/>
      <c r="M46" s="97"/>
      <c r="N46" s="72"/>
      <c r="O46" s="14"/>
      <c r="P46" s="72"/>
      <c r="Q46" s="72"/>
    </row>
    <row r="47" spans="1:17" ht="30">
      <c r="A47" s="11" t="s">
        <v>89</v>
      </c>
      <c r="B47" s="71" t="s">
        <v>170</v>
      </c>
      <c r="C47" s="8">
        <f t="shared" si="0"/>
        <v>99.359</v>
      </c>
      <c r="D47" s="8">
        <f>D48+D49+D50</f>
        <v>99.359</v>
      </c>
      <c r="E47" s="59">
        <f>E48+E49+E50</f>
        <v>0</v>
      </c>
      <c r="F47" s="8">
        <f>F48+F49+F50</f>
        <v>0</v>
      </c>
      <c r="G47" s="8">
        <f>G48+G49+G50</f>
        <v>0</v>
      </c>
      <c r="H47" s="8">
        <f>H48+H49+H50</f>
        <v>0</v>
      </c>
      <c r="I47" s="74" t="s">
        <v>88</v>
      </c>
      <c r="J47" s="74" t="s">
        <v>8</v>
      </c>
      <c r="K47" s="74">
        <v>5</v>
      </c>
      <c r="L47" s="74">
        <v>1</v>
      </c>
      <c r="M47" s="75">
        <v>0</v>
      </c>
      <c r="N47" s="74">
        <v>0</v>
      </c>
      <c r="O47" s="41"/>
      <c r="P47" s="74">
        <v>0</v>
      </c>
      <c r="Q47" s="74">
        <v>0</v>
      </c>
    </row>
    <row r="48" spans="1:17" ht="15">
      <c r="A48" s="11" t="s">
        <v>5</v>
      </c>
      <c r="B48" s="72"/>
      <c r="C48" s="8">
        <f t="shared" si="0"/>
        <v>0</v>
      </c>
      <c r="D48" s="8">
        <v>0</v>
      </c>
      <c r="E48" s="59">
        <v>0</v>
      </c>
      <c r="F48" s="8">
        <v>0</v>
      </c>
      <c r="G48" s="8">
        <v>0</v>
      </c>
      <c r="H48" s="8">
        <v>0</v>
      </c>
      <c r="I48" s="74"/>
      <c r="J48" s="74"/>
      <c r="K48" s="74"/>
      <c r="L48" s="74"/>
      <c r="M48" s="75"/>
      <c r="N48" s="74"/>
      <c r="O48" s="41"/>
      <c r="P48" s="74"/>
      <c r="Q48" s="74"/>
    </row>
    <row r="49" spans="1:17" ht="15">
      <c r="A49" s="11" t="s">
        <v>16</v>
      </c>
      <c r="B49" s="72"/>
      <c r="C49" s="8">
        <f t="shared" si="0"/>
        <v>0</v>
      </c>
      <c r="D49" s="8">
        <v>0</v>
      </c>
      <c r="E49" s="59">
        <v>0</v>
      </c>
      <c r="F49" s="8">
        <v>0</v>
      </c>
      <c r="G49" s="8">
        <v>0</v>
      </c>
      <c r="H49" s="8">
        <v>0</v>
      </c>
      <c r="I49" s="74"/>
      <c r="J49" s="74"/>
      <c r="K49" s="74"/>
      <c r="L49" s="74"/>
      <c r="M49" s="75"/>
      <c r="N49" s="74"/>
      <c r="O49" s="41"/>
      <c r="P49" s="74"/>
      <c r="Q49" s="74"/>
    </row>
    <row r="50" spans="1:17" ht="15">
      <c r="A50" s="11" t="s">
        <v>99</v>
      </c>
      <c r="B50" s="72"/>
      <c r="C50" s="8">
        <f t="shared" si="0"/>
        <v>99.359</v>
      </c>
      <c r="D50" s="8">
        <v>99.359</v>
      </c>
      <c r="E50" s="59">
        <v>0</v>
      </c>
      <c r="F50" s="8">
        <v>0</v>
      </c>
      <c r="G50" s="8">
        <v>0</v>
      </c>
      <c r="H50" s="8">
        <v>0</v>
      </c>
      <c r="I50" s="74"/>
      <c r="J50" s="74"/>
      <c r="K50" s="74"/>
      <c r="L50" s="74"/>
      <c r="M50" s="75"/>
      <c r="N50" s="74"/>
      <c r="O50" s="41"/>
      <c r="P50" s="74"/>
      <c r="Q50" s="74"/>
    </row>
    <row r="51" spans="1:17" ht="45">
      <c r="A51" s="42" t="s">
        <v>190</v>
      </c>
      <c r="B51" s="71" t="s">
        <v>170</v>
      </c>
      <c r="C51" s="8">
        <f t="shared" si="0"/>
        <v>0</v>
      </c>
      <c r="D51" s="8">
        <f>D52+D53+D54</f>
        <v>0</v>
      </c>
      <c r="E51" s="59">
        <f>E52+E53+E54</f>
        <v>0</v>
      </c>
      <c r="F51" s="8">
        <f>F52+F53+F54</f>
        <v>0</v>
      </c>
      <c r="G51" s="8">
        <f>G52+G53+G54</f>
        <v>0</v>
      </c>
      <c r="H51" s="8">
        <f>H52+H53+H54</f>
        <v>0</v>
      </c>
      <c r="I51" s="74" t="s">
        <v>191</v>
      </c>
      <c r="J51" s="74" t="s">
        <v>8</v>
      </c>
      <c r="K51" s="71">
        <v>0</v>
      </c>
      <c r="L51" s="74">
        <v>18</v>
      </c>
      <c r="M51" s="75">
        <v>4</v>
      </c>
      <c r="N51" s="74">
        <v>4</v>
      </c>
      <c r="O51" s="54"/>
      <c r="P51" s="74">
        <v>4</v>
      </c>
      <c r="Q51" s="74">
        <v>4</v>
      </c>
    </row>
    <row r="52" spans="1:17" ht="15">
      <c r="A52" s="11" t="s">
        <v>5</v>
      </c>
      <c r="B52" s="72"/>
      <c r="C52" s="8">
        <f t="shared" si="0"/>
        <v>0</v>
      </c>
      <c r="D52" s="8">
        <v>0</v>
      </c>
      <c r="E52" s="59">
        <v>0</v>
      </c>
      <c r="F52" s="8">
        <v>0</v>
      </c>
      <c r="G52" s="8">
        <v>0</v>
      </c>
      <c r="H52" s="8">
        <v>0</v>
      </c>
      <c r="I52" s="74"/>
      <c r="J52" s="74"/>
      <c r="K52" s="72"/>
      <c r="L52" s="74"/>
      <c r="M52" s="75"/>
      <c r="N52" s="74"/>
      <c r="O52" s="54"/>
      <c r="P52" s="74"/>
      <c r="Q52" s="74"/>
    </row>
    <row r="53" spans="1:17" ht="15">
      <c r="A53" s="11" t="s">
        <v>16</v>
      </c>
      <c r="B53" s="72"/>
      <c r="C53" s="8">
        <f t="shared" si="0"/>
        <v>0</v>
      </c>
      <c r="D53" s="8">
        <v>0</v>
      </c>
      <c r="E53" s="59">
        <v>0</v>
      </c>
      <c r="F53" s="8">
        <v>0</v>
      </c>
      <c r="G53" s="8">
        <v>0</v>
      </c>
      <c r="H53" s="8">
        <v>0</v>
      </c>
      <c r="I53" s="74"/>
      <c r="J53" s="74"/>
      <c r="K53" s="72"/>
      <c r="L53" s="74"/>
      <c r="M53" s="75"/>
      <c r="N53" s="74"/>
      <c r="O53" s="54"/>
      <c r="P53" s="74"/>
      <c r="Q53" s="74"/>
    </row>
    <row r="54" spans="1:17" ht="15">
      <c r="A54" s="11" t="s">
        <v>99</v>
      </c>
      <c r="B54" s="72"/>
      <c r="C54" s="8">
        <f t="shared" si="0"/>
        <v>0</v>
      </c>
      <c r="D54" s="8">
        <v>0</v>
      </c>
      <c r="E54" s="59">
        <v>0</v>
      </c>
      <c r="F54" s="8">
        <v>0</v>
      </c>
      <c r="G54" s="8">
        <v>0</v>
      </c>
      <c r="H54" s="8">
        <v>0</v>
      </c>
      <c r="I54" s="74"/>
      <c r="J54" s="74"/>
      <c r="K54" s="73"/>
      <c r="L54" s="74"/>
      <c r="M54" s="75"/>
      <c r="N54" s="74"/>
      <c r="O54" s="54"/>
      <c r="P54" s="74"/>
      <c r="Q54" s="74"/>
    </row>
    <row r="55" spans="1:17" ht="30">
      <c r="A55" s="42" t="s">
        <v>205</v>
      </c>
      <c r="B55" s="104" t="s">
        <v>170</v>
      </c>
      <c r="C55" s="44">
        <f>D55+E55+F55+G55+H55</f>
        <v>1234.6</v>
      </c>
      <c r="D55" s="44">
        <f>D56+D57+D58</f>
        <v>0</v>
      </c>
      <c r="E55" s="70">
        <f>E56+E57+E58</f>
        <v>1234.6</v>
      </c>
      <c r="F55" s="44">
        <f>F56+F57+F58</f>
        <v>0</v>
      </c>
      <c r="G55" s="44">
        <f>G56+G57+G58</f>
        <v>0</v>
      </c>
      <c r="H55" s="44">
        <f>H56+H57+H58</f>
        <v>0</v>
      </c>
      <c r="I55" s="107" t="s">
        <v>206</v>
      </c>
      <c r="J55" s="107" t="s">
        <v>207</v>
      </c>
      <c r="K55" s="107">
        <v>0</v>
      </c>
      <c r="L55" s="107">
        <v>0</v>
      </c>
      <c r="M55" s="153">
        <v>1</v>
      </c>
      <c r="N55" s="107">
        <v>0</v>
      </c>
      <c r="O55" s="67"/>
      <c r="P55" s="107">
        <v>0</v>
      </c>
      <c r="Q55" s="107">
        <v>0</v>
      </c>
    </row>
    <row r="56" spans="1:17" ht="15">
      <c r="A56" s="42" t="s">
        <v>5</v>
      </c>
      <c r="B56" s="105"/>
      <c r="C56" s="44">
        <f>D56+E56+F56+G56+H56</f>
        <v>0</v>
      </c>
      <c r="D56" s="44">
        <v>0</v>
      </c>
      <c r="E56" s="70">
        <v>0</v>
      </c>
      <c r="F56" s="44">
        <v>0</v>
      </c>
      <c r="G56" s="44">
        <v>0</v>
      </c>
      <c r="H56" s="44">
        <v>0</v>
      </c>
      <c r="I56" s="107"/>
      <c r="J56" s="107"/>
      <c r="K56" s="107"/>
      <c r="L56" s="107"/>
      <c r="M56" s="153"/>
      <c r="N56" s="107"/>
      <c r="O56" s="67"/>
      <c r="P56" s="107"/>
      <c r="Q56" s="107"/>
    </row>
    <row r="57" spans="1:17" ht="15">
      <c r="A57" s="42" t="s">
        <v>16</v>
      </c>
      <c r="B57" s="105"/>
      <c r="C57" s="44">
        <f>D57+E57+F57+G57+H57</f>
        <v>0</v>
      </c>
      <c r="D57" s="44">
        <v>0</v>
      </c>
      <c r="E57" s="70">
        <v>0</v>
      </c>
      <c r="F57" s="44">
        <v>0</v>
      </c>
      <c r="G57" s="44">
        <v>0</v>
      </c>
      <c r="H57" s="44">
        <v>0</v>
      </c>
      <c r="I57" s="107"/>
      <c r="J57" s="107"/>
      <c r="K57" s="107"/>
      <c r="L57" s="107"/>
      <c r="M57" s="153"/>
      <c r="N57" s="107"/>
      <c r="O57" s="67"/>
      <c r="P57" s="107"/>
      <c r="Q57" s="107"/>
    </row>
    <row r="58" spans="1:17" ht="15">
      <c r="A58" s="42" t="s">
        <v>99</v>
      </c>
      <c r="B58" s="105"/>
      <c r="C58" s="44">
        <f>D58+E58+F58+G58+H58</f>
        <v>1234.6</v>
      </c>
      <c r="D58" s="44">
        <v>0</v>
      </c>
      <c r="E58" s="44">
        <v>1234.6</v>
      </c>
      <c r="F58" s="44">
        <v>0</v>
      </c>
      <c r="G58" s="44">
        <v>0</v>
      </c>
      <c r="H58" s="44">
        <v>0</v>
      </c>
      <c r="I58" s="107"/>
      <c r="J58" s="107"/>
      <c r="K58" s="107"/>
      <c r="L58" s="107"/>
      <c r="M58" s="153"/>
      <c r="N58" s="107"/>
      <c r="O58" s="67"/>
      <c r="P58" s="107"/>
      <c r="Q58" s="107"/>
    </row>
    <row r="59" spans="1:17" ht="15">
      <c r="A59" s="113" t="s">
        <v>25</v>
      </c>
      <c r="B59" s="114"/>
      <c r="C59" s="8">
        <f t="shared" si="0"/>
        <v>1525</v>
      </c>
      <c r="D59" s="8">
        <f>D60+D61+D62</f>
        <v>1520.3</v>
      </c>
      <c r="E59" s="59">
        <f>E60+E61+E62</f>
        <v>4.7</v>
      </c>
      <c r="F59" s="8">
        <f>F60+F61+F62</f>
        <v>0</v>
      </c>
      <c r="G59" s="8">
        <f>G60+G61+G62</f>
        <v>0</v>
      </c>
      <c r="H59" s="8">
        <f>H60+H61+H62</f>
        <v>0</v>
      </c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ht="15">
      <c r="A60" s="111" t="s">
        <v>5</v>
      </c>
      <c r="B60" s="112"/>
      <c r="C60" s="8">
        <f t="shared" si="0"/>
        <v>0</v>
      </c>
      <c r="D60" s="8">
        <f aca="true" t="shared" si="4" ref="D60:H61">D64+D68+D72+D76+D80+D84+D88</f>
        <v>0</v>
      </c>
      <c r="E60" s="59">
        <f t="shared" si="4"/>
        <v>0</v>
      </c>
      <c r="F60" s="8">
        <f t="shared" si="4"/>
        <v>0</v>
      </c>
      <c r="G60" s="8">
        <f t="shared" si="4"/>
        <v>0</v>
      </c>
      <c r="H60" s="8">
        <f t="shared" si="4"/>
        <v>0</v>
      </c>
      <c r="I60" s="133"/>
      <c r="J60" s="133"/>
      <c r="K60" s="133"/>
      <c r="L60" s="133"/>
      <c r="M60" s="133"/>
      <c r="N60" s="133"/>
      <c r="O60" s="133"/>
      <c r="P60" s="133"/>
      <c r="Q60" s="133"/>
    </row>
    <row r="61" spans="1:17" ht="15">
      <c r="A61" s="111" t="s">
        <v>16</v>
      </c>
      <c r="B61" s="112"/>
      <c r="C61" s="8">
        <f t="shared" si="0"/>
        <v>0</v>
      </c>
      <c r="D61" s="8">
        <f t="shared" si="4"/>
        <v>0</v>
      </c>
      <c r="E61" s="59">
        <f t="shared" si="4"/>
        <v>0</v>
      </c>
      <c r="F61" s="8">
        <f t="shared" si="4"/>
        <v>0</v>
      </c>
      <c r="G61" s="8">
        <f t="shared" si="4"/>
        <v>0</v>
      </c>
      <c r="H61" s="8">
        <f t="shared" si="4"/>
        <v>0</v>
      </c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7" ht="15">
      <c r="A62" s="111" t="s">
        <v>99</v>
      </c>
      <c r="B62" s="112"/>
      <c r="C62" s="8">
        <f t="shared" si="0"/>
        <v>1525</v>
      </c>
      <c r="D62" s="8">
        <f>D66+D70+D74+D78+D82+D86+D90</f>
        <v>1520.3</v>
      </c>
      <c r="E62" s="59">
        <f>E66+E70+E74+E78+E82+E86+E90</f>
        <v>4.7</v>
      </c>
      <c r="F62" s="8">
        <f>F66+F70+F74+F78+F82+F86+F90</f>
        <v>0</v>
      </c>
      <c r="G62" s="8">
        <f>G66+G70+G74+G78+G82+G86+G90</f>
        <v>0</v>
      </c>
      <c r="H62" s="8">
        <f>H66+H70+H74+H78+H82+H86+H90</f>
        <v>0</v>
      </c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ht="30">
      <c r="A63" s="10" t="s">
        <v>50</v>
      </c>
      <c r="B63" s="71" t="s">
        <v>170</v>
      </c>
      <c r="C63" s="8">
        <f t="shared" si="0"/>
        <v>1493.1</v>
      </c>
      <c r="D63" s="8">
        <f>D64+D65+D66</f>
        <v>1493.1</v>
      </c>
      <c r="E63" s="59">
        <f>E64+E65+E66</f>
        <v>0</v>
      </c>
      <c r="F63" s="8">
        <f>F64+F65+F66</f>
        <v>0</v>
      </c>
      <c r="G63" s="8">
        <f>G64+G65+G66</f>
        <v>0</v>
      </c>
      <c r="H63" s="8">
        <f>H64+H65+H66</f>
        <v>0</v>
      </c>
      <c r="I63" s="74" t="s">
        <v>26</v>
      </c>
      <c r="J63" s="74" t="s">
        <v>7</v>
      </c>
      <c r="K63" s="74">
        <v>5</v>
      </c>
      <c r="L63" s="74">
        <v>5</v>
      </c>
      <c r="M63" s="75">
        <v>0</v>
      </c>
      <c r="N63" s="74">
        <v>0</v>
      </c>
      <c r="O63" s="12"/>
      <c r="P63" s="107">
        <v>0</v>
      </c>
      <c r="Q63" s="107">
        <v>0</v>
      </c>
    </row>
    <row r="64" spans="1:17" ht="15">
      <c r="A64" s="11" t="s">
        <v>5</v>
      </c>
      <c r="B64" s="72"/>
      <c r="C64" s="8">
        <f t="shared" si="0"/>
        <v>0</v>
      </c>
      <c r="D64" s="9">
        <v>0</v>
      </c>
      <c r="E64" s="61">
        <v>0</v>
      </c>
      <c r="F64" s="9">
        <v>0</v>
      </c>
      <c r="G64" s="8">
        <v>0</v>
      </c>
      <c r="H64" s="8">
        <v>0</v>
      </c>
      <c r="I64" s="74"/>
      <c r="J64" s="74"/>
      <c r="K64" s="74"/>
      <c r="L64" s="74"/>
      <c r="M64" s="75"/>
      <c r="N64" s="74"/>
      <c r="O64" s="12"/>
      <c r="P64" s="107"/>
      <c r="Q64" s="107"/>
    </row>
    <row r="65" spans="1:17" ht="15">
      <c r="A65" s="11" t="s">
        <v>16</v>
      </c>
      <c r="B65" s="72"/>
      <c r="C65" s="8">
        <f t="shared" si="0"/>
        <v>0</v>
      </c>
      <c r="D65" s="9">
        <v>0</v>
      </c>
      <c r="E65" s="61">
        <v>0</v>
      </c>
      <c r="F65" s="9">
        <v>0</v>
      </c>
      <c r="G65" s="8">
        <v>0</v>
      </c>
      <c r="H65" s="8">
        <v>0</v>
      </c>
      <c r="I65" s="74"/>
      <c r="J65" s="74"/>
      <c r="K65" s="74"/>
      <c r="L65" s="74"/>
      <c r="M65" s="75"/>
      <c r="N65" s="74"/>
      <c r="O65" s="12"/>
      <c r="P65" s="107"/>
      <c r="Q65" s="107"/>
    </row>
    <row r="66" spans="1:17" ht="15">
      <c r="A66" s="11" t="s">
        <v>99</v>
      </c>
      <c r="B66" s="72"/>
      <c r="C66" s="8">
        <f t="shared" si="0"/>
        <v>1493.1</v>
      </c>
      <c r="D66" s="9">
        <v>1493.1</v>
      </c>
      <c r="E66" s="61">
        <v>0</v>
      </c>
      <c r="F66" s="9">
        <v>0</v>
      </c>
      <c r="G66" s="9">
        <v>0</v>
      </c>
      <c r="H66" s="9">
        <v>0</v>
      </c>
      <c r="I66" s="74"/>
      <c r="J66" s="74"/>
      <c r="K66" s="74"/>
      <c r="L66" s="74"/>
      <c r="M66" s="75"/>
      <c r="N66" s="74"/>
      <c r="O66" s="12"/>
      <c r="P66" s="107"/>
      <c r="Q66" s="107"/>
    </row>
    <row r="67" spans="1:17" ht="30">
      <c r="A67" s="10" t="s">
        <v>35</v>
      </c>
      <c r="B67" s="71" t="s">
        <v>170</v>
      </c>
      <c r="C67" s="8">
        <f t="shared" si="0"/>
        <v>0</v>
      </c>
      <c r="D67" s="8">
        <f>D68+D69+D70</f>
        <v>0</v>
      </c>
      <c r="E67" s="59">
        <f>E68+E69+E70</f>
        <v>0</v>
      </c>
      <c r="F67" s="8">
        <f>F68+F69+F70</f>
        <v>0</v>
      </c>
      <c r="G67" s="8">
        <f>G68+G69+G70</f>
        <v>0</v>
      </c>
      <c r="H67" s="8">
        <f>H68+H69+H70</f>
        <v>0</v>
      </c>
      <c r="I67" s="72" t="s">
        <v>37</v>
      </c>
      <c r="J67" s="72" t="s">
        <v>7</v>
      </c>
      <c r="K67" s="72">
        <v>4</v>
      </c>
      <c r="L67" s="72">
        <v>3</v>
      </c>
      <c r="M67" s="97">
        <v>2</v>
      </c>
      <c r="N67" s="72">
        <v>1</v>
      </c>
      <c r="P67" s="72">
        <v>1</v>
      </c>
      <c r="Q67" s="72">
        <v>1</v>
      </c>
    </row>
    <row r="68" spans="1:17" ht="15">
      <c r="A68" s="11" t="s">
        <v>5</v>
      </c>
      <c r="B68" s="72"/>
      <c r="C68" s="8">
        <f t="shared" si="0"/>
        <v>0</v>
      </c>
      <c r="D68" s="9">
        <v>0</v>
      </c>
      <c r="E68" s="61">
        <v>0</v>
      </c>
      <c r="F68" s="9">
        <v>0</v>
      </c>
      <c r="G68" s="8">
        <v>0</v>
      </c>
      <c r="H68" s="8">
        <v>0</v>
      </c>
      <c r="I68" s="72"/>
      <c r="J68" s="72"/>
      <c r="K68" s="72"/>
      <c r="L68" s="72"/>
      <c r="M68" s="97"/>
      <c r="N68" s="72"/>
      <c r="P68" s="72"/>
      <c r="Q68" s="72"/>
    </row>
    <row r="69" spans="1:17" ht="15">
      <c r="A69" s="11" t="s">
        <v>16</v>
      </c>
      <c r="B69" s="72"/>
      <c r="C69" s="8">
        <f t="shared" si="0"/>
        <v>0</v>
      </c>
      <c r="D69" s="9">
        <v>0</v>
      </c>
      <c r="E69" s="61">
        <v>0</v>
      </c>
      <c r="F69" s="9">
        <v>0</v>
      </c>
      <c r="G69" s="8">
        <v>0</v>
      </c>
      <c r="H69" s="8">
        <v>0</v>
      </c>
      <c r="I69" s="72"/>
      <c r="J69" s="72"/>
      <c r="K69" s="72"/>
      <c r="L69" s="72"/>
      <c r="M69" s="97"/>
      <c r="N69" s="72"/>
      <c r="P69" s="72"/>
      <c r="Q69" s="72"/>
    </row>
    <row r="70" spans="1:17" ht="15">
      <c r="A70" s="11" t="s">
        <v>99</v>
      </c>
      <c r="B70" s="72"/>
      <c r="C70" s="8">
        <f t="shared" si="0"/>
        <v>0</v>
      </c>
      <c r="D70" s="9">
        <v>0</v>
      </c>
      <c r="E70" s="61">
        <v>0</v>
      </c>
      <c r="F70" s="9">
        <v>0</v>
      </c>
      <c r="G70" s="8">
        <v>0</v>
      </c>
      <c r="H70" s="8">
        <v>0</v>
      </c>
      <c r="I70" s="72"/>
      <c r="J70" s="72"/>
      <c r="K70" s="72"/>
      <c r="L70" s="72"/>
      <c r="M70" s="97"/>
      <c r="N70" s="72"/>
      <c r="P70" s="72"/>
      <c r="Q70" s="72"/>
    </row>
    <row r="71" spans="1:17" ht="60">
      <c r="A71" s="11" t="s">
        <v>52</v>
      </c>
      <c r="B71" s="71" t="s">
        <v>170</v>
      </c>
      <c r="C71" s="8">
        <f t="shared" si="0"/>
        <v>4.7</v>
      </c>
      <c r="D71" s="8">
        <f>D72+D73+D74</f>
        <v>0</v>
      </c>
      <c r="E71" s="59">
        <f>E72+E73+E74</f>
        <v>4.7</v>
      </c>
      <c r="F71" s="8">
        <f>F72+F73+F74</f>
        <v>0</v>
      </c>
      <c r="G71" s="8">
        <f>G72+G73+G74</f>
        <v>0</v>
      </c>
      <c r="H71" s="8">
        <f>H72+H73+H74</f>
        <v>0</v>
      </c>
      <c r="I71" s="71" t="s">
        <v>30</v>
      </c>
      <c r="J71" s="71" t="s">
        <v>8</v>
      </c>
      <c r="K71" s="71">
        <v>12</v>
      </c>
      <c r="L71" s="71">
        <v>12</v>
      </c>
      <c r="M71" s="99">
        <v>12</v>
      </c>
      <c r="N71" s="71">
        <v>0</v>
      </c>
      <c r="P71" s="71">
        <v>0</v>
      </c>
      <c r="Q71" s="71">
        <v>0</v>
      </c>
    </row>
    <row r="72" spans="1:17" ht="15">
      <c r="A72" s="11" t="s">
        <v>5</v>
      </c>
      <c r="B72" s="72"/>
      <c r="C72" s="8">
        <f t="shared" si="0"/>
        <v>0</v>
      </c>
      <c r="D72" s="9">
        <v>0</v>
      </c>
      <c r="E72" s="61">
        <v>0</v>
      </c>
      <c r="F72" s="9">
        <v>0</v>
      </c>
      <c r="G72" s="8">
        <v>0</v>
      </c>
      <c r="H72" s="8">
        <v>0</v>
      </c>
      <c r="I72" s="72"/>
      <c r="J72" s="72"/>
      <c r="K72" s="72"/>
      <c r="L72" s="72"/>
      <c r="M72" s="97"/>
      <c r="N72" s="72"/>
      <c r="P72" s="72"/>
      <c r="Q72" s="72"/>
    </row>
    <row r="73" spans="1:17" ht="15">
      <c r="A73" s="11" t="s">
        <v>16</v>
      </c>
      <c r="B73" s="72"/>
      <c r="C73" s="8">
        <f t="shared" si="0"/>
        <v>0</v>
      </c>
      <c r="D73" s="9">
        <v>0</v>
      </c>
      <c r="E73" s="61">
        <v>0</v>
      </c>
      <c r="F73" s="9">
        <v>0</v>
      </c>
      <c r="G73" s="8">
        <v>0</v>
      </c>
      <c r="H73" s="8">
        <v>0</v>
      </c>
      <c r="I73" s="72"/>
      <c r="J73" s="72"/>
      <c r="K73" s="72"/>
      <c r="L73" s="72"/>
      <c r="M73" s="97"/>
      <c r="N73" s="72"/>
      <c r="P73" s="72"/>
      <c r="Q73" s="72"/>
    </row>
    <row r="74" spans="1:17" ht="15">
      <c r="A74" s="11" t="s">
        <v>99</v>
      </c>
      <c r="B74" s="72"/>
      <c r="C74" s="8">
        <f t="shared" si="0"/>
        <v>4.7</v>
      </c>
      <c r="D74" s="9">
        <v>0</v>
      </c>
      <c r="E74" s="61">
        <v>4.7</v>
      </c>
      <c r="F74" s="9">
        <v>0</v>
      </c>
      <c r="G74" s="9">
        <v>0</v>
      </c>
      <c r="H74" s="9">
        <v>0</v>
      </c>
      <c r="I74" s="72"/>
      <c r="J74" s="72"/>
      <c r="K74" s="72"/>
      <c r="L74" s="72"/>
      <c r="M74" s="97"/>
      <c r="N74" s="72"/>
      <c r="P74" s="72"/>
      <c r="Q74" s="72"/>
    </row>
    <row r="75" spans="1:17" ht="30">
      <c r="A75" s="11" t="s">
        <v>51</v>
      </c>
      <c r="B75" s="71" t="s">
        <v>170</v>
      </c>
      <c r="C75" s="8">
        <f t="shared" si="0"/>
        <v>0</v>
      </c>
      <c r="D75" s="8">
        <f>D76+D77+D78</f>
        <v>0</v>
      </c>
      <c r="E75" s="59">
        <f>E76+E77+E78</f>
        <v>0</v>
      </c>
      <c r="F75" s="8">
        <f>F76+F77+F78</f>
        <v>0</v>
      </c>
      <c r="G75" s="8">
        <f>G76+G77+G78</f>
        <v>0</v>
      </c>
      <c r="H75" s="8">
        <f>H76+H77+H78</f>
        <v>0</v>
      </c>
      <c r="I75" s="71" t="s">
        <v>33</v>
      </c>
      <c r="J75" s="71" t="s">
        <v>8</v>
      </c>
      <c r="K75" s="71">
        <v>1</v>
      </c>
      <c r="L75" s="71">
        <v>0</v>
      </c>
      <c r="M75" s="99">
        <v>0</v>
      </c>
      <c r="N75" s="71">
        <v>0</v>
      </c>
      <c r="P75" s="71">
        <v>0</v>
      </c>
      <c r="Q75" s="71">
        <v>0</v>
      </c>
    </row>
    <row r="76" spans="1:17" ht="15">
      <c r="A76" s="11" t="s">
        <v>5</v>
      </c>
      <c r="B76" s="72"/>
      <c r="C76" s="8">
        <f t="shared" si="0"/>
        <v>0</v>
      </c>
      <c r="D76" s="9">
        <v>0</v>
      </c>
      <c r="E76" s="61">
        <v>0</v>
      </c>
      <c r="F76" s="9">
        <v>0</v>
      </c>
      <c r="G76" s="8">
        <v>0</v>
      </c>
      <c r="H76" s="8">
        <v>0</v>
      </c>
      <c r="I76" s="72"/>
      <c r="J76" s="72"/>
      <c r="K76" s="72"/>
      <c r="L76" s="72"/>
      <c r="M76" s="97"/>
      <c r="N76" s="72"/>
      <c r="P76" s="72"/>
      <c r="Q76" s="72"/>
    </row>
    <row r="77" spans="1:17" ht="15">
      <c r="A77" s="11" t="s">
        <v>16</v>
      </c>
      <c r="B77" s="72"/>
      <c r="C77" s="8">
        <f t="shared" si="0"/>
        <v>0</v>
      </c>
      <c r="D77" s="9">
        <v>0</v>
      </c>
      <c r="E77" s="61">
        <v>0</v>
      </c>
      <c r="F77" s="9">
        <v>0</v>
      </c>
      <c r="G77" s="8">
        <v>0</v>
      </c>
      <c r="H77" s="8">
        <v>0</v>
      </c>
      <c r="I77" s="72"/>
      <c r="J77" s="72"/>
      <c r="K77" s="72"/>
      <c r="L77" s="72"/>
      <c r="M77" s="97"/>
      <c r="N77" s="72"/>
      <c r="P77" s="72"/>
      <c r="Q77" s="72"/>
    </row>
    <row r="78" spans="1:17" ht="15">
      <c r="A78" s="11" t="s">
        <v>99</v>
      </c>
      <c r="B78" s="72"/>
      <c r="C78" s="8">
        <f t="shared" si="0"/>
        <v>0</v>
      </c>
      <c r="D78" s="9">
        <v>0</v>
      </c>
      <c r="E78" s="61">
        <v>0</v>
      </c>
      <c r="F78" s="9">
        <v>0</v>
      </c>
      <c r="G78" s="8">
        <v>0</v>
      </c>
      <c r="H78" s="8">
        <v>0</v>
      </c>
      <c r="I78" s="72"/>
      <c r="J78" s="72"/>
      <c r="K78" s="72"/>
      <c r="L78" s="72"/>
      <c r="M78" s="97"/>
      <c r="N78" s="72"/>
      <c r="P78" s="72"/>
      <c r="Q78" s="72"/>
    </row>
    <row r="79" spans="1:17" ht="45">
      <c r="A79" s="10" t="s">
        <v>34</v>
      </c>
      <c r="B79" s="71" t="s">
        <v>170</v>
      </c>
      <c r="C79" s="8">
        <f t="shared" si="0"/>
        <v>0</v>
      </c>
      <c r="D79" s="8">
        <f>D80+D81+D82</f>
        <v>0</v>
      </c>
      <c r="E79" s="59">
        <f>E80+E81+E82</f>
        <v>0</v>
      </c>
      <c r="F79" s="8">
        <f>F80+F81+F82</f>
        <v>0</v>
      </c>
      <c r="G79" s="8">
        <f>G80+G81+G82</f>
        <v>0</v>
      </c>
      <c r="H79" s="8">
        <f>H80+H81+H82</f>
        <v>0</v>
      </c>
      <c r="I79" s="71" t="s">
        <v>31</v>
      </c>
      <c r="J79" s="71" t="s">
        <v>8</v>
      </c>
      <c r="K79" s="71">
        <v>1</v>
      </c>
      <c r="L79" s="71">
        <v>0</v>
      </c>
      <c r="M79" s="99">
        <v>0</v>
      </c>
      <c r="N79" s="71">
        <v>0</v>
      </c>
      <c r="P79" s="71">
        <v>0</v>
      </c>
      <c r="Q79" s="71">
        <v>0</v>
      </c>
    </row>
    <row r="80" spans="1:17" ht="15">
      <c r="A80" s="11" t="s">
        <v>5</v>
      </c>
      <c r="B80" s="72"/>
      <c r="C80" s="8">
        <f t="shared" si="0"/>
        <v>0</v>
      </c>
      <c r="D80" s="9">
        <v>0</v>
      </c>
      <c r="E80" s="61">
        <v>0</v>
      </c>
      <c r="F80" s="9">
        <v>0</v>
      </c>
      <c r="G80" s="8">
        <v>0</v>
      </c>
      <c r="H80" s="8">
        <v>0</v>
      </c>
      <c r="I80" s="72"/>
      <c r="J80" s="72"/>
      <c r="K80" s="72"/>
      <c r="L80" s="72"/>
      <c r="M80" s="97"/>
      <c r="N80" s="72"/>
      <c r="P80" s="72"/>
      <c r="Q80" s="72"/>
    </row>
    <row r="81" spans="1:17" ht="15">
      <c r="A81" s="11" t="s">
        <v>16</v>
      </c>
      <c r="B81" s="72"/>
      <c r="C81" s="8">
        <f t="shared" si="0"/>
        <v>0</v>
      </c>
      <c r="D81" s="9">
        <v>0</v>
      </c>
      <c r="E81" s="61">
        <v>0</v>
      </c>
      <c r="F81" s="9">
        <v>0</v>
      </c>
      <c r="G81" s="8">
        <v>0</v>
      </c>
      <c r="H81" s="8">
        <v>0</v>
      </c>
      <c r="I81" s="72"/>
      <c r="J81" s="72"/>
      <c r="K81" s="72"/>
      <c r="L81" s="72"/>
      <c r="M81" s="97"/>
      <c r="N81" s="72"/>
      <c r="P81" s="72"/>
      <c r="Q81" s="72"/>
    </row>
    <row r="82" spans="1:17" ht="15">
      <c r="A82" s="11" t="s">
        <v>99</v>
      </c>
      <c r="B82" s="72"/>
      <c r="C82" s="8">
        <f t="shared" si="0"/>
        <v>0</v>
      </c>
      <c r="D82" s="9">
        <v>0</v>
      </c>
      <c r="E82" s="61">
        <v>0</v>
      </c>
      <c r="F82" s="9">
        <v>0</v>
      </c>
      <c r="G82" s="8">
        <v>0</v>
      </c>
      <c r="H82" s="8">
        <v>0</v>
      </c>
      <c r="I82" s="72"/>
      <c r="J82" s="72"/>
      <c r="K82" s="72"/>
      <c r="L82" s="72"/>
      <c r="M82" s="97"/>
      <c r="N82" s="72"/>
      <c r="P82" s="72"/>
      <c r="Q82" s="72"/>
    </row>
    <row r="83" spans="1:17" ht="30">
      <c r="A83" s="10" t="s">
        <v>53</v>
      </c>
      <c r="B83" s="71" t="s">
        <v>170</v>
      </c>
      <c r="C83" s="8">
        <f t="shared" si="0"/>
        <v>10.2</v>
      </c>
      <c r="D83" s="8">
        <f>D84+D85+D86</f>
        <v>10.2</v>
      </c>
      <c r="E83" s="59">
        <f>E84+E85+E86</f>
        <v>0</v>
      </c>
      <c r="F83" s="8">
        <f>F84+F85+F86</f>
        <v>0</v>
      </c>
      <c r="G83" s="8">
        <f>G84+G85+G86</f>
        <v>0</v>
      </c>
      <c r="H83" s="8">
        <f>H84+H85+H86</f>
        <v>0</v>
      </c>
      <c r="I83" s="71" t="s">
        <v>32</v>
      </c>
      <c r="J83" s="71" t="s">
        <v>8</v>
      </c>
      <c r="K83" s="71">
        <v>10</v>
      </c>
      <c r="L83" s="71">
        <v>10</v>
      </c>
      <c r="M83" s="99">
        <v>0</v>
      </c>
      <c r="N83" s="71">
        <v>0</v>
      </c>
      <c r="P83" s="71">
        <v>0</v>
      </c>
      <c r="Q83" s="71">
        <v>0</v>
      </c>
    </row>
    <row r="84" spans="1:17" ht="15">
      <c r="A84" s="11" t="s">
        <v>5</v>
      </c>
      <c r="B84" s="72"/>
      <c r="C84" s="8">
        <f t="shared" si="0"/>
        <v>0</v>
      </c>
      <c r="D84" s="9">
        <v>0</v>
      </c>
      <c r="E84" s="61">
        <v>0</v>
      </c>
      <c r="F84" s="9">
        <v>0</v>
      </c>
      <c r="G84" s="8">
        <v>0</v>
      </c>
      <c r="H84" s="8">
        <v>0</v>
      </c>
      <c r="I84" s="72"/>
      <c r="J84" s="72"/>
      <c r="K84" s="72"/>
      <c r="L84" s="72"/>
      <c r="M84" s="97"/>
      <c r="N84" s="72"/>
      <c r="P84" s="72"/>
      <c r="Q84" s="72"/>
    </row>
    <row r="85" spans="1:17" ht="15">
      <c r="A85" s="11" t="s">
        <v>16</v>
      </c>
      <c r="B85" s="72"/>
      <c r="C85" s="8">
        <f t="shared" si="0"/>
        <v>0</v>
      </c>
      <c r="D85" s="9">
        <v>0</v>
      </c>
      <c r="E85" s="61">
        <v>0</v>
      </c>
      <c r="F85" s="9">
        <v>0</v>
      </c>
      <c r="G85" s="8">
        <v>0</v>
      </c>
      <c r="H85" s="8">
        <v>0</v>
      </c>
      <c r="I85" s="72"/>
      <c r="J85" s="72"/>
      <c r="K85" s="72"/>
      <c r="L85" s="72"/>
      <c r="M85" s="97"/>
      <c r="N85" s="72"/>
      <c r="P85" s="72"/>
      <c r="Q85" s="72"/>
    </row>
    <row r="86" spans="1:17" ht="15">
      <c r="A86" s="11" t="s">
        <v>99</v>
      </c>
      <c r="B86" s="72"/>
      <c r="C86" s="8">
        <f t="shared" si="0"/>
        <v>10.2</v>
      </c>
      <c r="D86" s="9">
        <v>10.2</v>
      </c>
      <c r="E86" s="61">
        <v>0</v>
      </c>
      <c r="F86" s="9">
        <v>0</v>
      </c>
      <c r="G86" s="9">
        <v>0</v>
      </c>
      <c r="H86" s="9">
        <v>0</v>
      </c>
      <c r="I86" s="72"/>
      <c r="J86" s="72"/>
      <c r="K86" s="72"/>
      <c r="L86" s="72"/>
      <c r="M86" s="97"/>
      <c r="N86" s="72"/>
      <c r="P86" s="72"/>
      <c r="Q86" s="72"/>
    </row>
    <row r="87" spans="1:17" ht="45">
      <c r="A87" s="10" t="s">
        <v>54</v>
      </c>
      <c r="B87" s="71" t="s">
        <v>170</v>
      </c>
      <c r="C87" s="8">
        <f t="shared" si="0"/>
        <v>17</v>
      </c>
      <c r="D87" s="8">
        <f>D88+D89+D90</f>
        <v>17</v>
      </c>
      <c r="E87" s="59">
        <f>E88+E89+E90</f>
        <v>0</v>
      </c>
      <c r="F87" s="8">
        <f>F88+F89+F90</f>
        <v>0</v>
      </c>
      <c r="G87" s="8">
        <f>G88+G89+G90</f>
        <v>0</v>
      </c>
      <c r="H87" s="8">
        <f>H88+H89+H90</f>
        <v>0</v>
      </c>
      <c r="I87" s="74" t="s">
        <v>36</v>
      </c>
      <c r="J87" s="74" t="s">
        <v>8</v>
      </c>
      <c r="K87" s="74">
        <v>1</v>
      </c>
      <c r="L87" s="74">
        <v>1</v>
      </c>
      <c r="M87" s="75">
        <v>0</v>
      </c>
      <c r="N87" s="74">
        <v>0</v>
      </c>
      <c r="O87" s="12"/>
      <c r="P87" s="74">
        <v>0</v>
      </c>
      <c r="Q87" s="74">
        <v>0</v>
      </c>
    </row>
    <row r="88" spans="1:17" ht="15">
      <c r="A88" s="11" t="s">
        <v>5</v>
      </c>
      <c r="B88" s="72"/>
      <c r="C88" s="8">
        <f t="shared" si="0"/>
        <v>0</v>
      </c>
      <c r="D88" s="9">
        <v>0</v>
      </c>
      <c r="E88" s="61">
        <v>0</v>
      </c>
      <c r="F88" s="9">
        <v>0</v>
      </c>
      <c r="G88" s="8">
        <v>0</v>
      </c>
      <c r="H88" s="8">
        <v>0</v>
      </c>
      <c r="I88" s="74"/>
      <c r="J88" s="74"/>
      <c r="K88" s="74"/>
      <c r="L88" s="74"/>
      <c r="M88" s="75"/>
      <c r="N88" s="74"/>
      <c r="O88" s="12"/>
      <c r="P88" s="74"/>
      <c r="Q88" s="74"/>
    </row>
    <row r="89" spans="1:17" ht="15">
      <c r="A89" s="11" t="s">
        <v>16</v>
      </c>
      <c r="B89" s="72"/>
      <c r="C89" s="8">
        <f t="shared" si="0"/>
        <v>0</v>
      </c>
      <c r="D89" s="9">
        <v>0</v>
      </c>
      <c r="E89" s="61">
        <v>0</v>
      </c>
      <c r="F89" s="9">
        <v>0</v>
      </c>
      <c r="G89" s="8">
        <v>0</v>
      </c>
      <c r="H89" s="8">
        <v>0</v>
      </c>
      <c r="I89" s="74"/>
      <c r="J89" s="74"/>
      <c r="K89" s="74"/>
      <c r="L89" s="74"/>
      <c r="M89" s="75"/>
      <c r="N89" s="74"/>
      <c r="O89" s="12"/>
      <c r="P89" s="74"/>
      <c r="Q89" s="74"/>
    </row>
    <row r="90" spans="1:17" ht="15">
      <c r="A90" s="11" t="s">
        <v>99</v>
      </c>
      <c r="B90" s="72"/>
      <c r="C90" s="8">
        <f t="shared" si="0"/>
        <v>17</v>
      </c>
      <c r="D90" s="9">
        <v>17</v>
      </c>
      <c r="E90" s="61">
        <v>0</v>
      </c>
      <c r="F90" s="9">
        <v>0</v>
      </c>
      <c r="G90" s="8">
        <v>0</v>
      </c>
      <c r="H90" s="8">
        <v>0</v>
      </c>
      <c r="I90" s="74"/>
      <c r="J90" s="74"/>
      <c r="K90" s="74"/>
      <c r="L90" s="74"/>
      <c r="M90" s="75"/>
      <c r="N90" s="74"/>
      <c r="O90" s="12"/>
      <c r="P90" s="74"/>
      <c r="Q90" s="74"/>
    </row>
    <row r="91" spans="1:17" ht="15">
      <c r="A91" s="113" t="s">
        <v>193</v>
      </c>
      <c r="B91" s="114"/>
      <c r="C91" s="8">
        <f t="shared" si="0"/>
        <v>69</v>
      </c>
      <c r="D91" s="8">
        <f>D92+D93+D94</f>
        <v>32</v>
      </c>
      <c r="E91" s="59">
        <f>E92+E93+E94</f>
        <v>37</v>
      </c>
      <c r="F91" s="8">
        <f>F92+F93+F94</f>
        <v>0</v>
      </c>
      <c r="G91" s="8">
        <f>G92+G93+G94</f>
        <v>0</v>
      </c>
      <c r="H91" s="8">
        <f>H92+H93+H94</f>
        <v>0</v>
      </c>
      <c r="I91" s="74"/>
      <c r="J91" s="74"/>
      <c r="K91" s="74"/>
      <c r="L91" s="74"/>
      <c r="M91" s="74"/>
      <c r="N91" s="74"/>
      <c r="O91" s="74"/>
      <c r="P91" s="74"/>
      <c r="Q91" s="74"/>
    </row>
    <row r="92" spans="1:17" ht="15">
      <c r="A92" s="111" t="s">
        <v>5</v>
      </c>
      <c r="B92" s="112"/>
      <c r="C92" s="8">
        <f t="shared" si="0"/>
        <v>0</v>
      </c>
      <c r="D92" s="8">
        <f aca="true" t="shared" si="5" ref="D92:H94">D96+D108</f>
        <v>0</v>
      </c>
      <c r="E92" s="59">
        <f t="shared" si="5"/>
        <v>0</v>
      </c>
      <c r="F92" s="8">
        <f t="shared" si="5"/>
        <v>0</v>
      </c>
      <c r="G92" s="8">
        <f t="shared" si="5"/>
        <v>0</v>
      </c>
      <c r="H92" s="8">
        <f t="shared" si="5"/>
        <v>0</v>
      </c>
      <c r="I92" s="74"/>
      <c r="J92" s="74"/>
      <c r="K92" s="74"/>
      <c r="L92" s="74"/>
      <c r="M92" s="74"/>
      <c r="N92" s="74"/>
      <c r="O92" s="74"/>
      <c r="P92" s="74"/>
      <c r="Q92" s="74"/>
    </row>
    <row r="93" spans="1:17" ht="15">
      <c r="A93" s="111" t="s">
        <v>16</v>
      </c>
      <c r="B93" s="112"/>
      <c r="C93" s="8">
        <f t="shared" si="0"/>
        <v>0</v>
      </c>
      <c r="D93" s="16">
        <f t="shared" si="5"/>
        <v>0</v>
      </c>
      <c r="E93" s="62">
        <f t="shared" si="5"/>
        <v>0</v>
      </c>
      <c r="F93" s="16">
        <f t="shared" si="5"/>
        <v>0</v>
      </c>
      <c r="G93" s="16">
        <f t="shared" si="5"/>
        <v>0</v>
      </c>
      <c r="H93" s="16">
        <f t="shared" si="5"/>
        <v>0</v>
      </c>
      <c r="I93" s="74"/>
      <c r="J93" s="74"/>
      <c r="K93" s="74"/>
      <c r="L93" s="74"/>
      <c r="M93" s="74"/>
      <c r="N93" s="74"/>
      <c r="O93" s="74"/>
      <c r="P93" s="74"/>
      <c r="Q93" s="74"/>
    </row>
    <row r="94" spans="1:17" ht="15">
      <c r="A94" s="111" t="s">
        <v>99</v>
      </c>
      <c r="B94" s="112"/>
      <c r="C94" s="8">
        <f t="shared" si="0"/>
        <v>69</v>
      </c>
      <c r="D94" s="8">
        <f t="shared" si="5"/>
        <v>32</v>
      </c>
      <c r="E94" s="59">
        <f t="shared" si="5"/>
        <v>37</v>
      </c>
      <c r="F94" s="8">
        <f t="shared" si="5"/>
        <v>0</v>
      </c>
      <c r="G94" s="8">
        <f t="shared" si="5"/>
        <v>0</v>
      </c>
      <c r="H94" s="8">
        <f t="shared" si="5"/>
        <v>0</v>
      </c>
      <c r="I94" s="74"/>
      <c r="J94" s="74"/>
      <c r="K94" s="74"/>
      <c r="L94" s="74"/>
      <c r="M94" s="74"/>
      <c r="N94" s="74"/>
      <c r="O94" s="74"/>
      <c r="P94" s="74"/>
      <c r="Q94" s="74"/>
    </row>
    <row r="95" spans="1:17" ht="15">
      <c r="A95" s="113" t="s">
        <v>72</v>
      </c>
      <c r="B95" s="114"/>
      <c r="C95" s="8">
        <f t="shared" si="0"/>
        <v>69</v>
      </c>
      <c r="D95" s="8">
        <f>D96+D97+D98</f>
        <v>32</v>
      </c>
      <c r="E95" s="59">
        <f>E96+E97+E98</f>
        <v>37</v>
      </c>
      <c r="F95" s="8">
        <f>F96+F97+F98</f>
        <v>0</v>
      </c>
      <c r="G95" s="8">
        <f>G96+G97+G98</f>
        <v>0</v>
      </c>
      <c r="H95" s="8">
        <f>H96+H97+H98</f>
        <v>0</v>
      </c>
      <c r="I95" s="74"/>
      <c r="J95" s="74"/>
      <c r="K95" s="74"/>
      <c r="L95" s="74"/>
      <c r="M95" s="74"/>
      <c r="N95" s="74"/>
      <c r="O95" s="74"/>
      <c r="P95" s="74"/>
      <c r="Q95" s="74"/>
    </row>
    <row r="96" spans="1:17" ht="15">
      <c r="A96" s="111" t="s">
        <v>5</v>
      </c>
      <c r="B96" s="112"/>
      <c r="C96" s="8">
        <f t="shared" si="0"/>
        <v>0</v>
      </c>
      <c r="D96" s="8">
        <f aca="true" t="shared" si="6" ref="D96:H98">D100+D104</f>
        <v>0</v>
      </c>
      <c r="E96" s="59">
        <f t="shared" si="6"/>
        <v>0</v>
      </c>
      <c r="F96" s="8">
        <f t="shared" si="6"/>
        <v>0</v>
      </c>
      <c r="G96" s="8">
        <f t="shared" si="6"/>
        <v>0</v>
      </c>
      <c r="H96" s="8">
        <f t="shared" si="6"/>
        <v>0</v>
      </c>
      <c r="I96" s="74"/>
      <c r="J96" s="74"/>
      <c r="K96" s="74"/>
      <c r="L96" s="74"/>
      <c r="M96" s="74"/>
      <c r="N96" s="74"/>
      <c r="O96" s="74"/>
      <c r="P96" s="74"/>
      <c r="Q96" s="74"/>
    </row>
    <row r="97" spans="1:17" ht="15">
      <c r="A97" s="111" t="s">
        <v>16</v>
      </c>
      <c r="B97" s="112"/>
      <c r="C97" s="8">
        <f t="shared" si="0"/>
        <v>0</v>
      </c>
      <c r="D97" s="8">
        <f t="shared" si="6"/>
        <v>0</v>
      </c>
      <c r="E97" s="59">
        <f t="shared" si="6"/>
        <v>0</v>
      </c>
      <c r="F97" s="8">
        <f t="shared" si="6"/>
        <v>0</v>
      </c>
      <c r="G97" s="8">
        <f t="shared" si="6"/>
        <v>0</v>
      </c>
      <c r="H97" s="8">
        <f t="shared" si="6"/>
        <v>0</v>
      </c>
      <c r="I97" s="74"/>
      <c r="J97" s="74"/>
      <c r="K97" s="74"/>
      <c r="L97" s="74"/>
      <c r="M97" s="74"/>
      <c r="N97" s="74"/>
      <c r="O97" s="74"/>
      <c r="P97" s="74"/>
      <c r="Q97" s="74"/>
    </row>
    <row r="98" spans="1:17" ht="15">
      <c r="A98" s="111" t="s">
        <v>99</v>
      </c>
      <c r="B98" s="112"/>
      <c r="C98" s="8">
        <f t="shared" si="0"/>
        <v>69</v>
      </c>
      <c r="D98" s="8">
        <f t="shared" si="6"/>
        <v>32</v>
      </c>
      <c r="E98" s="59">
        <f t="shared" si="6"/>
        <v>37</v>
      </c>
      <c r="F98" s="8">
        <f t="shared" si="6"/>
        <v>0</v>
      </c>
      <c r="G98" s="8">
        <f t="shared" si="6"/>
        <v>0</v>
      </c>
      <c r="H98" s="8">
        <f t="shared" si="6"/>
        <v>0</v>
      </c>
      <c r="I98" s="74"/>
      <c r="J98" s="74"/>
      <c r="K98" s="74"/>
      <c r="L98" s="74"/>
      <c r="M98" s="74"/>
      <c r="N98" s="74"/>
      <c r="O98" s="74"/>
      <c r="P98" s="74"/>
      <c r="Q98" s="74"/>
    </row>
    <row r="99" spans="1:17" ht="30">
      <c r="A99" s="10" t="s">
        <v>55</v>
      </c>
      <c r="B99" s="71" t="s">
        <v>170</v>
      </c>
      <c r="C99" s="8">
        <f t="shared" si="0"/>
        <v>64</v>
      </c>
      <c r="D99" s="8">
        <f>D100+D101+D102</f>
        <v>32</v>
      </c>
      <c r="E99" s="59">
        <f>E100+E101+E102</f>
        <v>32</v>
      </c>
      <c r="F99" s="8">
        <f>F100+F101+F102</f>
        <v>0</v>
      </c>
      <c r="G99" s="8">
        <f>G100+G101+G102</f>
        <v>0</v>
      </c>
      <c r="H99" s="8">
        <f>H100+H101+H102</f>
        <v>0</v>
      </c>
      <c r="I99" s="74" t="s">
        <v>40</v>
      </c>
      <c r="J99" s="74" t="s">
        <v>8</v>
      </c>
      <c r="K99" s="74">
        <v>16</v>
      </c>
      <c r="L99" s="74">
        <v>16</v>
      </c>
      <c r="M99" s="75">
        <v>16</v>
      </c>
      <c r="N99" s="74">
        <v>0</v>
      </c>
      <c r="O99" s="12"/>
      <c r="P99" s="74">
        <v>0</v>
      </c>
      <c r="Q99" s="74">
        <v>0</v>
      </c>
    </row>
    <row r="100" spans="1:17" ht="15">
      <c r="A100" s="11" t="s">
        <v>5</v>
      </c>
      <c r="B100" s="72"/>
      <c r="C100" s="8">
        <f t="shared" si="0"/>
        <v>0</v>
      </c>
      <c r="D100" s="8">
        <v>0</v>
      </c>
      <c r="E100" s="59">
        <v>0</v>
      </c>
      <c r="F100" s="8">
        <v>0</v>
      </c>
      <c r="G100" s="8">
        <v>0</v>
      </c>
      <c r="H100" s="8">
        <v>0</v>
      </c>
      <c r="I100" s="74"/>
      <c r="J100" s="74"/>
      <c r="K100" s="74"/>
      <c r="L100" s="74"/>
      <c r="M100" s="75"/>
      <c r="N100" s="74"/>
      <c r="O100" s="12"/>
      <c r="P100" s="74"/>
      <c r="Q100" s="74"/>
    </row>
    <row r="101" spans="1:17" ht="15">
      <c r="A101" s="11" t="s">
        <v>16</v>
      </c>
      <c r="B101" s="72"/>
      <c r="C101" s="8">
        <f t="shared" si="0"/>
        <v>0</v>
      </c>
      <c r="D101" s="8">
        <v>0</v>
      </c>
      <c r="E101" s="59">
        <v>0</v>
      </c>
      <c r="F101" s="8">
        <v>0</v>
      </c>
      <c r="G101" s="8">
        <v>0</v>
      </c>
      <c r="H101" s="8">
        <v>0</v>
      </c>
      <c r="I101" s="74"/>
      <c r="J101" s="74"/>
      <c r="K101" s="74"/>
      <c r="L101" s="74"/>
      <c r="M101" s="75"/>
      <c r="N101" s="74"/>
      <c r="O101" s="12"/>
      <c r="P101" s="74"/>
      <c r="Q101" s="74"/>
    </row>
    <row r="102" spans="1:17" ht="15">
      <c r="A102" s="11" t="s">
        <v>99</v>
      </c>
      <c r="B102" s="72"/>
      <c r="C102" s="8">
        <f t="shared" si="0"/>
        <v>64</v>
      </c>
      <c r="D102" s="8">
        <v>32</v>
      </c>
      <c r="E102" s="59">
        <v>32</v>
      </c>
      <c r="F102" s="8">
        <v>0</v>
      </c>
      <c r="G102" s="8">
        <v>0</v>
      </c>
      <c r="H102" s="8">
        <v>0</v>
      </c>
      <c r="I102" s="74"/>
      <c r="J102" s="74"/>
      <c r="K102" s="74"/>
      <c r="L102" s="74"/>
      <c r="M102" s="75"/>
      <c r="N102" s="74"/>
      <c r="O102" s="12"/>
      <c r="P102" s="74"/>
      <c r="Q102" s="74"/>
    </row>
    <row r="103" spans="1:17" ht="75">
      <c r="A103" s="10" t="s">
        <v>17</v>
      </c>
      <c r="B103" s="71" t="s">
        <v>170</v>
      </c>
      <c r="C103" s="8">
        <f t="shared" si="0"/>
        <v>5</v>
      </c>
      <c r="D103" s="8">
        <f>D104+D105+D106</f>
        <v>0</v>
      </c>
      <c r="E103" s="59">
        <f>E104+E105+E106</f>
        <v>5</v>
      </c>
      <c r="F103" s="8">
        <f>F104+F105+F106</f>
        <v>0</v>
      </c>
      <c r="G103" s="8">
        <f>G104+G105+G106</f>
        <v>0</v>
      </c>
      <c r="H103" s="8">
        <f>H104+H105+H106</f>
        <v>0</v>
      </c>
      <c r="I103" s="74" t="s">
        <v>27</v>
      </c>
      <c r="J103" s="74" t="s">
        <v>8</v>
      </c>
      <c r="K103" s="74">
        <v>0</v>
      </c>
      <c r="L103" s="74">
        <v>500</v>
      </c>
      <c r="M103" s="75">
        <v>500</v>
      </c>
      <c r="N103" s="74">
        <v>500</v>
      </c>
      <c r="O103" s="12"/>
      <c r="P103" s="74">
        <v>500</v>
      </c>
      <c r="Q103" s="74">
        <v>500</v>
      </c>
    </row>
    <row r="104" spans="1:17" ht="15">
      <c r="A104" s="11" t="s">
        <v>5</v>
      </c>
      <c r="B104" s="72"/>
      <c r="C104" s="8">
        <f t="shared" si="0"/>
        <v>0</v>
      </c>
      <c r="D104" s="8">
        <v>0</v>
      </c>
      <c r="E104" s="59">
        <v>0</v>
      </c>
      <c r="F104" s="8">
        <v>0</v>
      </c>
      <c r="G104" s="8">
        <v>0</v>
      </c>
      <c r="H104" s="8">
        <v>0</v>
      </c>
      <c r="I104" s="74"/>
      <c r="J104" s="74"/>
      <c r="K104" s="74"/>
      <c r="L104" s="74"/>
      <c r="M104" s="75"/>
      <c r="N104" s="74"/>
      <c r="O104" s="12"/>
      <c r="P104" s="74"/>
      <c r="Q104" s="74"/>
    </row>
    <row r="105" spans="1:17" ht="15">
      <c r="A105" s="11" t="s">
        <v>16</v>
      </c>
      <c r="B105" s="72"/>
      <c r="C105" s="8">
        <f t="shared" si="0"/>
        <v>0</v>
      </c>
      <c r="D105" s="8">
        <v>0</v>
      </c>
      <c r="E105" s="59">
        <v>0</v>
      </c>
      <c r="F105" s="8">
        <v>0</v>
      </c>
      <c r="G105" s="8">
        <v>0</v>
      </c>
      <c r="H105" s="8">
        <v>0</v>
      </c>
      <c r="I105" s="74"/>
      <c r="J105" s="74"/>
      <c r="K105" s="74"/>
      <c r="L105" s="74"/>
      <c r="M105" s="75"/>
      <c r="N105" s="74"/>
      <c r="O105" s="12"/>
      <c r="P105" s="74"/>
      <c r="Q105" s="74"/>
    </row>
    <row r="106" spans="1:17" ht="15">
      <c r="A106" s="11" t="s">
        <v>99</v>
      </c>
      <c r="B106" s="72"/>
      <c r="C106" s="8">
        <f aca="true" t="shared" si="7" ref="C106:C169">D106+E106+F106+G106+H106</f>
        <v>5</v>
      </c>
      <c r="D106" s="8">
        <v>0</v>
      </c>
      <c r="E106" s="59">
        <v>5</v>
      </c>
      <c r="F106" s="8">
        <v>0</v>
      </c>
      <c r="G106" s="8">
        <v>0</v>
      </c>
      <c r="H106" s="8">
        <v>0</v>
      </c>
      <c r="I106" s="74"/>
      <c r="J106" s="74"/>
      <c r="K106" s="74"/>
      <c r="L106" s="74"/>
      <c r="M106" s="75"/>
      <c r="N106" s="74"/>
      <c r="O106" s="12"/>
      <c r="P106" s="74"/>
      <c r="Q106" s="74"/>
    </row>
    <row r="107" spans="1:17" ht="15">
      <c r="A107" s="113" t="s">
        <v>18</v>
      </c>
      <c r="B107" s="114"/>
      <c r="C107" s="8">
        <f t="shared" si="7"/>
        <v>0</v>
      </c>
      <c r="D107" s="8">
        <f>D108+D109+D110</f>
        <v>0</v>
      </c>
      <c r="E107" s="59">
        <f>E108+E109+E110</f>
        <v>0</v>
      </c>
      <c r="F107" s="8">
        <f>F108+F109+F110</f>
        <v>0</v>
      </c>
      <c r="G107" s="8">
        <f>G108+G109+G110</f>
        <v>0</v>
      </c>
      <c r="H107" s="8">
        <f>H108+H109+H110</f>
        <v>0</v>
      </c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1:17" ht="15">
      <c r="A108" s="111" t="s">
        <v>5</v>
      </c>
      <c r="B108" s="112"/>
      <c r="C108" s="8">
        <f t="shared" si="7"/>
        <v>0</v>
      </c>
      <c r="D108" s="8">
        <f aca="true" t="shared" si="8" ref="D108:H110">D112+D116</f>
        <v>0</v>
      </c>
      <c r="E108" s="59">
        <f t="shared" si="8"/>
        <v>0</v>
      </c>
      <c r="F108" s="8">
        <f t="shared" si="8"/>
        <v>0</v>
      </c>
      <c r="G108" s="8">
        <f t="shared" si="8"/>
        <v>0</v>
      </c>
      <c r="H108" s="8">
        <f t="shared" si="8"/>
        <v>0</v>
      </c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ht="15">
      <c r="A109" s="111" t="s">
        <v>16</v>
      </c>
      <c r="B109" s="112"/>
      <c r="C109" s="8">
        <f t="shared" si="7"/>
        <v>0</v>
      </c>
      <c r="D109" s="8">
        <f t="shared" si="8"/>
        <v>0</v>
      </c>
      <c r="E109" s="59">
        <f t="shared" si="8"/>
        <v>0</v>
      </c>
      <c r="F109" s="8">
        <f t="shared" si="8"/>
        <v>0</v>
      </c>
      <c r="G109" s="8">
        <f t="shared" si="8"/>
        <v>0</v>
      </c>
      <c r="H109" s="8">
        <f t="shared" si="8"/>
        <v>0</v>
      </c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1:17" ht="15">
      <c r="A110" s="111" t="s">
        <v>99</v>
      </c>
      <c r="B110" s="112"/>
      <c r="C110" s="8">
        <f t="shared" si="7"/>
        <v>0</v>
      </c>
      <c r="D110" s="8">
        <f t="shared" si="8"/>
        <v>0</v>
      </c>
      <c r="E110" s="59">
        <f t="shared" si="8"/>
        <v>0</v>
      </c>
      <c r="F110" s="8">
        <f t="shared" si="8"/>
        <v>0</v>
      </c>
      <c r="G110" s="8">
        <f t="shared" si="8"/>
        <v>0</v>
      </c>
      <c r="H110" s="8">
        <f t="shared" si="8"/>
        <v>0</v>
      </c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1:17" s="3" customFormat="1" ht="75">
      <c r="A111" s="10" t="s">
        <v>56</v>
      </c>
      <c r="B111" s="71" t="s">
        <v>170</v>
      </c>
      <c r="C111" s="8">
        <f t="shared" si="7"/>
        <v>0</v>
      </c>
      <c r="D111" s="8">
        <f>D112+D113+D114</f>
        <v>0</v>
      </c>
      <c r="E111" s="59">
        <f>E112+E113+E114</f>
        <v>0</v>
      </c>
      <c r="F111" s="8">
        <f>F112+F113+F114</f>
        <v>0</v>
      </c>
      <c r="G111" s="8">
        <f>G112+G113+G114</f>
        <v>0</v>
      </c>
      <c r="H111" s="8">
        <f>H112+H113+H114</f>
        <v>0</v>
      </c>
      <c r="I111" s="74" t="s">
        <v>19</v>
      </c>
      <c r="J111" s="74" t="s">
        <v>8</v>
      </c>
      <c r="K111" s="74">
        <v>16</v>
      </c>
      <c r="L111" s="74">
        <v>16</v>
      </c>
      <c r="M111" s="75">
        <v>16</v>
      </c>
      <c r="N111" s="74">
        <v>16</v>
      </c>
      <c r="O111" s="49"/>
      <c r="P111" s="74">
        <v>16</v>
      </c>
      <c r="Q111" s="74">
        <v>16</v>
      </c>
    </row>
    <row r="112" spans="1:17" s="3" customFormat="1" ht="15">
      <c r="A112" s="11" t="s">
        <v>5</v>
      </c>
      <c r="B112" s="72"/>
      <c r="C112" s="8">
        <f t="shared" si="7"/>
        <v>0</v>
      </c>
      <c r="D112" s="8">
        <v>0</v>
      </c>
      <c r="E112" s="59">
        <v>0</v>
      </c>
      <c r="F112" s="8">
        <v>0</v>
      </c>
      <c r="G112" s="8">
        <v>0</v>
      </c>
      <c r="H112" s="8">
        <v>0</v>
      </c>
      <c r="I112" s="74"/>
      <c r="J112" s="74"/>
      <c r="K112" s="74"/>
      <c r="L112" s="74"/>
      <c r="M112" s="75"/>
      <c r="N112" s="74"/>
      <c r="O112" s="49"/>
      <c r="P112" s="74"/>
      <c r="Q112" s="74"/>
    </row>
    <row r="113" spans="1:17" s="3" customFormat="1" ht="15">
      <c r="A113" s="11" t="s">
        <v>16</v>
      </c>
      <c r="B113" s="72"/>
      <c r="C113" s="8">
        <f t="shared" si="7"/>
        <v>0</v>
      </c>
      <c r="D113" s="8">
        <v>0</v>
      </c>
      <c r="E113" s="59">
        <v>0</v>
      </c>
      <c r="F113" s="8">
        <v>0</v>
      </c>
      <c r="G113" s="8">
        <v>0</v>
      </c>
      <c r="H113" s="8">
        <v>0</v>
      </c>
      <c r="I113" s="74"/>
      <c r="J113" s="74"/>
      <c r="K113" s="74"/>
      <c r="L113" s="74"/>
      <c r="M113" s="75"/>
      <c r="N113" s="74"/>
      <c r="O113" s="49"/>
      <c r="P113" s="74"/>
      <c r="Q113" s="74"/>
    </row>
    <row r="114" spans="1:17" s="3" customFormat="1" ht="15">
      <c r="A114" s="11" t="s">
        <v>99</v>
      </c>
      <c r="B114" s="72"/>
      <c r="C114" s="8">
        <f t="shared" si="7"/>
        <v>0</v>
      </c>
      <c r="D114" s="8">
        <v>0</v>
      </c>
      <c r="E114" s="59">
        <v>0</v>
      </c>
      <c r="F114" s="8">
        <v>0</v>
      </c>
      <c r="G114" s="8">
        <v>0</v>
      </c>
      <c r="H114" s="8">
        <v>0</v>
      </c>
      <c r="I114" s="74"/>
      <c r="J114" s="74"/>
      <c r="K114" s="74"/>
      <c r="L114" s="74"/>
      <c r="M114" s="75"/>
      <c r="N114" s="74"/>
      <c r="O114" s="49"/>
      <c r="P114" s="74"/>
      <c r="Q114" s="74"/>
    </row>
    <row r="115" spans="1:17" ht="30">
      <c r="A115" s="10" t="s">
        <v>57</v>
      </c>
      <c r="B115" s="71" t="s">
        <v>170</v>
      </c>
      <c r="C115" s="8">
        <f t="shared" si="7"/>
        <v>0</v>
      </c>
      <c r="D115" s="8">
        <f>D116+D117+D118</f>
        <v>0</v>
      </c>
      <c r="E115" s="59">
        <f>E116+E117+E118</f>
        <v>0</v>
      </c>
      <c r="F115" s="8">
        <f>F116+F117+F118</f>
        <v>0</v>
      </c>
      <c r="G115" s="8">
        <f>G116+G117+G118</f>
        <v>0</v>
      </c>
      <c r="H115" s="8">
        <f>H116+H117+H118</f>
        <v>0</v>
      </c>
      <c r="I115" s="74" t="s">
        <v>39</v>
      </c>
      <c r="J115" s="74" t="s">
        <v>8</v>
      </c>
      <c r="K115" s="74">
        <v>16</v>
      </c>
      <c r="L115" s="74">
        <v>16</v>
      </c>
      <c r="M115" s="75">
        <v>16</v>
      </c>
      <c r="N115" s="74">
        <v>16</v>
      </c>
      <c r="O115" s="49"/>
      <c r="P115" s="74">
        <v>16</v>
      </c>
      <c r="Q115" s="74">
        <v>16</v>
      </c>
    </row>
    <row r="116" spans="1:17" ht="15">
      <c r="A116" s="11" t="s">
        <v>5</v>
      </c>
      <c r="B116" s="72"/>
      <c r="C116" s="8">
        <f t="shared" si="7"/>
        <v>0</v>
      </c>
      <c r="D116" s="8">
        <v>0</v>
      </c>
      <c r="E116" s="59">
        <v>0</v>
      </c>
      <c r="F116" s="8">
        <v>0</v>
      </c>
      <c r="G116" s="8">
        <v>0</v>
      </c>
      <c r="H116" s="8">
        <v>0</v>
      </c>
      <c r="I116" s="74"/>
      <c r="J116" s="74"/>
      <c r="K116" s="74"/>
      <c r="L116" s="74"/>
      <c r="M116" s="75"/>
      <c r="N116" s="74"/>
      <c r="O116" s="49"/>
      <c r="P116" s="74"/>
      <c r="Q116" s="74"/>
    </row>
    <row r="117" spans="1:17" ht="15">
      <c r="A117" s="11" t="s">
        <v>16</v>
      </c>
      <c r="B117" s="72"/>
      <c r="C117" s="8">
        <f t="shared" si="7"/>
        <v>0</v>
      </c>
      <c r="D117" s="8">
        <v>0</v>
      </c>
      <c r="E117" s="59">
        <v>0</v>
      </c>
      <c r="F117" s="8">
        <v>0</v>
      </c>
      <c r="G117" s="8">
        <v>0</v>
      </c>
      <c r="H117" s="8">
        <v>0</v>
      </c>
      <c r="I117" s="74"/>
      <c r="J117" s="74"/>
      <c r="K117" s="74"/>
      <c r="L117" s="74"/>
      <c r="M117" s="75"/>
      <c r="N117" s="74"/>
      <c r="O117" s="49"/>
      <c r="P117" s="74"/>
      <c r="Q117" s="74"/>
    </row>
    <row r="118" spans="1:17" ht="15">
      <c r="A118" s="11" t="s">
        <v>4</v>
      </c>
      <c r="B118" s="72"/>
      <c r="C118" s="8">
        <f t="shared" si="7"/>
        <v>0</v>
      </c>
      <c r="D118" s="8">
        <v>0</v>
      </c>
      <c r="E118" s="59">
        <v>0</v>
      </c>
      <c r="F118" s="8">
        <v>0</v>
      </c>
      <c r="G118" s="8">
        <v>0</v>
      </c>
      <c r="H118" s="8">
        <v>0</v>
      </c>
      <c r="I118" s="74"/>
      <c r="J118" s="74"/>
      <c r="K118" s="74"/>
      <c r="L118" s="74"/>
      <c r="M118" s="75"/>
      <c r="N118" s="74"/>
      <c r="O118" s="49"/>
      <c r="P118" s="74"/>
      <c r="Q118" s="74"/>
    </row>
    <row r="119" spans="1:17" ht="15">
      <c r="A119" s="113" t="s">
        <v>194</v>
      </c>
      <c r="B119" s="114"/>
      <c r="C119" s="8">
        <f t="shared" si="7"/>
        <v>5428.507</v>
      </c>
      <c r="D119" s="8">
        <f>D120+D121+D122</f>
        <v>3909.807</v>
      </c>
      <c r="E119" s="59">
        <f>E120+E121+E122</f>
        <v>1518.7</v>
      </c>
      <c r="F119" s="8">
        <f>F120+F121+F122</f>
        <v>0</v>
      </c>
      <c r="G119" s="8">
        <f>G120+G121+G122</f>
        <v>0</v>
      </c>
      <c r="H119" s="8">
        <f>H120+H121+H122</f>
        <v>0</v>
      </c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5">
      <c r="A120" s="111" t="s">
        <v>5</v>
      </c>
      <c r="B120" s="112"/>
      <c r="C120" s="8">
        <f t="shared" si="7"/>
        <v>0</v>
      </c>
      <c r="D120" s="8">
        <f aca="true" t="shared" si="9" ref="D120:H122">D124+D156</f>
        <v>0</v>
      </c>
      <c r="E120" s="59">
        <f t="shared" si="9"/>
        <v>0</v>
      </c>
      <c r="F120" s="8">
        <f t="shared" si="9"/>
        <v>0</v>
      </c>
      <c r="G120" s="8">
        <f t="shared" si="9"/>
        <v>0</v>
      </c>
      <c r="H120" s="8">
        <f t="shared" si="9"/>
        <v>0</v>
      </c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ht="15">
      <c r="A121" s="111" t="s">
        <v>16</v>
      </c>
      <c r="B121" s="112"/>
      <c r="C121" s="8">
        <f t="shared" si="7"/>
        <v>0</v>
      </c>
      <c r="D121" s="8">
        <f t="shared" si="9"/>
        <v>0</v>
      </c>
      <c r="E121" s="59">
        <f t="shared" si="9"/>
        <v>0</v>
      </c>
      <c r="F121" s="8">
        <f t="shared" si="9"/>
        <v>0</v>
      </c>
      <c r="G121" s="8">
        <f t="shared" si="9"/>
        <v>0</v>
      </c>
      <c r="H121" s="8">
        <f t="shared" si="9"/>
        <v>0</v>
      </c>
      <c r="I121" s="76"/>
      <c r="J121" s="76"/>
      <c r="K121" s="76"/>
      <c r="L121" s="76"/>
      <c r="M121" s="76"/>
      <c r="N121" s="76"/>
      <c r="O121" s="76"/>
      <c r="P121" s="76"/>
      <c r="Q121" s="76"/>
    </row>
    <row r="122" spans="1:17" ht="15">
      <c r="A122" s="111" t="s">
        <v>99</v>
      </c>
      <c r="B122" s="112"/>
      <c r="C122" s="8">
        <f t="shared" si="7"/>
        <v>5428.507</v>
      </c>
      <c r="D122" s="8">
        <f t="shared" si="9"/>
        <v>3909.807</v>
      </c>
      <c r="E122" s="59">
        <f t="shared" si="9"/>
        <v>1518.7</v>
      </c>
      <c r="F122" s="8">
        <f t="shared" si="9"/>
        <v>0</v>
      </c>
      <c r="G122" s="8">
        <f t="shared" si="9"/>
        <v>0</v>
      </c>
      <c r="H122" s="8">
        <f t="shared" si="9"/>
        <v>0</v>
      </c>
      <c r="I122" s="76"/>
      <c r="J122" s="76"/>
      <c r="K122" s="76"/>
      <c r="L122" s="76"/>
      <c r="M122" s="76"/>
      <c r="N122" s="76"/>
      <c r="O122" s="76"/>
      <c r="P122" s="76"/>
      <c r="Q122" s="76"/>
    </row>
    <row r="123" spans="1:17" ht="15">
      <c r="A123" s="113" t="s">
        <v>58</v>
      </c>
      <c r="B123" s="114"/>
      <c r="C123" s="8">
        <f t="shared" si="7"/>
        <v>5334.507</v>
      </c>
      <c r="D123" s="8">
        <f>D124+D125+D126</f>
        <v>3862.807</v>
      </c>
      <c r="E123" s="59">
        <f>E124+E125+E126</f>
        <v>1471.7</v>
      </c>
      <c r="F123" s="8">
        <f>F124+F125+F126</f>
        <v>0</v>
      </c>
      <c r="G123" s="8">
        <f>G124+G125+G126</f>
        <v>0</v>
      </c>
      <c r="H123" s="8">
        <f>H124+H125+H126</f>
        <v>0</v>
      </c>
      <c r="I123" s="76"/>
      <c r="J123" s="76"/>
      <c r="K123" s="76"/>
      <c r="L123" s="76"/>
      <c r="M123" s="76"/>
      <c r="N123" s="76"/>
      <c r="O123" s="76"/>
      <c r="P123" s="76"/>
      <c r="Q123" s="76"/>
    </row>
    <row r="124" spans="1:17" ht="15">
      <c r="A124" s="111" t="s">
        <v>5</v>
      </c>
      <c r="B124" s="112"/>
      <c r="C124" s="8">
        <f t="shared" si="7"/>
        <v>0</v>
      </c>
      <c r="D124" s="8">
        <f>D128+D132+D136+D140+D144</f>
        <v>0</v>
      </c>
      <c r="E124" s="59">
        <f>E128+E132+E136+E140+E144</f>
        <v>0</v>
      </c>
      <c r="F124" s="8">
        <f>F128+F132+F136+F140+F144</f>
        <v>0</v>
      </c>
      <c r="G124" s="8">
        <f>G128+G132+G136+G140+G144</f>
        <v>0</v>
      </c>
      <c r="H124" s="8">
        <f>H128+H132+H136+H140+H144</f>
        <v>0</v>
      </c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ht="15">
      <c r="A125" s="111" t="s">
        <v>16</v>
      </c>
      <c r="B125" s="112"/>
      <c r="C125" s="8">
        <f t="shared" si="7"/>
        <v>0</v>
      </c>
      <c r="D125" s="8">
        <f aca="true" t="shared" si="10" ref="D125:H126">D129+D133+D137+D141+D145</f>
        <v>0</v>
      </c>
      <c r="E125" s="59">
        <f t="shared" si="10"/>
        <v>0</v>
      </c>
      <c r="F125" s="8">
        <f t="shared" si="10"/>
        <v>0</v>
      </c>
      <c r="G125" s="8">
        <f t="shared" si="10"/>
        <v>0</v>
      </c>
      <c r="H125" s="8">
        <f t="shared" si="10"/>
        <v>0</v>
      </c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17" ht="15">
      <c r="A126" s="111" t="s">
        <v>99</v>
      </c>
      <c r="B126" s="112"/>
      <c r="C126" s="8">
        <f t="shared" si="7"/>
        <v>5334.507</v>
      </c>
      <c r="D126" s="8">
        <f>D130+D134+D138+D142+D146+D150</f>
        <v>3862.807</v>
      </c>
      <c r="E126" s="59">
        <f>E130+E134+E138+E142+E146+E150+E154</f>
        <v>1471.7</v>
      </c>
      <c r="F126" s="8">
        <f t="shared" si="10"/>
        <v>0</v>
      </c>
      <c r="G126" s="8">
        <f t="shared" si="10"/>
        <v>0</v>
      </c>
      <c r="H126" s="8">
        <f t="shared" si="10"/>
        <v>0</v>
      </c>
      <c r="I126" s="76"/>
      <c r="J126" s="76"/>
      <c r="K126" s="76"/>
      <c r="L126" s="76"/>
      <c r="M126" s="76"/>
      <c r="N126" s="76"/>
      <c r="O126" s="76"/>
      <c r="P126" s="76"/>
      <c r="Q126" s="76"/>
    </row>
    <row r="127" spans="1:17" ht="60">
      <c r="A127" s="10" t="s">
        <v>59</v>
      </c>
      <c r="B127" s="71" t="s">
        <v>170</v>
      </c>
      <c r="C127" s="8">
        <f t="shared" si="7"/>
        <v>3346.554</v>
      </c>
      <c r="D127" s="8">
        <f>D128+D129+D130</f>
        <v>2732.854</v>
      </c>
      <c r="E127" s="59">
        <f>E128+E129+E130</f>
        <v>613.7</v>
      </c>
      <c r="F127" s="8">
        <f>F128+F129+F130</f>
        <v>0</v>
      </c>
      <c r="G127" s="8">
        <f>G128+G129+G130</f>
        <v>0</v>
      </c>
      <c r="H127" s="8">
        <f>H128+H129+H130</f>
        <v>0</v>
      </c>
      <c r="I127" s="74" t="s">
        <v>71</v>
      </c>
      <c r="J127" s="74" t="s">
        <v>8</v>
      </c>
      <c r="K127" s="74">
        <v>162</v>
      </c>
      <c r="L127" s="74">
        <v>40</v>
      </c>
      <c r="M127" s="75">
        <v>40</v>
      </c>
      <c r="N127" s="74">
        <v>0</v>
      </c>
      <c r="O127" s="41"/>
      <c r="P127" s="74">
        <v>0</v>
      </c>
      <c r="Q127" s="74">
        <v>0</v>
      </c>
    </row>
    <row r="128" spans="1:17" ht="15">
      <c r="A128" s="11" t="s">
        <v>5</v>
      </c>
      <c r="B128" s="72"/>
      <c r="C128" s="8">
        <f t="shared" si="7"/>
        <v>0</v>
      </c>
      <c r="D128" s="9">
        <v>0</v>
      </c>
      <c r="E128" s="61">
        <v>0</v>
      </c>
      <c r="F128" s="9">
        <v>0</v>
      </c>
      <c r="G128" s="9">
        <v>0</v>
      </c>
      <c r="H128" s="9">
        <v>0</v>
      </c>
      <c r="I128" s="74"/>
      <c r="J128" s="74"/>
      <c r="K128" s="74"/>
      <c r="L128" s="74"/>
      <c r="M128" s="75"/>
      <c r="N128" s="74"/>
      <c r="O128" s="41"/>
      <c r="P128" s="74"/>
      <c r="Q128" s="74"/>
    </row>
    <row r="129" spans="1:17" ht="15">
      <c r="A129" s="11" t="s">
        <v>16</v>
      </c>
      <c r="B129" s="72"/>
      <c r="C129" s="8">
        <f t="shared" si="7"/>
        <v>0</v>
      </c>
      <c r="D129" s="9">
        <v>0</v>
      </c>
      <c r="E129" s="61">
        <v>0</v>
      </c>
      <c r="F129" s="9">
        <v>0</v>
      </c>
      <c r="G129" s="9">
        <v>0</v>
      </c>
      <c r="H129" s="9">
        <v>0</v>
      </c>
      <c r="I129" s="74"/>
      <c r="J129" s="74"/>
      <c r="K129" s="74"/>
      <c r="L129" s="74"/>
      <c r="M129" s="75"/>
      <c r="N129" s="74"/>
      <c r="O129" s="41"/>
      <c r="P129" s="74"/>
      <c r="Q129" s="74"/>
    </row>
    <row r="130" spans="1:17" ht="15">
      <c r="A130" s="11" t="s">
        <v>99</v>
      </c>
      <c r="B130" s="72"/>
      <c r="C130" s="8">
        <f t="shared" si="7"/>
        <v>3346.554</v>
      </c>
      <c r="D130" s="9">
        <v>2732.854</v>
      </c>
      <c r="E130" s="61">
        <v>613.7</v>
      </c>
      <c r="F130" s="9">
        <v>0</v>
      </c>
      <c r="G130" s="9">
        <v>0</v>
      </c>
      <c r="H130" s="9">
        <v>0</v>
      </c>
      <c r="I130" s="74"/>
      <c r="J130" s="74"/>
      <c r="K130" s="74"/>
      <c r="L130" s="74"/>
      <c r="M130" s="75"/>
      <c r="N130" s="74"/>
      <c r="O130" s="41"/>
      <c r="P130" s="74"/>
      <c r="Q130" s="74"/>
    </row>
    <row r="131" spans="1:17" ht="45">
      <c r="A131" s="10" t="s">
        <v>60</v>
      </c>
      <c r="B131" s="71" t="s">
        <v>170</v>
      </c>
      <c r="C131" s="8">
        <f t="shared" si="7"/>
        <v>485.278</v>
      </c>
      <c r="D131" s="8">
        <f>D132+D133+D134</f>
        <v>235.278</v>
      </c>
      <c r="E131" s="59">
        <f>E132+E133+E134</f>
        <v>250</v>
      </c>
      <c r="F131" s="8">
        <f>F132+F133+F134</f>
        <v>0</v>
      </c>
      <c r="G131" s="8">
        <f>G132+G133+G134</f>
        <v>0</v>
      </c>
      <c r="H131" s="8">
        <f>H132+H133+H134</f>
        <v>0</v>
      </c>
      <c r="I131" s="74" t="s">
        <v>70</v>
      </c>
      <c r="J131" s="74" t="s">
        <v>8</v>
      </c>
      <c r="K131" s="71">
        <v>371</v>
      </c>
      <c r="L131" s="71">
        <v>100</v>
      </c>
      <c r="M131" s="99">
        <v>100</v>
      </c>
      <c r="N131" s="71">
        <v>0</v>
      </c>
      <c r="O131" s="13"/>
      <c r="P131" s="71">
        <v>0</v>
      </c>
      <c r="Q131" s="71">
        <v>0</v>
      </c>
    </row>
    <row r="132" spans="1:17" ht="15">
      <c r="A132" s="11" t="s">
        <v>5</v>
      </c>
      <c r="B132" s="72"/>
      <c r="C132" s="8">
        <f t="shared" si="7"/>
        <v>0</v>
      </c>
      <c r="D132" s="9">
        <v>0</v>
      </c>
      <c r="E132" s="61">
        <v>0</v>
      </c>
      <c r="F132" s="9">
        <v>0</v>
      </c>
      <c r="G132" s="9">
        <v>0</v>
      </c>
      <c r="H132" s="9">
        <v>0</v>
      </c>
      <c r="I132" s="74"/>
      <c r="J132" s="74"/>
      <c r="K132" s="72"/>
      <c r="L132" s="72"/>
      <c r="M132" s="97"/>
      <c r="N132" s="72"/>
      <c r="O132" s="13"/>
      <c r="P132" s="72"/>
      <c r="Q132" s="72"/>
    </row>
    <row r="133" spans="1:17" ht="15">
      <c r="A133" s="11" t="s">
        <v>16</v>
      </c>
      <c r="B133" s="72"/>
      <c r="C133" s="8">
        <f t="shared" si="7"/>
        <v>0</v>
      </c>
      <c r="D133" s="9">
        <v>0</v>
      </c>
      <c r="E133" s="61">
        <v>0</v>
      </c>
      <c r="F133" s="9">
        <v>0</v>
      </c>
      <c r="G133" s="9">
        <v>0</v>
      </c>
      <c r="H133" s="9">
        <v>0</v>
      </c>
      <c r="I133" s="74"/>
      <c r="J133" s="74"/>
      <c r="K133" s="72"/>
      <c r="L133" s="72"/>
      <c r="M133" s="97"/>
      <c r="N133" s="72"/>
      <c r="O133" s="13"/>
      <c r="P133" s="72"/>
      <c r="Q133" s="72"/>
    </row>
    <row r="134" spans="1:17" ht="15">
      <c r="A134" s="11" t="s">
        <v>99</v>
      </c>
      <c r="B134" s="72"/>
      <c r="C134" s="8">
        <f t="shared" si="7"/>
        <v>485.278</v>
      </c>
      <c r="D134" s="9">
        <v>235.278</v>
      </c>
      <c r="E134" s="61">
        <v>250</v>
      </c>
      <c r="F134" s="9">
        <v>0</v>
      </c>
      <c r="G134" s="9">
        <v>0</v>
      </c>
      <c r="H134" s="9">
        <v>0</v>
      </c>
      <c r="I134" s="74"/>
      <c r="J134" s="74"/>
      <c r="K134" s="73"/>
      <c r="L134" s="73"/>
      <c r="M134" s="98"/>
      <c r="N134" s="73"/>
      <c r="O134" s="13"/>
      <c r="P134" s="73"/>
      <c r="Q134" s="73"/>
    </row>
    <row r="135" spans="1:17" ht="45">
      <c r="A135" s="10" t="s">
        <v>172</v>
      </c>
      <c r="B135" s="71" t="s">
        <v>170</v>
      </c>
      <c r="C135" s="8">
        <f t="shared" si="7"/>
        <v>294.28200000000004</v>
      </c>
      <c r="D135" s="8">
        <f>D136+D137+D138</f>
        <v>194.282</v>
      </c>
      <c r="E135" s="59">
        <f>E136+E137+E138</f>
        <v>100</v>
      </c>
      <c r="F135" s="8">
        <f>F136+F137+F138</f>
        <v>0</v>
      </c>
      <c r="G135" s="8">
        <f>G136+G137+G138</f>
        <v>0</v>
      </c>
      <c r="H135" s="8">
        <f>H136+H137+H138</f>
        <v>0</v>
      </c>
      <c r="I135" s="74" t="s">
        <v>175</v>
      </c>
      <c r="J135" s="71" t="s">
        <v>69</v>
      </c>
      <c r="K135" s="71">
        <v>22</v>
      </c>
      <c r="L135" s="71">
        <v>22</v>
      </c>
      <c r="M135" s="99">
        <v>22</v>
      </c>
      <c r="N135" s="71">
        <v>0</v>
      </c>
      <c r="O135" s="13"/>
      <c r="P135" s="71">
        <v>0</v>
      </c>
      <c r="Q135" s="71">
        <v>0</v>
      </c>
    </row>
    <row r="136" spans="1:17" ht="15">
      <c r="A136" s="11" t="s">
        <v>5</v>
      </c>
      <c r="B136" s="72"/>
      <c r="C136" s="8">
        <f t="shared" si="7"/>
        <v>0</v>
      </c>
      <c r="D136" s="9">
        <v>0</v>
      </c>
      <c r="E136" s="61">
        <v>0</v>
      </c>
      <c r="F136" s="9">
        <v>0</v>
      </c>
      <c r="G136" s="9">
        <v>0</v>
      </c>
      <c r="H136" s="9">
        <v>0</v>
      </c>
      <c r="I136" s="74"/>
      <c r="J136" s="72"/>
      <c r="K136" s="72"/>
      <c r="L136" s="72"/>
      <c r="M136" s="97"/>
      <c r="N136" s="72"/>
      <c r="O136" s="13"/>
      <c r="P136" s="72"/>
      <c r="Q136" s="72"/>
    </row>
    <row r="137" spans="1:17" ht="15">
      <c r="A137" s="11" t="s">
        <v>16</v>
      </c>
      <c r="B137" s="72"/>
      <c r="C137" s="8">
        <f t="shared" si="7"/>
        <v>0</v>
      </c>
      <c r="D137" s="9">
        <v>0</v>
      </c>
      <c r="E137" s="61">
        <v>0</v>
      </c>
      <c r="F137" s="9">
        <v>0</v>
      </c>
      <c r="G137" s="9">
        <v>0</v>
      </c>
      <c r="H137" s="9">
        <v>0</v>
      </c>
      <c r="I137" s="74"/>
      <c r="J137" s="72"/>
      <c r="K137" s="72"/>
      <c r="L137" s="72"/>
      <c r="M137" s="97"/>
      <c r="N137" s="72"/>
      <c r="O137" s="13"/>
      <c r="P137" s="72"/>
      <c r="Q137" s="72"/>
    </row>
    <row r="138" spans="1:17" ht="15">
      <c r="A138" s="11" t="s">
        <v>99</v>
      </c>
      <c r="B138" s="72"/>
      <c r="C138" s="8">
        <f t="shared" si="7"/>
        <v>294.28200000000004</v>
      </c>
      <c r="D138" s="9">
        <v>194.282</v>
      </c>
      <c r="E138" s="61">
        <v>100</v>
      </c>
      <c r="F138" s="9">
        <v>0</v>
      </c>
      <c r="G138" s="9">
        <v>0</v>
      </c>
      <c r="H138" s="9">
        <v>0</v>
      </c>
      <c r="I138" s="74"/>
      <c r="J138" s="73"/>
      <c r="K138" s="73"/>
      <c r="L138" s="73"/>
      <c r="M138" s="98"/>
      <c r="N138" s="73"/>
      <c r="O138" s="13"/>
      <c r="P138" s="73"/>
      <c r="Q138" s="73"/>
    </row>
    <row r="139" spans="1:17" ht="45">
      <c r="A139" s="10" t="s">
        <v>173</v>
      </c>
      <c r="B139" s="71" t="s">
        <v>170</v>
      </c>
      <c r="C139" s="8">
        <f t="shared" si="7"/>
        <v>0</v>
      </c>
      <c r="D139" s="8">
        <f>D140+D141+D142</f>
        <v>0</v>
      </c>
      <c r="E139" s="59">
        <f>E140+E141+E142</f>
        <v>0</v>
      </c>
      <c r="F139" s="8">
        <f>F140+F141+F142</f>
        <v>0</v>
      </c>
      <c r="G139" s="8">
        <f>G140+G141+G142</f>
        <v>0</v>
      </c>
      <c r="H139" s="8">
        <f>H140+H141+H142</f>
        <v>0</v>
      </c>
      <c r="I139" s="74" t="s">
        <v>176</v>
      </c>
      <c r="J139" s="71" t="s">
        <v>68</v>
      </c>
      <c r="K139" s="71">
        <v>160</v>
      </c>
      <c r="L139" s="71">
        <v>0</v>
      </c>
      <c r="M139" s="99">
        <v>0</v>
      </c>
      <c r="N139" s="71">
        <v>0</v>
      </c>
      <c r="O139" s="13"/>
      <c r="P139" s="71">
        <v>0</v>
      </c>
      <c r="Q139" s="71">
        <v>0</v>
      </c>
    </row>
    <row r="140" spans="1:17" ht="15">
      <c r="A140" s="11" t="s">
        <v>5</v>
      </c>
      <c r="B140" s="72"/>
      <c r="C140" s="8">
        <f t="shared" si="7"/>
        <v>0</v>
      </c>
      <c r="D140" s="9">
        <v>0</v>
      </c>
      <c r="E140" s="61">
        <v>0</v>
      </c>
      <c r="F140" s="9">
        <v>0</v>
      </c>
      <c r="G140" s="9">
        <v>0</v>
      </c>
      <c r="H140" s="9">
        <v>0</v>
      </c>
      <c r="I140" s="74"/>
      <c r="J140" s="72"/>
      <c r="K140" s="72"/>
      <c r="L140" s="72"/>
      <c r="M140" s="97"/>
      <c r="N140" s="72"/>
      <c r="O140" s="13"/>
      <c r="P140" s="72"/>
      <c r="Q140" s="72"/>
    </row>
    <row r="141" spans="1:17" ht="15">
      <c r="A141" s="11" t="s">
        <v>16</v>
      </c>
      <c r="B141" s="72"/>
      <c r="C141" s="8">
        <f t="shared" si="7"/>
        <v>0</v>
      </c>
      <c r="D141" s="9">
        <v>0</v>
      </c>
      <c r="E141" s="61">
        <v>0</v>
      </c>
      <c r="F141" s="9">
        <v>0</v>
      </c>
      <c r="G141" s="9">
        <v>0</v>
      </c>
      <c r="H141" s="9">
        <v>0</v>
      </c>
      <c r="I141" s="74"/>
      <c r="J141" s="72"/>
      <c r="K141" s="72"/>
      <c r="L141" s="72"/>
      <c r="M141" s="97"/>
      <c r="N141" s="72"/>
      <c r="O141" s="13"/>
      <c r="P141" s="72"/>
      <c r="Q141" s="72"/>
    </row>
    <row r="142" spans="1:17" ht="15">
      <c r="A142" s="11" t="s">
        <v>99</v>
      </c>
      <c r="B142" s="72"/>
      <c r="C142" s="8">
        <f t="shared" si="7"/>
        <v>0</v>
      </c>
      <c r="D142" s="9">
        <v>0</v>
      </c>
      <c r="E142" s="61">
        <v>0</v>
      </c>
      <c r="F142" s="9">
        <v>0</v>
      </c>
      <c r="G142" s="9">
        <v>0</v>
      </c>
      <c r="H142" s="9">
        <v>0</v>
      </c>
      <c r="I142" s="74"/>
      <c r="J142" s="73"/>
      <c r="K142" s="73"/>
      <c r="L142" s="73"/>
      <c r="M142" s="98"/>
      <c r="N142" s="73"/>
      <c r="O142" s="13"/>
      <c r="P142" s="73"/>
      <c r="Q142" s="73"/>
    </row>
    <row r="143" spans="1:17" ht="30">
      <c r="A143" s="10" t="s">
        <v>174</v>
      </c>
      <c r="B143" s="74" t="s">
        <v>170</v>
      </c>
      <c r="C143" s="8">
        <f t="shared" si="7"/>
        <v>600.493</v>
      </c>
      <c r="D143" s="8">
        <f>D144+D145+D146</f>
        <v>600.493</v>
      </c>
      <c r="E143" s="59">
        <f>E144+E145+E146</f>
        <v>0</v>
      </c>
      <c r="F143" s="8">
        <f>F144+F145+F146</f>
        <v>0</v>
      </c>
      <c r="G143" s="8">
        <f>G144+G145+G146</f>
        <v>0</v>
      </c>
      <c r="H143" s="8">
        <f>H144+H145+H146</f>
        <v>0</v>
      </c>
      <c r="I143" s="74" t="s">
        <v>177</v>
      </c>
      <c r="J143" s="74" t="s">
        <v>8</v>
      </c>
      <c r="K143" s="74">
        <v>4</v>
      </c>
      <c r="L143" s="74">
        <v>4</v>
      </c>
      <c r="M143" s="75">
        <v>0</v>
      </c>
      <c r="N143" s="74">
        <v>0</v>
      </c>
      <c r="O143" s="41"/>
      <c r="P143" s="74">
        <v>0</v>
      </c>
      <c r="Q143" s="74">
        <v>0</v>
      </c>
    </row>
    <row r="144" spans="1:17" ht="15">
      <c r="A144" s="11" t="s">
        <v>5</v>
      </c>
      <c r="B144" s="74"/>
      <c r="C144" s="8">
        <f t="shared" si="7"/>
        <v>0</v>
      </c>
      <c r="D144" s="9">
        <v>0</v>
      </c>
      <c r="E144" s="61">
        <v>0</v>
      </c>
      <c r="F144" s="9">
        <v>0</v>
      </c>
      <c r="G144" s="9">
        <v>0</v>
      </c>
      <c r="H144" s="9">
        <v>0</v>
      </c>
      <c r="I144" s="74"/>
      <c r="J144" s="74"/>
      <c r="K144" s="74"/>
      <c r="L144" s="74"/>
      <c r="M144" s="75"/>
      <c r="N144" s="74"/>
      <c r="O144" s="41"/>
      <c r="P144" s="74"/>
      <c r="Q144" s="74"/>
    </row>
    <row r="145" spans="1:17" ht="15">
      <c r="A145" s="11" t="s">
        <v>16</v>
      </c>
      <c r="B145" s="74"/>
      <c r="C145" s="8">
        <f t="shared" si="7"/>
        <v>0</v>
      </c>
      <c r="D145" s="9">
        <v>0</v>
      </c>
      <c r="E145" s="61">
        <v>0</v>
      </c>
      <c r="F145" s="9">
        <v>0</v>
      </c>
      <c r="G145" s="9">
        <v>0</v>
      </c>
      <c r="H145" s="9">
        <v>0</v>
      </c>
      <c r="I145" s="74"/>
      <c r="J145" s="74"/>
      <c r="K145" s="74"/>
      <c r="L145" s="74"/>
      <c r="M145" s="75"/>
      <c r="N145" s="74"/>
      <c r="O145" s="41"/>
      <c r="P145" s="74"/>
      <c r="Q145" s="74"/>
    </row>
    <row r="146" spans="1:17" ht="15">
      <c r="A146" s="11" t="s">
        <v>99</v>
      </c>
      <c r="B146" s="74"/>
      <c r="C146" s="8">
        <f t="shared" si="7"/>
        <v>600.493</v>
      </c>
      <c r="D146" s="9">
        <v>600.493</v>
      </c>
      <c r="E146" s="61">
        <v>0</v>
      </c>
      <c r="F146" s="9">
        <v>0</v>
      </c>
      <c r="G146" s="9">
        <v>0</v>
      </c>
      <c r="H146" s="9">
        <v>0</v>
      </c>
      <c r="I146" s="74"/>
      <c r="J146" s="74"/>
      <c r="K146" s="74"/>
      <c r="L146" s="74"/>
      <c r="M146" s="75"/>
      <c r="N146" s="74"/>
      <c r="O146" s="41"/>
      <c r="P146" s="74"/>
      <c r="Q146" s="74"/>
    </row>
    <row r="147" spans="1:17" ht="30">
      <c r="A147" s="10" t="s">
        <v>188</v>
      </c>
      <c r="B147" s="74" t="s">
        <v>170</v>
      </c>
      <c r="C147" s="8">
        <f t="shared" si="7"/>
        <v>99.9</v>
      </c>
      <c r="D147" s="8">
        <f>D148+D149+D150</f>
        <v>99.9</v>
      </c>
      <c r="E147" s="59">
        <f>E148+E149+E150</f>
        <v>0</v>
      </c>
      <c r="F147" s="8">
        <f>F148+F149+F150</f>
        <v>0</v>
      </c>
      <c r="G147" s="8">
        <f>G148+G149+G150</f>
        <v>0</v>
      </c>
      <c r="H147" s="8">
        <f>H148+H149+H150</f>
        <v>0</v>
      </c>
      <c r="I147" s="71" t="s">
        <v>189</v>
      </c>
      <c r="J147" s="71" t="s">
        <v>68</v>
      </c>
      <c r="K147" s="71">
        <v>0</v>
      </c>
      <c r="L147" s="74">
        <v>333</v>
      </c>
      <c r="M147" s="75">
        <v>0</v>
      </c>
      <c r="N147" s="74">
        <v>0</v>
      </c>
      <c r="O147" s="53"/>
      <c r="P147" s="74">
        <v>0</v>
      </c>
      <c r="Q147" s="74">
        <v>0</v>
      </c>
    </row>
    <row r="148" spans="1:17" ht="15">
      <c r="A148" s="11" t="s">
        <v>5</v>
      </c>
      <c r="B148" s="74"/>
      <c r="C148" s="8">
        <f t="shared" si="7"/>
        <v>0</v>
      </c>
      <c r="D148" s="9">
        <v>0</v>
      </c>
      <c r="E148" s="61">
        <v>0</v>
      </c>
      <c r="F148" s="9">
        <v>0</v>
      </c>
      <c r="G148" s="9">
        <v>0</v>
      </c>
      <c r="H148" s="9">
        <v>0</v>
      </c>
      <c r="I148" s="72"/>
      <c r="J148" s="72"/>
      <c r="K148" s="72"/>
      <c r="L148" s="74"/>
      <c r="M148" s="75"/>
      <c r="N148" s="74"/>
      <c r="O148" s="53"/>
      <c r="P148" s="74"/>
      <c r="Q148" s="74"/>
    </row>
    <row r="149" spans="1:17" ht="15">
      <c r="A149" s="11" t="s">
        <v>16</v>
      </c>
      <c r="B149" s="74"/>
      <c r="C149" s="8">
        <f t="shared" si="7"/>
        <v>0</v>
      </c>
      <c r="D149" s="9">
        <v>0</v>
      </c>
      <c r="E149" s="61">
        <v>0</v>
      </c>
      <c r="F149" s="9">
        <v>0</v>
      </c>
      <c r="G149" s="9">
        <v>0</v>
      </c>
      <c r="H149" s="9">
        <v>0</v>
      </c>
      <c r="I149" s="72"/>
      <c r="J149" s="72"/>
      <c r="K149" s="72"/>
      <c r="L149" s="74"/>
      <c r="M149" s="75"/>
      <c r="N149" s="74"/>
      <c r="O149" s="53"/>
      <c r="P149" s="74"/>
      <c r="Q149" s="74"/>
    </row>
    <row r="150" spans="1:17" ht="15">
      <c r="A150" s="11" t="s">
        <v>99</v>
      </c>
      <c r="B150" s="74"/>
      <c r="C150" s="8">
        <f t="shared" si="7"/>
        <v>99.9</v>
      </c>
      <c r="D150" s="9">
        <v>99.9</v>
      </c>
      <c r="E150" s="61">
        <v>0</v>
      </c>
      <c r="F150" s="9">
        <v>0</v>
      </c>
      <c r="G150" s="9">
        <v>0</v>
      </c>
      <c r="H150" s="9">
        <v>0</v>
      </c>
      <c r="I150" s="72"/>
      <c r="J150" s="73"/>
      <c r="K150" s="73"/>
      <c r="L150" s="74"/>
      <c r="M150" s="75"/>
      <c r="N150" s="74"/>
      <c r="O150" s="53"/>
      <c r="P150" s="74"/>
      <c r="Q150" s="74"/>
    </row>
    <row r="151" spans="1:17" ht="45">
      <c r="A151" s="10" t="s">
        <v>204</v>
      </c>
      <c r="B151" s="74" t="s">
        <v>170</v>
      </c>
      <c r="C151" s="8">
        <f>D151+E151+F151+G151+H151</f>
        <v>508</v>
      </c>
      <c r="D151" s="8">
        <f>D152+D153+D154</f>
        <v>0</v>
      </c>
      <c r="E151" s="59">
        <f>E152+E153+E154</f>
        <v>508</v>
      </c>
      <c r="F151" s="8">
        <f>F152+F153+F154</f>
        <v>0</v>
      </c>
      <c r="G151" s="8">
        <f>G152+G153+G154</f>
        <v>0</v>
      </c>
      <c r="H151" s="8">
        <f>H152+H153+H154</f>
        <v>0</v>
      </c>
      <c r="I151" s="71" t="s">
        <v>203</v>
      </c>
      <c r="J151" s="71" t="s">
        <v>8</v>
      </c>
      <c r="K151" s="71">
        <v>0</v>
      </c>
      <c r="L151" s="74">
        <v>0</v>
      </c>
      <c r="M151" s="75">
        <v>1</v>
      </c>
      <c r="N151" s="74">
        <v>0</v>
      </c>
      <c r="O151" s="66"/>
      <c r="P151" s="74">
        <v>0</v>
      </c>
      <c r="Q151" s="74">
        <v>0</v>
      </c>
    </row>
    <row r="152" spans="1:17" ht="15">
      <c r="A152" s="11" t="s">
        <v>5</v>
      </c>
      <c r="B152" s="74"/>
      <c r="C152" s="8">
        <f>D152+E152+F152+G152+H152</f>
        <v>0</v>
      </c>
      <c r="D152" s="9">
        <v>0</v>
      </c>
      <c r="E152" s="61">
        <v>0</v>
      </c>
      <c r="F152" s="9">
        <v>0</v>
      </c>
      <c r="G152" s="9">
        <v>0</v>
      </c>
      <c r="H152" s="9">
        <v>0</v>
      </c>
      <c r="I152" s="72"/>
      <c r="J152" s="72"/>
      <c r="K152" s="72"/>
      <c r="L152" s="74"/>
      <c r="M152" s="75"/>
      <c r="N152" s="74"/>
      <c r="O152" s="66"/>
      <c r="P152" s="74"/>
      <c r="Q152" s="74"/>
    </row>
    <row r="153" spans="1:17" ht="15">
      <c r="A153" s="11" t="s">
        <v>16</v>
      </c>
      <c r="B153" s="74"/>
      <c r="C153" s="8">
        <f>D153+E153+F153+G153+H153</f>
        <v>0</v>
      </c>
      <c r="D153" s="9">
        <v>0</v>
      </c>
      <c r="E153" s="61">
        <v>0</v>
      </c>
      <c r="F153" s="9">
        <v>0</v>
      </c>
      <c r="G153" s="9">
        <v>0</v>
      </c>
      <c r="H153" s="9">
        <v>0</v>
      </c>
      <c r="I153" s="72"/>
      <c r="J153" s="72"/>
      <c r="K153" s="72"/>
      <c r="L153" s="74"/>
      <c r="M153" s="75"/>
      <c r="N153" s="74"/>
      <c r="O153" s="66"/>
      <c r="P153" s="74"/>
      <c r="Q153" s="74"/>
    </row>
    <row r="154" spans="1:17" ht="15">
      <c r="A154" s="11" t="s">
        <v>99</v>
      </c>
      <c r="B154" s="74"/>
      <c r="C154" s="8">
        <f>D154+E154+F154+G154+H154</f>
        <v>508</v>
      </c>
      <c r="D154" s="9">
        <v>0</v>
      </c>
      <c r="E154" s="61">
        <v>508</v>
      </c>
      <c r="F154" s="9">
        <v>0</v>
      </c>
      <c r="G154" s="9">
        <v>0</v>
      </c>
      <c r="H154" s="9">
        <v>0</v>
      </c>
      <c r="I154" s="72"/>
      <c r="J154" s="73"/>
      <c r="K154" s="73"/>
      <c r="L154" s="74"/>
      <c r="M154" s="75"/>
      <c r="N154" s="74"/>
      <c r="O154" s="66"/>
      <c r="P154" s="74"/>
      <c r="Q154" s="74"/>
    </row>
    <row r="155" spans="1:17" ht="15">
      <c r="A155" s="113" t="s">
        <v>61</v>
      </c>
      <c r="B155" s="114"/>
      <c r="C155" s="8">
        <f t="shared" si="7"/>
        <v>94</v>
      </c>
      <c r="D155" s="8">
        <f>D156+D157+D158</f>
        <v>47</v>
      </c>
      <c r="E155" s="59">
        <f>E156+E157+E158</f>
        <v>47</v>
      </c>
      <c r="F155" s="8">
        <f>F156+F157+F158</f>
        <v>0</v>
      </c>
      <c r="G155" s="8">
        <f>G156+G157+G158</f>
        <v>0</v>
      </c>
      <c r="H155" s="8">
        <f>H156+H157+H158</f>
        <v>0</v>
      </c>
      <c r="I155" s="76"/>
      <c r="J155" s="76"/>
      <c r="K155" s="76"/>
      <c r="L155" s="76"/>
      <c r="M155" s="76"/>
      <c r="N155" s="76"/>
      <c r="O155" s="76"/>
      <c r="P155" s="76"/>
      <c r="Q155" s="76"/>
    </row>
    <row r="156" spans="1:17" ht="15">
      <c r="A156" s="111" t="s">
        <v>5</v>
      </c>
      <c r="B156" s="112"/>
      <c r="C156" s="8">
        <f t="shared" si="7"/>
        <v>0</v>
      </c>
      <c r="D156" s="9">
        <f aca="true" t="shared" si="11" ref="D156:H158">D160+D164+D168+D172</f>
        <v>0</v>
      </c>
      <c r="E156" s="61">
        <f t="shared" si="11"/>
        <v>0</v>
      </c>
      <c r="F156" s="9">
        <f t="shared" si="11"/>
        <v>0</v>
      </c>
      <c r="G156" s="9">
        <f t="shared" si="11"/>
        <v>0</v>
      </c>
      <c r="H156" s="9">
        <f t="shared" si="11"/>
        <v>0</v>
      </c>
      <c r="I156" s="76"/>
      <c r="J156" s="76"/>
      <c r="K156" s="76"/>
      <c r="L156" s="76"/>
      <c r="M156" s="76"/>
      <c r="N156" s="76"/>
      <c r="O156" s="76"/>
      <c r="P156" s="76"/>
      <c r="Q156" s="76"/>
    </row>
    <row r="157" spans="1:17" ht="15">
      <c r="A157" s="111" t="s">
        <v>16</v>
      </c>
      <c r="B157" s="112"/>
      <c r="C157" s="8">
        <f t="shared" si="7"/>
        <v>0</v>
      </c>
      <c r="D157" s="9">
        <f t="shared" si="11"/>
        <v>0</v>
      </c>
      <c r="E157" s="61">
        <f t="shared" si="11"/>
        <v>0</v>
      </c>
      <c r="F157" s="9">
        <f t="shared" si="11"/>
        <v>0</v>
      </c>
      <c r="G157" s="9">
        <f t="shared" si="11"/>
        <v>0</v>
      </c>
      <c r="H157" s="9">
        <f t="shared" si="11"/>
        <v>0</v>
      </c>
      <c r="I157" s="76"/>
      <c r="J157" s="76"/>
      <c r="K157" s="76"/>
      <c r="L157" s="76"/>
      <c r="M157" s="76"/>
      <c r="N157" s="76"/>
      <c r="O157" s="76"/>
      <c r="P157" s="76"/>
      <c r="Q157" s="76"/>
    </row>
    <row r="158" spans="1:17" ht="15">
      <c r="A158" s="111" t="s">
        <v>99</v>
      </c>
      <c r="B158" s="112"/>
      <c r="C158" s="8">
        <f t="shared" si="7"/>
        <v>94</v>
      </c>
      <c r="D158" s="9">
        <f t="shared" si="11"/>
        <v>47</v>
      </c>
      <c r="E158" s="61">
        <v>47</v>
      </c>
      <c r="F158" s="9">
        <f t="shared" si="11"/>
        <v>0</v>
      </c>
      <c r="G158" s="9">
        <f t="shared" si="11"/>
        <v>0</v>
      </c>
      <c r="H158" s="9">
        <f t="shared" si="11"/>
        <v>0</v>
      </c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ht="30">
      <c r="A159" s="10" t="s">
        <v>62</v>
      </c>
      <c r="B159" s="71" t="s">
        <v>170</v>
      </c>
      <c r="C159" s="8">
        <f t="shared" si="7"/>
        <v>94</v>
      </c>
      <c r="D159" s="8">
        <f>D160+D161+D162</f>
        <v>47</v>
      </c>
      <c r="E159" s="59">
        <f>E160+E161+E162</f>
        <v>47</v>
      </c>
      <c r="F159" s="8">
        <f>F160+F161+F162</f>
        <v>0</v>
      </c>
      <c r="G159" s="8">
        <f>G160+G161+G162</f>
        <v>0</v>
      </c>
      <c r="H159" s="8">
        <f>H160+H161+H162</f>
        <v>0</v>
      </c>
      <c r="I159" s="74" t="s">
        <v>67</v>
      </c>
      <c r="J159" s="74" t="s">
        <v>8</v>
      </c>
      <c r="K159" s="74">
        <v>0</v>
      </c>
      <c r="L159" s="74">
        <v>700</v>
      </c>
      <c r="M159" s="75">
        <v>10800</v>
      </c>
      <c r="N159" s="74">
        <v>0</v>
      </c>
      <c r="O159" s="41"/>
      <c r="P159" s="74">
        <v>0</v>
      </c>
      <c r="Q159" s="74">
        <v>0</v>
      </c>
    </row>
    <row r="160" spans="1:17" ht="15">
      <c r="A160" s="11" t="s">
        <v>5</v>
      </c>
      <c r="B160" s="72"/>
      <c r="C160" s="8">
        <f t="shared" si="7"/>
        <v>0</v>
      </c>
      <c r="D160" s="9">
        <v>0</v>
      </c>
      <c r="E160" s="61">
        <v>0</v>
      </c>
      <c r="F160" s="9">
        <v>0</v>
      </c>
      <c r="G160" s="9">
        <v>0</v>
      </c>
      <c r="H160" s="9">
        <v>0</v>
      </c>
      <c r="I160" s="74"/>
      <c r="J160" s="74"/>
      <c r="K160" s="74"/>
      <c r="L160" s="74"/>
      <c r="M160" s="75"/>
      <c r="N160" s="74"/>
      <c r="O160" s="41"/>
      <c r="P160" s="74"/>
      <c r="Q160" s="74"/>
    </row>
    <row r="161" spans="1:17" ht="15">
      <c r="A161" s="11" t="s">
        <v>16</v>
      </c>
      <c r="B161" s="72"/>
      <c r="C161" s="8">
        <f t="shared" si="7"/>
        <v>0</v>
      </c>
      <c r="D161" s="9">
        <v>0</v>
      </c>
      <c r="E161" s="61">
        <v>0</v>
      </c>
      <c r="F161" s="9">
        <v>0</v>
      </c>
      <c r="G161" s="9">
        <v>0</v>
      </c>
      <c r="H161" s="9">
        <v>0</v>
      </c>
      <c r="I161" s="74"/>
      <c r="J161" s="74"/>
      <c r="K161" s="74"/>
      <c r="L161" s="74"/>
      <c r="M161" s="75"/>
      <c r="N161" s="74"/>
      <c r="O161" s="41"/>
      <c r="P161" s="74"/>
      <c r="Q161" s="74"/>
    </row>
    <row r="162" spans="1:17" ht="15">
      <c r="A162" s="11" t="s">
        <v>99</v>
      </c>
      <c r="B162" s="72"/>
      <c r="C162" s="8">
        <f t="shared" si="7"/>
        <v>94</v>
      </c>
      <c r="D162" s="9">
        <v>47</v>
      </c>
      <c r="E162" s="61">
        <v>47</v>
      </c>
      <c r="F162" s="9">
        <v>0</v>
      </c>
      <c r="G162" s="9">
        <v>0</v>
      </c>
      <c r="H162" s="9">
        <v>0</v>
      </c>
      <c r="I162" s="74"/>
      <c r="J162" s="74"/>
      <c r="K162" s="74"/>
      <c r="L162" s="74"/>
      <c r="M162" s="75"/>
      <c r="N162" s="74"/>
      <c r="O162" s="41"/>
      <c r="P162" s="74"/>
      <c r="Q162" s="74"/>
    </row>
    <row r="163" spans="1:17" ht="45">
      <c r="A163" s="10" t="s">
        <v>90</v>
      </c>
      <c r="B163" s="71" t="s">
        <v>170</v>
      </c>
      <c r="C163" s="8">
        <f t="shared" si="7"/>
        <v>0</v>
      </c>
      <c r="D163" s="8">
        <f>D164+D165+D166</f>
        <v>0</v>
      </c>
      <c r="E163" s="59">
        <f>E164+E165+E166</f>
        <v>0</v>
      </c>
      <c r="F163" s="8">
        <f>F164+F165+F166</f>
        <v>0</v>
      </c>
      <c r="G163" s="8">
        <f>G164+G165+G166</f>
        <v>0</v>
      </c>
      <c r="H163" s="8">
        <f>H164+H165+H166</f>
        <v>0</v>
      </c>
      <c r="I163" s="74" t="s">
        <v>91</v>
      </c>
      <c r="J163" s="74" t="s">
        <v>8</v>
      </c>
      <c r="K163" s="71">
        <v>0</v>
      </c>
      <c r="L163" s="71">
        <v>1</v>
      </c>
      <c r="M163" s="99">
        <v>1</v>
      </c>
      <c r="N163" s="71">
        <v>2</v>
      </c>
      <c r="O163" s="13"/>
      <c r="P163" s="71">
        <v>2</v>
      </c>
      <c r="Q163" s="71">
        <v>2</v>
      </c>
    </row>
    <row r="164" spans="1:17" ht="15">
      <c r="A164" s="11" t="s">
        <v>5</v>
      </c>
      <c r="B164" s="72"/>
      <c r="C164" s="8">
        <f t="shared" si="7"/>
        <v>0</v>
      </c>
      <c r="D164" s="9">
        <v>0</v>
      </c>
      <c r="E164" s="61">
        <v>0</v>
      </c>
      <c r="F164" s="9">
        <v>0</v>
      </c>
      <c r="G164" s="9">
        <v>0</v>
      </c>
      <c r="H164" s="9">
        <v>0</v>
      </c>
      <c r="I164" s="74"/>
      <c r="J164" s="74"/>
      <c r="K164" s="72"/>
      <c r="L164" s="72"/>
      <c r="M164" s="97"/>
      <c r="N164" s="72"/>
      <c r="O164" s="13"/>
      <c r="P164" s="72"/>
      <c r="Q164" s="72"/>
    </row>
    <row r="165" spans="1:17" ht="15">
      <c r="A165" s="11" t="s">
        <v>16</v>
      </c>
      <c r="B165" s="72"/>
      <c r="C165" s="8">
        <f t="shared" si="7"/>
        <v>0</v>
      </c>
      <c r="D165" s="9">
        <v>0</v>
      </c>
      <c r="E165" s="61">
        <v>0</v>
      </c>
      <c r="F165" s="9">
        <v>0</v>
      </c>
      <c r="G165" s="9">
        <v>0</v>
      </c>
      <c r="H165" s="9">
        <v>0</v>
      </c>
      <c r="I165" s="74"/>
      <c r="J165" s="74"/>
      <c r="K165" s="72"/>
      <c r="L165" s="72"/>
      <c r="M165" s="97"/>
      <c r="N165" s="72"/>
      <c r="O165" s="13"/>
      <c r="P165" s="72"/>
      <c r="Q165" s="72"/>
    </row>
    <row r="166" spans="1:17" ht="15">
      <c r="A166" s="11" t="s">
        <v>99</v>
      </c>
      <c r="B166" s="72"/>
      <c r="C166" s="8">
        <f t="shared" si="7"/>
        <v>0</v>
      </c>
      <c r="D166" s="9">
        <v>0</v>
      </c>
      <c r="E166" s="61">
        <v>0</v>
      </c>
      <c r="F166" s="9">
        <v>0</v>
      </c>
      <c r="G166" s="9">
        <v>0</v>
      </c>
      <c r="H166" s="9">
        <v>0</v>
      </c>
      <c r="I166" s="74"/>
      <c r="J166" s="74"/>
      <c r="K166" s="73"/>
      <c r="L166" s="73"/>
      <c r="M166" s="98"/>
      <c r="N166" s="73"/>
      <c r="O166" s="13"/>
      <c r="P166" s="73"/>
      <c r="Q166" s="73"/>
    </row>
    <row r="167" spans="1:17" ht="45">
      <c r="A167" s="10" t="s">
        <v>63</v>
      </c>
      <c r="B167" s="71" t="s">
        <v>170</v>
      </c>
      <c r="C167" s="8">
        <f t="shared" si="7"/>
        <v>0</v>
      </c>
      <c r="D167" s="8">
        <f>D168+D169+D170</f>
        <v>0</v>
      </c>
      <c r="E167" s="59">
        <f>E168+E169+E170</f>
        <v>0</v>
      </c>
      <c r="F167" s="8">
        <f>F168+F169+F170</f>
        <v>0</v>
      </c>
      <c r="G167" s="8">
        <f>G168+G169+G170</f>
        <v>0</v>
      </c>
      <c r="H167" s="8">
        <f>H168+H169+H170</f>
        <v>0</v>
      </c>
      <c r="I167" s="74" t="s">
        <v>66</v>
      </c>
      <c r="J167" s="74" t="s">
        <v>8</v>
      </c>
      <c r="K167" s="71">
        <v>14</v>
      </c>
      <c r="L167" s="71">
        <v>14</v>
      </c>
      <c r="M167" s="99">
        <v>14</v>
      </c>
      <c r="N167" s="71">
        <v>14</v>
      </c>
      <c r="O167" s="13"/>
      <c r="P167" s="71">
        <v>14</v>
      </c>
      <c r="Q167" s="71">
        <v>14</v>
      </c>
    </row>
    <row r="168" spans="1:17" ht="15">
      <c r="A168" s="11" t="s">
        <v>5</v>
      </c>
      <c r="B168" s="72"/>
      <c r="C168" s="8">
        <f t="shared" si="7"/>
        <v>0</v>
      </c>
      <c r="D168" s="9">
        <v>0</v>
      </c>
      <c r="E168" s="61">
        <v>0</v>
      </c>
      <c r="F168" s="9">
        <v>0</v>
      </c>
      <c r="G168" s="9">
        <v>0</v>
      </c>
      <c r="H168" s="9">
        <v>0</v>
      </c>
      <c r="I168" s="74"/>
      <c r="J168" s="74"/>
      <c r="K168" s="72"/>
      <c r="L168" s="72"/>
      <c r="M168" s="97"/>
      <c r="N168" s="72"/>
      <c r="O168" s="13"/>
      <c r="P168" s="72"/>
      <c r="Q168" s="72"/>
    </row>
    <row r="169" spans="1:17" ht="15">
      <c r="A169" s="11" t="s">
        <v>16</v>
      </c>
      <c r="B169" s="72"/>
      <c r="C169" s="8">
        <f t="shared" si="7"/>
        <v>0</v>
      </c>
      <c r="D169" s="9">
        <v>0</v>
      </c>
      <c r="E169" s="61">
        <v>0</v>
      </c>
      <c r="F169" s="9">
        <v>0</v>
      </c>
      <c r="G169" s="9">
        <v>0</v>
      </c>
      <c r="H169" s="9">
        <v>0</v>
      </c>
      <c r="I169" s="74"/>
      <c r="J169" s="74"/>
      <c r="K169" s="72"/>
      <c r="L169" s="72"/>
      <c r="M169" s="97"/>
      <c r="N169" s="72"/>
      <c r="O169" s="13"/>
      <c r="P169" s="72"/>
      <c r="Q169" s="72"/>
    </row>
    <row r="170" spans="1:17" ht="15">
      <c r="A170" s="11" t="s">
        <v>4</v>
      </c>
      <c r="B170" s="72"/>
      <c r="C170" s="8">
        <f aca="true" t="shared" si="12" ref="C170:C237">D170+E170+F170+G170+H170</f>
        <v>0</v>
      </c>
      <c r="D170" s="9">
        <v>0</v>
      </c>
      <c r="E170" s="61">
        <v>0</v>
      </c>
      <c r="F170" s="9">
        <v>0</v>
      </c>
      <c r="G170" s="9">
        <v>0</v>
      </c>
      <c r="H170" s="9">
        <v>0</v>
      </c>
      <c r="I170" s="74"/>
      <c r="J170" s="74"/>
      <c r="K170" s="73"/>
      <c r="L170" s="73"/>
      <c r="M170" s="98"/>
      <c r="N170" s="73"/>
      <c r="O170" s="13"/>
      <c r="P170" s="73"/>
      <c r="Q170" s="73"/>
    </row>
    <row r="171" spans="1:17" ht="30">
      <c r="A171" s="10" t="s">
        <v>64</v>
      </c>
      <c r="B171" s="71" t="s">
        <v>170</v>
      </c>
      <c r="C171" s="8">
        <f t="shared" si="12"/>
        <v>0</v>
      </c>
      <c r="D171" s="8">
        <f>D172+D173+D174</f>
        <v>0</v>
      </c>
      <c r="E171" s="59">
        <f>E172+E173+E174</f>
        <v>0</v>
      </c>
      <c r="F171" s="8">
        <f>F172+F173+F174</f>
        <v>0</v>
      </c>
      <c r="G171" s="8">
        <f>G172+G173+G174</f>
        <v>0</v>
      </c>
      <c r="H171" s="8">
        <f>H172+H173+H174</f>
        <v>0</v>
      </c>
      <c r="I171" s="74" t="s">
        <v>65</v>
      </c>
      <c r="J171" s="74" t="s">
        <v>8</v>
      </c>
      <c r="K171" s="74">
        <v>12</v>
      </c>
      <c r="L171" s="74">
        <v>12</v>
      </c>
      <c r="M171" s="75">
        <v>12</v>
      </c>
      <c r="N171" s="74">
        <v>12</v>
      </c>
      <c r="O171" s="41"/>
      <c r="P171" s="74">
        <v>12</v>
      </c>
      <c r="Q171" s="74">
        <v>12</v>
      </c>
    </row>
    <row r="172" spans="1:17" ht="15">
      <c r="A172" s="11" t="s">
        <v>5</v>
      </c>
      <c r="B172" s="72"/>
      <c r="C172" s="8">
        <f t="shared" si="12"/>
        <v>0</v>
      </c>
      <c r="D172" s="9">
        <v>0</v>
      </c>
      <c r="E172" s="61">
        <v>0</v>
      </c>
      <c r="F172" s="9">
        <v>0</v>
      </c>
      <c r="G172" s="9">
        <v>0</v>
      </c>
      <c r="H172" s="9">
        <v>0</v>
      </c>
      <c r="I172" s="74"/>
      <c r="J172" s="74"/>
      <c r="K172" s="74"/>
      <c r="L172" s="74"/>
      <c r="M172" s="75"/>
      <c r="N172" s="74"/>
      <c r="O172" s="41"/>
      <c r="P172" s="74"/>
      <c r="Q172" s="74"/>
    </row>
    <row r="173" spans="1:17" ht="15">
      <c r="A173" s="11" t="s">
        <v>16</v>
      </c>
      <c r="B173" s="72"/>
      <c r="C173" s="8">
        <f t="shared" si="12"/>
        <v>0</v>
      </c>
      <c r="D173" s="9">
        <v>0</v>
      </c>
      <c r="E173" s="61">
        <v>0</v>
      </c>
      <c r="F173" s="9">
        <v>0</v>
      </c>
      <c r="G173" s="9">
        <v>0</v>
      </c>
      <c r="H173" s="9">
        <v>0</v>
      </c>
      <c r="I173" s="74"/>
      <c r="J173" s="74"/>
      <c r="K173" s="74"/>
      <c r="L173" s="74"/>
      <c r="M173" s="75"/>
      <c r="N173" s="74"/>
      <c r="O173" s="41"/>
      <c r="P173" s="74"/>
      <c r="Q173" s="74"/>
    </row>
    <row r="174" spans="1:17" ht="15">
      <c r="A174" s="11" t="s">
        <v>99</v>
      </c>
      <c r="B174" s="72"/>
      <c r="C174" s="8">
        <f t="shared" si="12"/>
        <v>0</v>
      </c>
      <c r="D174" s="9">
        <v>0</v>
      </c>
      <c r="E174" s="61">
        <v>0</v>
      </c>
      <c r="F174" s="9">
        <v>0</v>
      </c>
      <c r="G174" s="9">
        <v>0</v>
      </c>
      <c r="H174" s="9">
        <v>0</v>
      </c>
      <c r="I174" s="74"/>
      <c r="J174" s="74"/>
      <c r="K174" s="74"/>
      <c r="L174" s="74"/>
      <c r="M174" s="75"/>
      <c r="N174" s="74"/>
      <c r="O174" s="41"/>
      <c r="P174" s="74"/>
      <c r="Q174" s="74"/>
    </row>
    <row r="175" spans="1:17" ht="15">
      <c r="A175" s="113" t="s">
        <v>195</v>
      </c>
      <c r="B175" s="114"/>
      <c r="C175" s="8">
        <f t="shared" si="12"/>
        <v>6172.695</v>
      </c>
      <c r="D175" s="15">
        <f>D176+D177+D178</f>
        <v>2009.0949999999998</v>
      </c>
      <c r="E175" s="60">
        <f>E176+E177+E178</f>
        <v>1465.6</v>
      </c>
      <c r="F175" s="15">
        <f>F176+F177+F178</f>
        <v>1349</v>
      </c>
      <c r="G175" s="15">
        <f>G176+G177+G178</f>
        <v>1349</v>
      </c>
      <c r="H175" s="15">
        <f>H176+H177+H178</f>
        <v>0</v>
      </c>
      <c r="I175" s="76"/>
      <c r="J175" s="76"/>
      <c r="K175" s="76"/>
      <c r="L175" s="76"/>
      <c r="M175" s="76"/>
      <c r="N175" s="76"/>
      <c r="O175" s="76"/>
      <c r="P175" s="76"/>
      <c r="Q175" s="76"/>
    </row>
    <row r="176" spans="1:17" ht="15">
      <c r="A176" s="111" t="s">
        <v>5</v>
      </c>
      <c r="B176" s="112"/>
      <c r="C176" s="8">
        <f t="shared" si="12"/>
        <v>0</v>
      </c>
      <c r="D176" s="15">
        <f aca="true" t="shared" si="13" ref="D176:H178">D180+D196</f>
        <v>0</v>
      </c>
      <c r="E176" s="60">
        <f t="shared" si="13"/>
        <v>0</v>
      </c>
      <c r="F176" s="15">
        <f t="shared" si="13"/>
        <v>0</v>
      </c>
      <c r="G176" s="15">
        <f t="shared" si="13"/>
        <v>0</v>
      </c>
      <c r="H176" s="15">
        <f t="shared" si="13"/>
        <v>0</v>
      </c>
      <c r="I176" s="76"/>
      <c r="J176" s="76"/>
      <c r="K176" s="76"/>
      <c r="L176" s="76"/>
      <c r="M176" s="76"/>
      <c r="N176" s="76"/>
      <c r="O176" s="76"/>
      <c r="P176" s="76"/>
      <c r="Q176" s="76"/>
    </row>
    <row r="177" spans="1:17" ht="15">
      <c r="A177" s="111" t="s">
        <v>16</v>
      </c>
      <c r="B177" s="112"/>
      <c r="C177" s="8">
        <f t="shared" si="12"/>
        <v>5948.7</v>
      </c>
      <c r="D177" s="15">
        <f t="shared" si="13"/>
        <v>1901.6999999999998</v>
      </c>
      <c r="E177" s="60">
        <f t="shared" si="13"/>
        <v>1349</v>
      </c>
      <c r="F177" s="15">
        <f t="shared" si="13"/>
        <v>1349</v>
      </c>
      <c r="G177" s="15">
        <f t="shared" si="13"/>
        <v>1349</v>
      </c>
      <c r="H177" s="15">
        <f t="shared" si="13"/>
        <v>0</v>
      </c>
      <c r="I177" s="76"/>
      <c r="J177" s="76"/>
      <c r="K177" s="76"/>
      <c r="L177" s="76"/>
      <c r="M177" s="76"/>
      <c r="N177" s="76"/>
      <c r="O177" s="76"/>
      <c r="P177" s="76"/>
      <c r="Q177" s="76"/>
    </row>
    <row r="178" spans="1:17" ht="15">
      <c r="A178" s="111" t="s">
        <v>99</v>
      </c>
      <c r="B178" s="112"/>
      <c r="C178" s="8">
        <f t="shared" si="12"/>
        <v>223.995</v>
      </c>
      <c r="D178" s="15">
        <f t="shared" si="13"/>
        <v>107.395</v>
      </c>
      <c r="E178" s="60">
        <f t="shared" si="13"/>
        <v>116.6</v>
      </c>
      <c r="F178" s="15">
        <f t="shared" si="13"/>
        <v>0</v>
      </c>
      <c r="G178" s="15">
        <f t="shared" si="13"/>
        <v>0</v>
      </c>
      <c r="H178" s="15">
        <f t="shared" si="13"/>
        <v>0</v>
      </c>
      <c r="I178" s="76"/>
      <c r="J178" s="76"/>
      <c r="K178" s="76"/>
      <c r="L178" s="76"/>
      <c r="M178" s="76"/>
      <c r="N178" s="76"/>
      <c r="O178" s="76"/>
      <c r="P178" s="76"/>
      <c r="Q178" s="76"/>
    </row>
    <row r="179" spans="1:17" ht="15">
      <c r="A179" s="113" t="s">
        <v>73</v>
      </c>
      <c r="B179" s="114"/>
      <c r="C179" s="8">
        <f t="shared" si="12"/>
        <v>6172.695</v>
      </c>
      <c r="D179" s="15">
        <f>D180+D181+D182</f>
        <v>2009.0949999999998</v>
      </c>
      <c r="E179" s="60">
        <f>E180+E181+E182</f>
        <v>1465.6</v>
      </c>
      <c r="F179" s="15">
        <f>F180+F181+F182</f>
        <v>1349</v>
      </c>
      <c r="G179" s="15">
        <f>G180+G181+G182</f>
        <v>1349</v>
      </c>
      <c r="H179" s="15">
        <f>H180+H181+H182</f>
        <v>0</v>
      </c>
      <c r="I179" s="76"/>
      <c r="J179" s="76"/>
      <c r="K179" s="76"/>
      <c r="L179" s="76"/>
      <c r="M179" s="76"/>
      <c r="N179" s="76"/>
      <c r="O179" s="76"/>
      <c r="P179" s="76"/>
      <c r="Q179" s="76"/>
    </row>
    <row r="180" spans="1:17" ht="15">
      <c r="A180" s="111" t="s">
        <v>5</v>
      </c>
      <c r="B180" s="112"/>
      <c r="C180" s="8">
        <f t="shared" si="12"/>
        <v>0</v>
      </c>
      <c r="D180" s="15">
        <f aca="true" t="shared" si="14" ref="D180:H182">D184+D188+D192</f>
        <v>0</v>
      </c>
      <c r="E180" s="60">
        <f t="shared" si="14"/>
        <v>0</v>
      </c>
      <c r="F180" s="15">
        <f t="shared" si="14"/>
        <v>0</v>
      </c>
      <c r="G180" s="15">
        <f t="shared" si="14"/>
        <v>0</v>
      </c>
      <c r="H180" s="15">
        <f t="shared" si="14"/>
        <v>0</v>
      </c>
      <c r="I180" s="76"/>
      <c r="J180" s="76"/>
      <c r="K180" s="76"/>
      <c r="L180" s="76"/>
      <c r="M180" s="76"/>
      <c r="N180" s="76"/>
      <c r="O180" s="76"/>
      <c r="P180" s="76"/>
      <c r="Q180" s="76"/>
    </row>
    <row r="181" spans="1:17" ht="15">
      <c r="A181" s="111" t="s">
        <v>16</v>
      </c>
      <c r="B181" s="112"/>
      <c r="C181" s="8">
        <f t="shared" si="12"/>
        <v>5948.7</v>
      </c>
      <c r="D181" s="15">
        <f t="shared" si="14"/>
        <v>1901.6999999999998</v>
      </c>
      <c r="E181" s="60">
        <f t="shared" si="14"/>
        <v>1349</v>
      </c>
      <c r="F181" s="15">
        <f t="shared" si="14"/>
        <v>1349</v>
      </c>
      <c r="G181" s="15">
        <f t="shared" si="14"/>
        <v>1349</v>
      </c>
      <c r="H181" s="15">
        <f t="shared" si="14"/>
        <v>0</v>
      </c>
      <c r="I181" s="76"/>
      <c r="J181" s="76"/>
      <c r="K181" s="76"/>
      <c r="L181" s="76"/>
      <c r="M181" s="76"/>
      <c r="N181" s="76"/>
      <c r="O181" s="76"/>
      <c r="P181" s="76"/>
      <c r="Q181" s="76"/>
    </row>
    <row r="182" spans="1:17" ht="15">
      <c r="A182" s="111" t="s">
        <v>99</v>
      </c>
      <c r="B182" s="112"/>
      <c r="C182" s="8">
        <f t="shared" si="12"/>
        <v>223.995</v>
      </c>
      <c r="D182" s="15">
        <f t="shared" si="14"/>
        <v>107.395</v>
      </c>
      <c r="E182" s="60">
        <f t="shared" si="14"/>
        <v>116.6</v>
      </c>
      <c r="F182" s="15">
        <f t="shared" si="14"/>
        <v>0</v>
      </c>
      <c r="G182" s="15">
        <f t="shared" si="14"/>
        <v>0</v>
      </c>
      <c r="H182" s="15">
        <f t="shared" si="14"/>
        <v>0</v>
      </c>
      <c r="I182" s="76"/>
      <c r="J182" s="76"/>
      <c r="K182" s="76"/>
      <c r="L182" s="76"/>
      <c r="M182" s="76"/>
      <c r="N182" s="76"/>
      <c r="O182" s="76"/>
      <c r="P182" s="76"/>
      <c r="Q182" s="76"/>
    </row>
    <row r="183" spans="1:17" ht="45">
      <c r="A183" s="10" t="s">
        <v>201</v>
      </c>
      <c r="B183" s="71" t="s">
        <v>170</v>
      </c>
      <c r="C183" s="8">
        <f t="shared" si="12"/>
        <v>5704.9</v>
      </c>
      <c r="D183" s="15">
        <f>D184+D185+D186</f>
        <v>1813.6</v>
      </c>
      <c r="E183" s="60">
        <f>E184+E185+E186</f>
        <v>1297.1</v>
      </c>
      <c r="F183" s="15">
        <f>F184+F185+F186</f>
        <v>1297.1</v>
      </c>
      <c r="G183" s="15">
        <f>G184+G185+G186</f>
        <v>1297.1</v>
      </c>
      <c r="H183" s="15">
        <f>H184+H185+H186</f>
        <v>0</v>
      </c>
      <c r="I183" s="74" t="s">
        <v>92</v>
      </c>
      <c r="J183" s="74" t="s">
        <v>8</v>
      </c>
      <c r="K183" s="74">
        <v>180</v>
      </c>
      <c r="L183" s="74">
        <v>180</v>
      </c>
      <c r="M183" s="75">
        <v>180</v>
      </c>
      <c r="N183" s="74">
        <v>180</v>
      </c>
      <c r="O183" s="41"/>
      <c r="P183" s="74">
        <v>180</v>
      </c>
      <c r="Q183" s="74">
        <v>0</v>
      </c>
    </row>
    <row r="184" spans="1:17" ht="15">
      <c r="A184" s="11" t="s">
        <v>5</v>
      </c>
      <c r="B184" s="72"/>
      <c r="C184" s="8">
        <f t="shared" si="12"/>
        <v>0</v>
      </c>
      <c r="D184" s="9">
        <v>0</v>
      </c>
      <c r="E184" s="61">
        <v>0</v>
      </c>
      <c r="F184" s="9">
        <v>0</v>
      </c>
      <c r="G184" s="9">
        <v>0</v>
      </c>
      <c r="H184" s="9">
        <v>0</v>
      </c>
      <c r="I184" s="74"/>
      <c r="J184" s="74"/>
      <c r="K184" s="74"/>
      <c r="L184" s="74"/>
      <c r="M184" s="75"/>
      <c r="N184" s="74"/>
      <c r="O184" s="41"/>
      <c r="P184" s="74"/>
      <c r="Q184" s="74"/>
    </row>
    <row r="185" spans="1:17" ht="15">
      <c r="A185" s="11" t="s">
        <v>16</v>
      </c>
      <c r="B185" s="72"/>
      <c r="C185" s="8">
        <f t="shared" si="12"/>
        <v>5704.9</v>
      </c>
      <c r="D185" s="9">
        <v>1813.6</v>
      </c>
      <c r="E185" s="61">
        <v>1297.1</v>
      </c>
      <c r="F185" s="9">
        <v>1297.1</v>
      </c>
      <c r="G185" s="9">
        <v>1297.1</v>
      </c>
      <c r="H185" s="9">
        <v>0</v>
      </c>
      <c r="I185" s="74"/>
      <c r="J185" s="74"/>
      <c r="K185" s="74"/>
      <c r="L185" s="74"/>
      <c r="M185" s="75"/>
      <c r="N185" s="74"/>
      <c r="O185" s="41"/>
      <c r="P185" s="74"/>
      <c r="Q185" s="74"/>
    </row>
    <row r="186" spans="1:17" ht="15">
      <c r="A186" s="11" t="s">
        <v>99</v>
      </c>
      <c r="B186" s="72"/>
      <c r="C186" s="8">
        <f t="shared" si="12"/>
        <v>0</v>
      </c>
      <c r="D186" s="9">
        <v>0</v>
      </c>
      <c r="E186" s="61">
        <v>0</v>
      </c>
      <c r="F186" s="9">
        <v>0</v>
      </c>
      <c r="G186" s="9">
        <v>0</v>
      </c>
      <c r="H186" s="9">
        <v>0</v>
      </c>
      <c r="I186" s="74"/>
      <c r="J186" s="74"/>
      <c r="K186" s="74"/>
      <c r="L186" s="74"/>
      <c r="M186" s="75"/>
      <c r="N186" s="74"/>
      <c r="O186" s="41"/>
      <c r="P186" s="74"/>
      <c r="Q186" s="74"/>
    </row>
    <row r="187" spans="1:17" ht="60">
      <c r="A187" s="10" t="s">
        <v>202</v>
      </c>
      <c r="B187" s="71" t="s">
        <v>170</v>
      </c>
      <c r="C187" s="8">
        <f t="shared" si="12"/>
        <v>243.8</v>
      </c>
      <c r="D187" s="8">
        <f>D188+D189+D190</f>
        <v>88.1</v>
      </c>
      <c r="E187" s="59">
        <f>E188+E189+E190</f>
        <v>51.9</v>
      </c>
      <c r="F187" s="8">
        <f>F188+F189+F190</f>
        <v>51.9</v>
      </c>
      <c r="G187" s="8">
        <f>G188+G189+G190</f>
        <v>51.9</v>
      </c>
      <c r="H187" s="8">
        <f>H188+H189+H190</f>
        <v>0</v>
      </c>
      <c r="I187" s="74" t="s">
        <v>96</v>
      </c>
      <c r="J187" s="74" t="s">
        <v>8</v>
      </c>
      <c r="K187" s="71">
        <v>180</v>
      </c>
      <c r="L187" s="71">
        <v>180</v>
      </c>
      <c r="M187" s="99">
        <v>180</v>
      </c>
      <c r="N187" s="71">
        <v>180</v>
      </c>
      <c r="O187" s="18"/>
      <c r="P187" s="71">
        <v>180</v>
      </c>
      <c r="Q187" s="71">
        <v>0</v>
      </c>
    </row>
    <row r="188" spans="1:17" ht="15">
      <c r="A188" s="11" t="s">
        <v>5</v>
      </c>
      <c r="B188" s="72"/>
      <c r="C188" s="8">
        <f t="shared" si="12"/>
        <v>0</v>
      </c>
      <c r="D188" s="9">
        <v>0</v>
      </c>
      <c r="E188" s="61">
        <v>0</v>
      </c>
      <c r="F188" s="9">
        <v>0</v>
      </c>
      <c r="G188" s="9">
        <v>0</v>
      </c>
      <c r="H188" s="9">
        <v>0</v>
      </c>
      <c r="I188" s="74"/>
      <c r="J188" s="74"/>
      <c r="K188" s="72"/>
      <c r="L188" s="72"/>
      <c r="M188" s="97"/>
      <c r="N188" s="72"/>
      <c r="O188" s="18"/>
      <c r="P188" s="72"/>
      <c r="Q188" s="72"/>
    </row>
    <row r="189" spans="1:17" ht="15">
      <c r="A189" s="11" t="s">
        <v>16</v>
      </c>
      <c r="B189" s="72"/>
      <c r="C189" s="8">
        <f t="shared" si="12"/>
        <v>243.8</v>
      </c>
      <c r="D189" s="9">
        <v>88.1</v>
      </c>
      <c r="E189" s="61">
        <v>51.9</v>
      </c>
      <c r="F189" s="9">
        <v>51.9</v>
      </c>
      <c r="G189" s="9">
        <v>51.9</v>
      </c>
      <c r="H189" s="9">
        <v>0</v>
      </c>
      <c r="I189" s="74"/>
      <c r="J189" s="74"/>
      <c r="K189" s="72"/>
      <c r="L189" s="72"/>
      <c r="M189" s="97"/>
      <c r="N189" s="72"/>
      <c r="O189" s="18"/>
      <c r="P189" s="72"/>
      <c r="Q189" s="72"/>
    </row>
    <row r="190" spans="1:17" ht="15">
      <c r="A190" s="11" t="s">
        <v>99</v>
      </c>
      <c r="B190" s="72"/>
      <c r="C190" s="8">
        <f t="shared" si="12"/>
        <v>0</v>
      </c>
      <c r="D190" s="9">
        <v>0</v>
      </c>
      <c r="E190" s="61">
        <v>0</v>
      </c>
      <c r="F190" s="9">
        <v>0</v>
      </c>
      <c r="G190" s="9">
        <v>0</v>
      </c>
      <c r="H190" s="9">
        <v>0</v>
      </c>
      <c r="I190" s="74"/>
      <c r="J190" s="74"/>
      <c r="K190" s="73"/>
      <c r="L190" s="73"/>
      <c r="M190" s="98"/>
      <c r="N190" s="73"/>
      <c r="O190" s="18"/>
      <c r="P190" s="73"/>
      <c r="Q190" s="73"/>
    </row>
    <row r="191" spans="1:17" ht="30">
      <c r="A191" s="10" t="s">
        <v>95</v>
      </c>
      <c r="B191" s="71" t="s">
        <v>170</v>
      </c>
      <c r="C191" s="8">
        <f t="shared" si="12"/>
        <v>223.995</v>
      </c>
      <c r="D191" s="15">
        <f>D192+D193+D194</f>
        <v>107.395</v>
      </c>
      <c r="E191" s="60">
        <f>E192+E193+E194</f>
        <v>116.6</v>
      </c>
      <c r="F191" s="15">
        <v>0</v>
      </c>
      <c r="G191" s="15">
        <f>G192+G193+G194</f>
        <v>0</v>
      </c>
      <c r="H191" s="15">
        <f>H192+H193+H194</f>
        <v>0</v>
      </c>
      <c r="I191" s="74" t="s">
        <v>97</v>
      </c>
      <c r="J191" s="74" t="s">
        <v>8</v>
      </c>
      <c r="K191" s="74">
        <v>14</v>
      </c>
      <c r="L191" s="74">
        <v>14</v>
      </c>
      <c r="M191" s="75">
        <v>14</v>
      </c>
      <c r="N191" s="74">
        <v>0</v>
      </c>
      <c r="O191" s="41"/>
      <c r="P191" s="74">
        <v>0</v>
      </c>
      <c r="Q191" s="74">
        <v>0</v>
      </c>
    </row>
    <row r="192" spans="1:17" ht="15">
      <c r="A192" s="11" t="s">
        <v>5</v>
      </c>
      <c r="B192" s="72"/>
      <c r="C192" s="8">
        <f t="shared" si="12"/>
        <v>0</v>
      </c>
      <c r="D192" s="9">
        <v>0</v>
      </c>
      <c r="E192" s="61">
        <v>0</v>
      </c>
      <c r="F192" s="9">
        <v>0</v>
      </c>
      <c r="G192" s="9">
        <v>0</v>
      </c>
      <c r="H192" s="9">
        <v>0</v>
      </c>
      <c r="I192" s="74"/>
      <c r="J192" s="74"/>
      <c r="K192" s="74"/>
      <c r="L192" s="74"/>
      <c r="M192" s="75"/>
      <c r="N192" s="74"/>
      <c r="O192" s="41"/>
      <c r="P192" s="74"/>
      <c r="Q192" s="74"/>
    </row>
    <row r="193" spans="1:17" ht="15">
      <c r="A193" s="11" t="s">
        <v>16</v>
      </c>
      <c r="B193" s="72"/>
      <c r="C193" s="8">
        <f t="shared" si="12"/>
        <v>0</v>
      </c>
      <c r="D193" s="9">
        <v>0</v>
      </c>
      <c r="E193" s="61">
        <v>0</v>
      </c>
      <c r="F193" s="9">
        <v>0</v>
      </c>
      <c r="G193" s="9">
        <v>0</v>
      </c>
      <c r="H193" s="9">
        <v>0</v>
      </c>
      <c r="I193" s="74"/>
      <c r="J193" s="74"/>
      <c r="K193" s="74"/>
      <c r="L193" s="74"/>
      <c r="M193" s="75"/>
      <c r="N193" s="74"/>
      <c r="O193" s="41"/>
      <c r="P193" s="74"/>
      <c r="Q193" s="74"/>
    </row>
    <row r="194" spans="1:17" ht="15">
      <c r="A194" s="11" t="s">
        <v>99</v>
      </c>
      <c r="B194" s="72"/>
      <c r="C194" s="8">
        <f t="shared" si="12"/>
        <v>223.995</v>
      </c>
      <c r="D194" s="9">
        <v>107.395</v>
      </c>
      <c r="E194" s="61">
        <v>116.6</v>
      </c>
      <c r="F194" s="9">
        <v>0</v>
      </c>
      <c r="G194" s="9">
        <v>0</v>
      </c>
      <c r="H194" s="9">
        <v>0</v>
      </c>
      <c r="I194" s="74"/>
      <c r="J194" s="74"/>
      <c r="K194" s="74"/>
      <c r="L194" s="74"/>
      <c r="M194" s="75"/>
      <c r="N194" s="74"/>
      <c r="O194" s="41"/>
      <c r="P194" s="74"/>
      <c r="Q194" s="74"/>
    </row>
    <row r="195" spans="1:17" ht="15">
      <c r="A195" s="113" t="s">
        <v>74</v>
      </c>
      <c r="B195" s="114"/>
      <c r="C195" s="8">
        <f t="shared" si="12"/>
        <v>0</v>
      </c>
      <c r="D195" s="15">
        <f>D196+D197+D198</f>
        <v>0</v>
      </c>
      <c r="E195" s="60">
        <f>E196+E197+E198</f>
        <v>0</v>
      </c>
      <c r="F195" s="15">
        <f>F196+F197+F198</f>
        <v>0</v>
      </c>
      <c r="G195" s="15">
        <f>G196+G197+G198</f>
        <v>0</v>
      </c>
      <c r="H195" s="15">
        <f>H196+H197+H198</f>
        <v>0</v>
      </c>
      <c r="I195" s="76"/>
      <c r="J195" s="76"/>
      <c r="K195" s="76"/>
      <c r="L195" s="76"/>
      <c r="M195" s="76"/>
      <c r="N195" s="76"/>
      <c r="O195" s="76"/>
      <c r="P195" s="76"/>
      <c r="Q195" s="76"/>
    </row>
    <row r="196" spans="1:17" ht="15">
      <c r="A196" s="111" t="s">
        <v>5</v>
      </c>
      <c r="B196" s="112"/>
      <c r="C196" s="8">
        <f t="shared" si="12"/>
        <v>0</v>
      </c>
      <c r="D196" s="8">
        <f aca="true" t="shared" si="15" ref="D196:H198">D200+D204</f>
        <v>0</v>
      </c>
      <c r="E196" s="59">
        <f t="shared" si="15"/>
        <v>0</v>
      </c>
      <c r="F196" s="8">
        <f t="shared" si="15"/>
        <v>0</v>
      </c>
      <c r="G196" s="8">
        <f t="shared" si="15"/>
        <v>0</v>
      </c>
      <c r="H196" s="8">
        <f t="shared" si="15"/>
        <v>0</v>
      </c>
      <c r="I196" s="76"/>
      <c r="J196" s="76"/>
      <c r="K196" s="76"/>
      <c r="L196" s="76"/>
      <c r="M196" s="76"/>
      <c r="N196" s="76"/>
      <c r="O196" s="76"/>
      <c r="P196" s="76"/>
      <c r="Q196" s="76"/>
    </row>
    <row r="197" spans="1:17" ht="15">
      <c r="A197" s="111" t="s">
        <v>16</v>
      </c>
      <c r="B197" s="112"/>
      <c r="C197" s="8">
        <f t="shared" si="12"/>
        <v>0</v>
      </c>
      <c r="D197" s="8">
        <f t="shared" si="15"/>
        <v>0</v>
      </c>
      <c r="E197" s="59">
        <f t="shared" si="15"/>
        <v>0</v>
      </c>
      <c r="F197" s="8">
        <f t="shared" si="15"/>
        <v>0</v>
      </c>
      <c r="G197" s="8">
        <f t="shared" si="15"/>
        <v>0</v>
      </c>
      <c r="H197" s="8">
        <f t="shared" si="15"/>
        <v>0</v>
      </c>
      <c r="I197" s="76"/>
      <c r="J197" s="76"/>
      <c r="K197" s="76"/>
      <c r="L197" s="76"/>
      <c r="M197" s="76"/>
      <c r="N197" s="76"/>
      <c r="O197" s="76"/>
      <c r="P197" s="76"/>
      <c r="Q197" s="76"/>
    </row>
    <row r="198" spans="1:17" ht="15">
      <c r="A198" s="111" t="s">
        <v>99</v>
      </c>
      <c r="B198" s="112"/>
      <c r="C198" s="8">
        <f t="shared" si="12"/>
        <v>0</v>
      </c>
      <c r="D198" s="8">
        <f t="shared" si="15"/>
        <v>0</v>
      </c>
      <c r="E198" s="59">
        <f t="shared" si="15"/>
        <v>0</v>
      </c>
      <c r="F198" s="8">
        <f t="shared" si="15"/>
        <v>0</v>
      </c>
      <c r="G198" s="8">
        <f t="shared" si="15"/>
        <v>0</v>
      </c>
      <c r="H198" s="8">
        <f t="shared" si="15"/>
        <v>0</v>
      </c>
      <c r="I198" s="76"/>
      <c r="J198" s="76"/>
      <c r="K198" s="76"/>
      <c r="L198" s="76"/>
      <c r="M198" s="76"/>
      <c r="N198" s="76"/>
      <c r="O198" s="76"/>
      <c r="P198" s="76"/>
      <c r="Q198" s="76"/>
    </row>
    <row r="199" spans="1:17" ht="30">
      <c r="A199" s="10" t="s">
        <v>75</v>
      </c>
      <c r="B199" s="71" t="s">
        <v>170</v>
      </c>
      <c r="C199" s="8">
        <f t="shared" si="12"/>
        <v>0</v>
      </c>
      <c r="D199" s="15">
        <f>D200+D201+D202</f>
        <v>0</v>
      </c>
      <c r="E199" s="60">
        <f>E200+E201+E202</f>
        <v>0</v>
      </c>
      <c r="F199" s="15">
        <f>F200+F201+F202</f>
        <v>0</v>
      </c>
      <c r="G199" s="15">
        <f>G200+G201+G202</f>
        <v>0</v>
      </c>
      <c r="H199" s="15">
        <f>H200+H201+H202</f>
        <v>0</v>
      </c>
      <c r="I199" s="74" t="s">
        <v>80</v>
      </c>
      <c r="J199" s="74" t="s">
        <v>8</v>
      </c>
      <c r="K199" s="74">
        <v>8</v>
      </c>
      <c r="L199" s="74">
        <v>8</v>
      </c>
      <c r="M199" s="75">
        <v>8</v>
      </c>
      <c r="N199" s="74">
        <v>8</v>
      </c>
      <c r="O199" s="41"/>
      <c r="P199" s="74">
        <v>8</v>
      </c>
      <c r="Q199" s="74">
        <v>8</v>
      </c>
    </row>
    <row r="200" spans="1:17" ht="15">
      <c r="A200" s="11" t="s">
        <v>5</v>
      </c>
      <c r="B200" s="72"/>
      <c r="C200" s="8">
        <f t="shared" si="12"/>
        <v>0</v>
      </c>
      <c r="D200" s="9">
        <v>0</v>
      </c>
      <c r="E200" s="61">
        <v>0</v>
      </c>
      <c r="F200" s="9">
        <v>0</v>
      </c>
      <c r="G200" s="9">
        <v>0</v>
      </c>
      <c r="H200" s="9">
        <v>0</v>
      </c>
      <c r="I200" s="74"/>
      <c r="J200" s="74"/>
      <c r="K200" s="74"/>
      <c r="L200" s="74"/>
      <c r="M200" s="75"/>
      <c r="N200" s="74"/>
      <c r="O200" s="41"/>
      <c r="P200" s="74"/>
      <c r="Q200" s="74"/>
    </row>
    <row r="201" spans="1:17" ht="15">
      <c r="A201" s="11" t="s">
        <v>16</v>
      </c>
      <c r="B201" s="72"/>
      <c r="C201" s="8">
        <f t="shared" si="12"/>
        <v>0</v>
      </c>
      <c r="D201" s="9">
        <v>0</v>
      </c>
      <c r="E201" s="61">
        <v>0</v>
      </c>
      <c r="F201" s="9">
        <v>0</v>
      </c>
      <c r="G201" s="9">
        <v>0</v>
      </c>
      <c r="H201" s="9">
        <v>0</v>
      </c>
      <c r="I201" s="74"/>
      <c r="J201" s="74"/>
      <c r="K201" s="74"/>
      <c r="L201" s="74"/>
      <c r="M201" s="75"/>
      <c r="N201" s="74"/>
      <c r="O201" s="41"/>
      <c r="P201" s="74"/>
      <c r="Q201" s="74"/>
    </row>
    <row r="202" spans="1:17" ht="15">
      <c r="A202" s="11" t="s">
        <v>99</v>
      </c>
      <c r="B202" s="72"/>
      <c r="C202" s="8">
        <f t="shared" si="12"/>
        <v>0</v>
      </c>
      <c r="D202" s="9">
        <v>0</v>
      </c>
      <c r="E202" s="61">
        <v>0</v>
      </c>
      <c r="F202" s="9">
        <v>0</v>
      </c>
      <c r="G202" s="9">
        <v>0</v>
      </c>
      <c r="H202" s="9">
        <v>0</v>
      </c>
      <c r="I202" s="74"/>
      <c r="J202" s="74"/>
      <c r="K202" s="74"/>
      <c r="L202" s="74"/>
      <c r="M202" s="75"/>
      <c r="N202" s="74"/>
      <c r="O202" s="41"/>
      <c r="P202" s="74"/>
      <c r="Q202" s="74"/>
    </row>
    <row r="203" spans="1:17" ht="45">
      <c r="A203" s="10" t="s">
        <v>81</v>
      </c>
      <c r="B203" s="71" t="s">
        <v>170</v>
      </c>
      <c r="C203" s="8">
        <f t="shared" si="12"/>
        <v>0</v>
      </c>
      <c r="D203" s="15">
        <f>D204+D205+D206</f>
        <v>0</v>
      </c>
      <c r="E203" s="60">
        <f>E204+E205+E206</f>
        <v>0</v>
      </c>
      <c r="F203" s="15">
        <f>F204+F205+F206</f>
        <v>0</v>
      </c>
      <c r="G203" s="15">
        <f>G204+G205+G206</f>
        <v>0</v>
      </c>
      <c r="H203" s="15">
        <f>H204+H205+H206</f>
        <v>0</v>
      </c>
      <c r="I203" s="74" t="s">
        <v>82</v>
      </c>
      <c r="J203" s="74" t="s">
        <v>8</v>
      </c>
      <c r="K203" s="74">
        <v>1</v>
      </c>
      <c r="L203" s="74">
        <v>1</v>
      </c>
      <c r="M203" s="75">
        <v>1</v>
      </c>
      <c r="N203" s="74">
        <v>1</v>
      </c>
      <c r="O203" s="74"/>
      <c r="P203" s="74">
        <v>1</v>
      </c>
      <c r="Q203" s="74">
        <v>1</v>
      </c>
    </row>
    <row r="204" spans="1:17" ht="15">
      <c r="A204" s="11" t="s">
        <v>5</v>
      </c>
      <c r="B204" s="72"/>
      <c r="C204" s="8">
        <f t="shared" si="12"/>
        <v>0</v>
      </c>
      <c r="D204" s="9">
        <v>0</v>
      </c>
      <c r="E204" s="61">
        <v>0</v>
      </c>
      <c r="F204" s="9">
        <v>0</v>
      </c>
      <c r="G204" s="9">
        <v>0</v>
      </c>
      <c r="H204" s="9">
        <v>0</v>
      </c>
      <c r="I204" s="74"/>
      <c r="J204" s="74"/>
      <c r="K204" s="74"/>
      <c r="L204" s="74"/>
      <c r="M204" s="75"/>
      <c r="N204" s="74"/>
      <c r="O204" s="74"/>
      <c r="P204" s="74"/>
      <c r="Q204" s="74"/>
    </row>
    <row r="205" spans="1:17" ht="15">
      <c r="A205" s="11" t="s">
        <v>16</v>
      </c>
      <c r="B205" s="72"/>
      <c r="C205" s="8">
        <f t="shared" si="12"/>
        <v>0</v>
      </c>
      <c r="D205" s="9">
        <v>0</v>
      </c>
      <c r="E205" s="61">
        <v>0</v>
      </c>
      <c r="F205" s="9">
        <v>0</v>
      </c>
      <c r="G205" s="9">
        <v>0</v>
      </c>
      <c r="H205" s="9">
        <v>0</v>
      </c>
      <c r="I205" s="74"/>
      <c r="J205" s="74"/>
      <c r="K205" s="74"/>
      <c r="L205" s="74"/>
      <c r="M205" s="75"/>
      <c r="N205" s="74"/>
      <c r="O205" s="74"/>
      <c r="P205" s="74"/>
      <c r="Q205" s="74"/>
    </row>
    <row r="206" spans="1:17" ht="15">
      <c r="A206" s="11" t="s">
        <v>99</v>
      </c>
      <c r="B206" s="72"/>
      <c r="C206" s="8">
        <f t="shared" si="12"/>
        <v>0</v>
      </c>
      <c r="D206" s="9">
        <v>0</v>
      </c>
      <c r="E206" s="61">
        <v>0</v>
      </c>
      <c r="F206" s="9">
        <v>0</v>
      </c>
      <c r="G206" s="9">
        <v>0</v>
      </c>
      <c r="H206" s="9">
        <v>0</v>
      </c>
      <c r="I206" s="74"/>
      <c r="J206" s="74"/>
      <c r="K206" s="74"/>
      <c r="L206" s="74"/>
      <c r="M206" s="75"/>
      <c r="N206" s="74"/>
      <c r="O206" s="74"/>
      <c r="P206" s="74"/>
      <c r="Q206" s="74"/>
    </row>
    <row r="207" spans="1:17" ht="15">
      <c r="A207" s="113" t="s">
        <v>196</v>
      </c>
      <c r="B207" s="114"/>
      <c r="C207" s="8">
        <f t="shared" si="12"/>
        <v>0</v>
      </c>
      <c r="D207" s="15">
        <f>D208+D209+D210</f>
        <v>0</v>
      </c>
      <c r="E207" s="60">
        <f>E208+E209+E210</f>
        <v>0</v>
      </c>
      <c r="F207" s="15">
        <f>F208+F209+F210</f>
        <v>0</v>
      </c>
      <c r="G207" s="15">
        <f>G208+G209+G210</f>
        <v>0</v>
      </c>
      <c r="H207" s="15">
        <f>H208+H209+H210</f>
        <v>0</v>
      </c>
      <c r="I207" s="76"/>
      <c r="J207" s="76"/>
      <c r="K207" s="76"/>
      <c r="L207" s="76"/>
      <c r="M207" s="76"/>
      <c r="N207" s="76"/>
      <c r="O207" s="76"/>
      <c r="P207" s="76"/>
      <c r="Q207" s="76"/>
    </row>
    <row r="208" spans="1:17" ht="15">
      <c r="A208" s="111" t="s">
        <v>5</v>
      </c>
      <c r="B208" s="112"/>
      <c r="C208" s="8">
        <f t="shared" si="12"/>
        <v>0</v>
      </c>
      <c r="D208" s="15">
        <f aca="true" t="shared" si="16" ref="D208:H210">D212+D228</f>
        <v>0</v>
      </c>
      <c r="E208" s="60">
        <f t="shared" si="16"/>
        <v>0</v>
      </c>
      <c r="F208" s="15">
        <f t="shared" si="16"/>
        <v>0</v>
      </c>
      <c r="G208" s="15">
        <f t="shared" si="16"/>
        <v>0</v>
      </c>
      <c r="H208" s="15">
        <f t="shared" si="16"/>
        <v>0</v>
      </c>
      <c r="I208" s="76"/>
      <c r="J208" s="76"/>
      <c r="K208" s="76"/>
      <c r="L208" s="76"/>
      <c r="M208" s="76"/>
      <c r="N208" s="76"/>
      <c r="O208" s="76"/>
      <c r="P208" s="76"/>
      <c r="Q208" s="76"/>
    </row>
    <row r="209" spans="1:17" ht="15">
      <c r="A209" s="111" t="s">
        <v>16</v>
      </c>
      <c r="B209" s="112"/>
      <c r="C209" s="8">
        <f t="shared" si="12"/>
        <v>0</v>
      </c>
      <c r="D209" s="15">
        <f t="shared" si="16"/>
        <v>0</v>
      </c>
      <c r="E209" s="60">
        <f t="shared" si="16"/>
        <v>0</v>
      </c>
      <c r="F209" s="15">
        <f t="shared" si="16"/>
        <v>0</v>
      </c>
      <c r="G209" s="15">
        <f t="shared" si="16"/>
        <v>0</v>
      </c>
      <c r="H209" s="15">
        <f t="shared" si="16"/>
        <v>0</v>
      </c>
      <c r="I209" s="76"/>
      <c r="J209" s="76"/>
      <c r="K209" s="76"/>
      <c r="L209" s="76"/>
      <c r="M209" s="76"/>
      <c r="N209" s="76"/>
      <c r="O209" s="76"/>
      <c r="P209" s="76"/>
      <c r="Q209" s="76"/>
    </row>
    <row r="210" spans="1:17" ht="15">
      <c r="A210" s="111" t="s">
        <v>99</v>
      </c>
      <c r="B210" s="112"/>
      <c r="C210" s="8">
        <f t="shared" si="12"/>
        <v>0</v>
      </c>
      <c r="D210" s="15">
        <f t="shared" si="16"/>
        <v>0</v>
      </c>
      <c r="E210" s="60">
        <f t="shared" si="16"/>
        <v>0</v>
      </c>
      <c r="F210" s="15">
        <f t="shared" si="16"/>
        <v>0</v>
      </c>
      <c r="G210" s="15">
        <f t="shared" si="16"/>
        <v>0</v>
      </c>
      <c r="H210" s="15">
        <f t="shared" si="16"/>
        <v>0</v>
      </c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1:17" ht="15">
      <c r="A211" s="113" t="s">
        <v>76</v>
      </c>
      <c r="B211" s="114"/>
      <c r="C211" s="8">
        <f t="shared" si="12"/>
        <v>0</v>
      </c>
      <c r="D211" s="15">
        <f>D212+D213+D214</f>
        <v>0</v>
      </c>
      <c r="E211" s="60">
        <f>E212+E213+E214</f>
        <v>0</v>
      </c>
      <c r="F211" s="15">
        <f>F212+F213+F214</f>
        <v>0</v>
      </c>
      <c r="G211" s="15">
        <f>G212+G213+G214</f>
        <v>0</v>
      </c>
      <c r="H211" s="15">
        <f>H212+H213+H214</f>
        <v>0</v>
      </c>
      <c r="I211" s="76"/>
      <c r="J211" s="76"/>
      <c r="K211" s="76"/>
      <c r="L211" s="76"/>
      <c r="M211" s="76"/>
      <c r="N211" s="76"/>
      <c r="O211" s="76"/>
      <c r="P211" s="76"/>
      <c r="Q211" s="76"/>
    </row>
    <row r="212" spans="1:17" ht="15">
      <c r="A212" s="111" t="s">
        <v>5</v>
      </c>
      <c r="B212" s="112"/>
      <c r="C212" s="8">
        <f t="shared" si="12"/>
        <v>0</v>
      </c>
      <c r="D212" s="15">
        <f aca="true" t="shared" si="17" ref="D212:H214">D216+D220+D224</f>
        <v>0</v>
      </c>
      <c r="E212" s="60">
        <f t="shared" si="17"/>
        <v>0</v>
      </c>
      <c r="F212" s="15">
        <f t="shared" si="17"/>
        <v>0</v>
      </c>
      <c r="G212" s="15">
        <f t="shared" si="17"/>
        <v>0</v>
      </c>
      <c r="H212" s="15">
        <f t="shared" si="17"/>
        <v>0</v>
      </c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15">
      <c r="A213" s="111" t="s">
        <v>16</v>
      </c>
      <c r="B213" s="112"/>
      <c r="C213" s="8">
        <f t="shared" si="12"/>
        <v>0</v>
      </c>
      <c r="D213" s="15">
        <f t="shared" si="17"/>
        <v>0</v>
      </c>
      <c r="E213" s="60">
        <f t="shared" si="17"/>
        <v>0</v>
      </c>
      <c r="F213" s="15">
        <f t="shared" si="17"/>
        <v>0</v>
      </c>
      <c r="G213" s="15">
        <f t="shared" si="17"/>
        <v>0</v>
      </c>
      <c r="H213" s="15">
        <f t="shared" si="17"/>
        <v>0</v>
      </c>
      <c r="I213" s="76"/>
      <c r="J213" s="76"/>
      <c r="K213" s="76"/>
      <c r="L213" s="76"/>
      <c r="M213" s="76"/>
      <c r="N213" s="76"/>
      <c r="O213" s="76"/>
      <c r="P213" s="76"/>
      <c r="Q213" s="76"/>
    </row>
    <row r="214" spans="1:17" ht="15">
      <c r="A214" s="111" t="s">
        <v>99</v>
      </c>
      <c r="B214" s="112"/>
      <c r="C214" s="8">
        <f t="shared" si="12"/>
        <v>0</v>
      </c>
      <c r="D214" s="15">
        <f t="shared" si="17"/>
        <v>0</v>
      </c>
      <c r="E214" s="60">
        <f t="shared" si="17"/>
        <v>0</v>
      </c>
      <c r="F214" s="15">
        <f t="shared" si="17"/>
        <v>0</v>
      </c>
      <c r="G214" s="15">
        <f t="shared" si="17"/>
        <v>0</v>
      </c>
      <c r="H214" s="15">
        <f t="shared" si="17"/>
        <v>0</v>
      </c>
      <c r="I214" s="76"/>
      <c r="J214" s="76"/>
      <c r="K214" s="76"/>
      <c r="L214" s="76"/>
      <c r="M214" s="76"/>
      <c r="N214" s="76"/>
      <c r="O214" s="76"/>
      <c r="P214" s="76"/>
      <c r="Q214" s="76"/>
    </row>
    <row r="215" spans="1:17" ht="45">
      <c r="A215" s="10" t="s">
        <v>197</v>
      </c>
      <c r="B215" s="71" t="s">
        <v>170</v>
      </c>
      <c r="C215" s="8">
        <f t="shared" si="12"/>
        <v>0</v>
      </c>
      <c r="D215" s="15">
        <f>D216+D217+D218</f>
        <v>0</v>
      </c>
      <c r="E215" s="60">
        <f>E216+E217+E218</f>
        <v>0</v>
      </c>
      <c r="F215" s="15">
        <f>F216+F217+F218</f>
        <v>0</v>
      </c>
      <c r="G215" s="15">
        <f>G216+G217+G218</f>
        <v>0</v>
      </c>
      <c r="H215" s="15">
        <f>H216+H217+H218</f>
        <v>0</v>
      </c>
      <c r="I215" s="74" t="s">
        <v>183</v>
      </c>
      <c r="J215" s="74" t="s">
        <v>8</v>
      </c>
      <c r="K215" s="74">
        <v>70</v>
      </c>
      <c r="L215" s="74">
        <v>0</v>
      </c>
      <c r="M215" s="75">
        <v>0</v>
      </c>
      <c r="N215" s="74">
        <v>0</v>
      </c>
      <c r="O215" s="74"/>
      <c r="P215" s="74">
        <v>0</v>
      </c>
      <c r="Q215" s="74">
        <v>0</v>
      </c>
    </row>
    <row r="216" spans="1:17" ht="15">
      <c r="A216" s="11" t="s">
        <v>5</v>
      </c>
      <c r="B216" s="72"/>
      <c r="C216" s="8">
        <f t="shared" si="12"/>
        <v>0</v>
      </c>
      <c r="D216" s="9">
        <v>0</v>
      </c>
      <c r="E216" s="61">
        <v>0</v>
      </c>
      <c r="F216" s="9">
        <v>0</v>
      </c>
      <c r="G216" s="9">
        <v>0</v>
      </c>
      <c r="H216" s="9">
        <v>0</v>
      </c>
      <c r="I216" s="74"/>
      <c r="J216" s="74"/>
      <c r="K216" s="74"/>
      <c r="L216" s="74"/>
      <c r="M216" s="75"/>
      <c r="N216" s="74"/>
      <c r="O216" s="74"/>
      <c r="P216" s="74"/>
      <c r="Q216" s="74"/>
    </row>
    <row r="217" spans="1:17" ht="15">
      <c r="A217" s="11" t="s">
        <v>16</v>
      </c>
      <c r="B217" s="72"/>
      <c r="C217" s="8">
        <f t="shared" si="12"/>
        <v>0</v>
      </c>
      <c r="D217" s="9">
        <v>0</v>
      </c>
      <c r="E217" s="61">
        <v>0</v>
      </c>
      <c r="F217" s="9">
        <v>0</v>
      </c>
      <c r="G217" s="9">
        <v>0</v>
      </c>
      <c r="H217" s="9">
        <v>0</v>
      </c>
      <c r="I217" s="74"/>
      <c r="J217" s="74"/>
      <c r="K217" s="74"/>
      <c r="L217" s="74"/>
      <c r="M217" s="75"/>
      <c r="N217" s="74"/>
      <c r="O217" s="74"/>
      <c r="P217" s="74"/>
      <c r="Q217" s="74"/>
    </row>
    <row r="218" spans="1:17" ht="15">
      <c r="A218" s="11" t="s">
        <v>99</v>
      </c>
      <c r="B218" s="72"/>
      <c r="C218" s="8">
        <f t="shared" si="12"/>
        <v>0</v>
      </c>
      <c r="D218" s="9">
        <v>0</v>
      </c>
      <c r="E218" s="61">
        <v>0</v>
      </c>
      <c r="F218" s="9">
        <v>0</v>
      </c>
      <c r="G218" s="9">
        <v>0</v>
      </c>
      <c r="H218" s="9">
        <v>0</v>
      </c>
      <c r="I218" s="74"/>
      <c r="J218" s="74"/>
      <c r="K218" s="74"/>
      <c r="L218" s="74"/>
      <c r="M218" s="75"/>
      <c r="N218" s="74"/>
      <c r="O218" s="74"/>
      <c r="P218" s="74"/>
      <c r="Q218" s="74"/>
    </row>
    <row r="219" spans="1:17" ht="60">
      <c r="A219" s="43" t="s">
        <v>178</v>
      </c>
      <c r="B219" s="71" t="s">
        <v>170</v>
      </c>
      <c r="C219" s="44">
        <f t="shared" si="12"/>
        <v>0</v>
      </c>
      <c r="D219" s="45">
        <f>D220+D221+D222</f>
        <v>0</v>
      </c>
      <c r="E219" s="63">
        <f>E220+E221+E222</f>
        <v>0</v>
      </c>
      <c r="F219" s="45">
        <f>F220+F221+F222</f>
        <v>0</v>
      </c>
      <c r="G219" s="45">
        <f>G220+G221+G222</f>
        <v>0</v>
      </c>
      <c r="H219" s="45">
        <f>H220+H221+H222</f>
        <v>0</v>
      </c>
      <c r="I219" s="107" t="s">
        <v>184</v>
      </c>
      <c r="J219" s="107" t="s">
        <v>8</v>
      </c>
      <c r="K219" s="104">
        <v>0</v>
      </c>
      <c r="L219" s="104">
        <v>0</v>
      </c>
      <c r="M219" s="108">
        <v>0</v>
      </c>
      <c r="N219" s="104">
        <v>0</v>
      </c>
      <c r="O219" s="104"/>
      <c r="P219" s="104">
        <v>0</v>
      </c>
      <c r="Q219" s="104">
        <v>0</v>
      </c>
    </row>
    <row r="220" spans="1:17" ht="15">
      <c r="A220" s="42" t="s">
        <v>5</v>
      </c>
      <c r="B220" s="72"/>
      <c r="C220" s="44">
        <f t="shared" si="12"/>
        <v>0</v>
      </c>
      <c r="D220" s="46">
        <v>0</v>
      </c>
      <c r="E220" s="64">
        <v>0</v>
      </c>
      <c r="F220" s="46">
        <v>0</v>
      </c>
      <c r="G220" s="46">
        <v>0</v>
      </c>
      <c r="H220" s="46">
        <v>0</v>
      </c>
      <c r="I220" s="107"/>
      <c r="J220" s="107"/>
      <c r="K220" s="105"/>
      <c r="L220" s="105"/>
      <c r="M220" s="109"/>
      <c r="N220" s="105"/>
      <c r="O220" s="105"/>
      <c r="P220" s="105"/>
      <c r="Q220" s="105"/>
    </row>
    <row r="221" spans="1:17" ht="15">
      <c r="A221" s="42" t="s">
        <v>16</v>
      </c>
      <c r="B221" s="72"/>
      <c r="C221" s="44">
        <f t="shared" si="12"/>
        <v>0</v>
      </c>
      <c r="D221" s="46">
        <v>0</v>
      </c>
      <c r="E221" s="64">
        <v>0</v>
      </c>
      <c r="F221" s="46">
        <v>0</v>
      </c>
      <c r="G221" s="46">
        <v>0</v>
      </c>
      <c r="H221" s="46">
        <v>0</v>
      </c>
      <c r="I221" s="107"/>
      <c r="J221" s="107"/>
      <c r="K221" s="105"/>
      <c r="L221" s="105"/>
      <c r="M221" s="109"/>
      <c r="N221" s="105"/>
      <c r="O221" s="105"/>
      <c r="P221" s="105"/>
      <c r="Q221" s="105"/>
    </row>
    <row r="222" spans="1:17" ht="15">
      <c r="A222" s="42" t="s">
        <v>99</v>
      </c>
      <c r="B222" s="72"/>
      <c r="C222" s="44">
        <f t="shared" si="12"/>
        <v>0</v>
      </c>
      <c r="D222" s="46">
        <v>0</v>
      </c>
      <c r="E222" s="64">
        <v>0</v>
      </c>
      <c r="F222" s="46">
        <v>0</v>
      </c>
      <c r="G222" s="46">
        <v>0</v>
      </c>
      <c r="H222" s="46">
        <v>0</v>
      </c>
      <c r="I222" s="107"/>
      <c r="J222" s="107"/>
      <c r="K222" s="106"/>
      <c r="L222" s="106"/>
      <c r="M222" s="110"/>
      <c r="N222" s="106"/>
      <c r="O222" s="106"/>
      <c r="P222" s="106"/>
      <c r="Q222" s="106"/>
    </row>
    <row r="223" spans="1:17" ht="45">
      <c r="A223" s="10" t="s">
        <v>77</v>
      </c>
      <c r="B223" s="71" t="s">
        <v>170</v>
      </c>
      <c r="C223" s="8">
        <f t="shared" si="12"/>
        <v>0</v>
      </c>
      <c r="D223" s="15">
        <f>D224+D225+D226</f>
        <v>0</v>
      </c>
      <c r="E223" s="60">
        <f>E224+E225+E226</f>
        <v>0</v>
      </c>
      <c r="F223" s="15">
        <f>F224+F225+F226</f>
        <v>0</v>
      </c>
      <c r="G223" s="15">
        <f>G224+G225+G226</f>
        <v>0</v>
      </c>
      <c r="H223" s="15">
        <f>H224+H225+H226</f>
        <v>0</v>
      </c>
      <c r="I223" s="74" t="s">
        <v>85</v>
      </c>
      <c r="J223" s="74" t="s">
        <v>8</v>
      </c>
      <c r="K223" s="74">
        <v>70</v>
      </c>
      <c r="L223" s="74">
        <v>70</v>
      </c>
      <c r="M223" s="75">
        <v>70</v>
      </c>
      <c r="N223" s="74">
        <v>70</v>
      </c>
      <c r="O223" s="74"/>
      <c r="P223" s="74">
        <v>70</v>
      </c>
      <c r="Q223" s="74">
        <v>70</v>
      </c>
    </row>
    <row r="224" spans="1:17" ht="15">
      <c r="A224" s="11" t="s">
        <v>5</v>
      </c>
      <c r="B224" s="72"/>
      <c r="C224" s="8">
        <f t="shared" si="12"/>
        <v>0</v>
      </c>
      <c r="D224" s="9">
        <v>0</v>
      </c>
      <c r="E224" s="61">
        <v>0</v>
      </c>
      <c r="F224" s="9">
        <v>0</v>
      </c>
      <c r="G224" s="9">
        <v>0</v>
      </c>
      <c r="H224" s="9">
        <v>0</v>
      </c>
      <c r="I224" s="74"/>
      <c r="J224" s="74"/>
      <c r="K224" s="74"/>
      <c r="L224" s="74"/>
      <c r="M224" s="75"/>
      <c r="N224" s="74"/>
      <c r="O224" s="74"/>
      <c r="P224" s="74"/>
      <c r="Q224" s="74"/>
    </row>
    <row r="225" spans="1:17" ht="15">
      <c r="A225" s="11" t="s">
        <v>16</v>
      </c>
      <c r="B225" s="72"/>
      <c r="C225" s="8">
        <f t="shared" si="12"/>
        <v>0</v>
      </c>
      <c r="D225" s="9">
        <v>0</v>
      </c>
      <c r="E225" s="61">
        <v>0</v>
      </c>
      <c r="F225" s="9">
        <v>0</v>
      </c>
      <c r="G225" s="9">
        <v>0</v>
      </c>
      <c r="H225" s="9">
        <v>0</v>
      </c>
      <c r="I225" s="74"/>
      <c r="J225" s="74"/>
      <c r="K225" s="74"/>
      <c r="L225" s="74"/>
      <c r="M225" s="75"/>
      <c r="N225" s="74"/>
      <c r="O225" s="74"/>
      <c r="P225" s="74"/>
      <c r="Q225" s="74"/>
    </row>
    <row r="226" spans="1:17" ht="15">
      <c r="A226" s="11" t="s">
        <v>99</v>
      </c>
      <c r="B226" s="72"/>
      <c r="C226" s="8">
        <f t="shared" si="12"/>
        <v>0</v>
      </c>
      <c r="D226" s="9">
        <v>0</v>
      </c>
      <c r="E226" s="61">
        <v>0</v>
      </c>
      <c r="F226" s="9">
        <v>0</v>
      </c>
      <c r="G226" s="9">
        <v>0</v>
      </c>
      <c r="H226" s="9">
        <v>0</v>
      </c>
      <c r="I226" s="74"/>
      <c r="J226" s="74"/>
      <c r="K226" s="74"/>
      <c r="L226" s="74"/>
      <c r="M226" s="75"/>
      <c r="N226" s="74"/>
      <c r="O226" s="74"/>
      <c r="P226" s="74"/>
      <c r="Q226" s="74"/>
    </row>
    <row r="227" spans="1:17" ht="15">
      <c r="A227" s="113" t="s">
        <v>152</v>
      </c>
      <c r="B227" s="114"/>
      <c r="C227" s="8">
        <f t="shared" si="12"/>
        <v>0</v>
      </c>
      <c r="D227" s="15">
        <f>D228+D229+D230</f>
        <v>0</v>
      </c>
      <c r="E227" s="60">
        <f>E228+E229+E230</f>
        <v>0</v>
      </c>
      <c r="F227" s="15">
        <f>F228+F229+F230</f>
        <v>0</v>
      </c>
      <c r="G227" s="15">
        <f>G228+G229+G230</f>
        <v>0</v>
      </c>
      <c r="H227" s="15">
        <f>H228+H229+H230</f>
        <v>0</v>
      </c>
      <c r="I227" s="76"/>
      <c r="J227" s="76"/>
      <c r="K227" s="76"/>
      <c r="L227" s="76"/>
      <c r="M227" s="76"/>
      <c r="N227" s="76"/>
      <c r="O227" s="76"/>
      <c r="P227" s="76"/>
      <c r="Q227" s="76"/>
    </row>
    <row r="228" spans="1:17" ht="15">
      <c r="A228" s="111" t="s">
        <v>5</v>
      </c>
      <c r="B228" s="112"/>
      <c r="C228" s="8">
        <f t="shared" si="12"/>
        <v>0</v>
      </c>
      <c r="D228" s="15">
        <f aca="true" t="shared" si="18" ref="D228:H230">D232+D236+D240</f>
        <v>0</v>
      </c>
      <c r="E228" s="60">
        <f t="shared" si="18"/>
        <v>0</v>
      </c>
      <c r="F228" s="15">
        <f t="shared" si="18"/>
        <v>0</v>
      </c>
      <c r="G228" s="15">
        <f t="shared" si="18"/>
        <v>0</v>
      </c>
      <c r="H228" s="15">
        <f t="shared" si="18"/>
        <v>0</v>
      </c>
      <c r="I228" s="76"/>
      <c r="J228" s="76"/>
      <c r="K228" s="76"/>
      <c r="L228" s="76"/>
      <c r="M228" s="76"/>
      <c r="N228" s="76"/>
      <c r="O228" s="76"/>
      <c r="P228" s="76"/>
      <c r="Q228" s="76"/>
    </row>
    <row r="229" spans="1:17" ht="15">
      <c r="A229" s="111" t="s">
        <v>16</v>
      </c>
      <c r="B229" s="112"/>
      <c r="C229" s="8">
        <f t="shared" si="12"/>
        <v>0</v>
      </c>
      <c r="D229" s="15">
        <f t="shared" si="18"/>
        <v>0</v>
      </c>
      <c r="E229" s="60">
        <f t="shared" si="18"/>
        <v>0</v>
      </c>
      <c r="F229" s="15">
        <f t="shared" si="18"/>
        <v>0</v>
      </c>
      <c r="G229" s="15">
        <f t="shared" si="18"/>
        <v>0</v>
      </c>
      <c r="H229" s="15">
        <f t="shared" si="18"/>
        <v>0</v>
      </c>
      <c r="I229" s="76"/>
      <c r="J229" s="76"/>
      <c r="K229" s="76"/>
      <c r="L229" s="76"/>
      <c r="M229" s="76"/>
      <c r="N229" s="76"/>
      <c r="O229" s="76"/>
      <c r="P229" s="76"/>
      <c r="Q229" s="76"/>
    </row>
    <row r="230" spans="1:17" ht="15">
      <c r="A230" s="111" t="s">
        <v>4</v>
      </c>
      <c r="B230" s="112"/>
      <c r="C230" s="8">
        <f t="shared" si="12"/>
        <v>0</v>
      </c>
      <c r="D230" s="15">
        <f t="shared" si="18"/>
        <v>0</v>
      </c>
      <c r="E230" s="60">
        <f t="shared" si="18"/>
        <v>0</v>
      </c>
      <c r="F230" s="15">
        <f t="shared" si="18"/>
        <v>0</v>
      </c>
      <c r="G230" s="15">
        <f t="shared" si="18"/>
        <v>0</v>
      </c>
      <c r="H230" s="15">
        <f t="shared" si="18"/>
        <v>0</v>
      </c>
      <c r="I230" s="76"/>
      <c r="J230" s="76"/>
      <c r="K230" s="76"/>
      <c r="L230" s="76"/>
      <c r="M230" s="76"/>
      <c r="N230" s="76"/>
      <c r="O230" s="76"/>
      <c r="P230" s="76"/>
      <c r="Q230" s="76"/>
    </row>
    <row r="231" spans="1:17" ht="45">
      <c r="A231" s="10" t="s">
        <v>78</v>
      </c>
      <c r="B231" s="71" t="s">
        <v>170</v>
      </c>
      <c r="C231" s="8">
        <f t="shared" si="12"/>
        <v>0</v>
      </c>
      <c r="D231" s="15">
        <f>D232+D233+D234</f>
        <v>0</v>
      </c>
      <c r="E231" s="60">
        <f>E232+E233+E234</f>
        <v>0</v>
      </c>
      <c r="F231" s="15">
        <f>F232+F233+F234</f>
        <v>0</v>
      </c>
      <c r="G231" s="15">
        <f>G232+G233+G234</f>
        <v>0</v>
      </c>
      <c r="H231" s="15">
        <f>H232+H233+H234</f>
        <v>0</v>
      </c>
      <c r="I231" s="74" t="s">
        <v>84</v>
      </c>
      <c r="J231" s="74" t="s">
        <v>7</v>
      </c>
      <c r="K231" s="74">
        <v>16000</v>
      </c>
      <c r="L231" s="74">
        <v>8000</v>
      </c>
      <c r="M231" s="75">
        <v>8000</v>
      </c>
      <c r="N231" s="74">
        <v>8000</v>
      </c>
      <c r="O231" s="74">
        <v>16000</v>
      </c>
      <c r="P231" s="74">
        <v>8000</v>
      </c>
      <c r="Q231" s="74">
        <v>8000</v>
      </c>
    </row>
    <row r="232" spans="1:17" ht="15">
      <c r="A232" s="11" t="s">
        <v>5</v>
      </c>
      <c r="B232" s="72"/>
      <c r="C232" s="8">
        <f t="shared" si="12"/>
        <v>0</v>
      </c>
      <c r="D232" s="9">
        <v>0</v>
      </c>
      <c r="E232" s="61">
        <v>0</v>
      </c>
      <c r="F232" s="9">
        <v>0</v>
      </c>
      <c r="G232" s="9">
        <v>0</v>
      </c>
      <c r="H232" s="9">
        <v>0</v>
      </c>
      <c r="I232" s="74"/>
      <c r="J232" s="74"/>
      <c r="K232" s="74"/>
      <c r="L232" s="74"/>
      <c r="M232" s="75"/>
      <c r="N232" s="74"/>
      <c r="O232" s="74"/>
      <c r="P232" s="74"/>
      <c r="Q232" s="74"/>
    </row>
    <row r="233" spans="1:17" ht="15">
      <c r="A233" s="11" t="s">
        <v>16</v>
      </c>
      <c r="B233" s="72"/>
      <c r="C233" s="8">
        <f t="shared" si="12"/>
        <v>0</v>
      </c>
      <c r="D233" s="9">
        <v>0</v>
      </c>
      <c r="E233" s="61">
        <v>0</v>
      </c>
      <c r="F233" s="9">
        <v>0</v>
      </c>
      <c r="G233" s="9">
        <v>0</v>
      </c>
      <c r="H233" s="9">
        <v>0</v>
      </c>
      <c r="I233" s="74"/>
      <c r="J233" s="74"/>
      <c r="K233" s="74"/>
      <c r="L233" s="74"/>
      <c r="M233" s="75"/>
      <c r="N233" s="74"/>
      <c r="O233" s="74"/>
      <c r="P233" s="74"/>
      <c r="Q233" s="74"/>
    </row>
    <row r="234" spans="1:17" ht="15">
      <c r="A234" s="11" t="s">
        <v>99</v>
      </c>
      <c r="B234" s="72"/>
      <c r="C234" s="8">
        <f t="shared" si="12"/>
        <v>0</v>
      </c>
      <c r="D234" s="9">
        <v>0</v>
      </c>
      <c r="E234" s="61">
        <v>0</v>
      </c>
      <c r="F234" s="9">
        <v>0</v>
      </c>
      <c r="G234" s="9">
        <v>0</v>
      </c>
      <c r="H234" s="9">
        <v>0</v>
      </c>
      <c r="I234" s="74"/>
      <c r="J234" s="74"/>
      <c r="K234" s="74"/>
      <c r="L234" s="74"/>
      <c r="M234" s="75"/>
      <c r="N234" s="74"/>
      <c r="O234" s="74"/>
      <c r="P234" s="74"/>
      <c r="Q234" s="74"/>
    </row>
    <row r="235" spans="1:17" ht="60">
      <c r="A235" s="43" t="s">
        <v>94</v>
      </c>
      <c r="B235" s="71" t="s">
        <v>170</v>
      </c>
      <c r="C235" s="8">
        <f t="shared" si="12"/>
        <v>0</v>
      </c>
      <c r="D235" s="15">
        <f>D236+D237+D238</f>
        <v>0</v>
      </c>
      <c r="E235" s="60">
        <f>E236+E237+E238</f>
        <v>0</v>
      </c>
      <c r="F235" s="15">
        <f>F236+F237+F238</f>
        <v>0</v>
      </c>
      <c r="G235" s="15">
        <f>G236+G237+G238</f>
        <v>0</v>
      </c>
      <c r="H235" s="15">
        <f>H236+H237+H238</f>
        <v>0</v>
      </c>
      <c r="I235" s="74" t="s">
        <v>93</v>
      </c>
      <c r="J235" s="74" t="s">
        <v>8</v>
      </c>
      <c r="K235" s="71">
        <v>0</v>
      </c>
      <c r="L235" s="71">
        <v>0</v>
      </c>
      <c r="M235" s="99">
        <v>0</v>
      </c>
      <c r="N235" s="71">
        <v>0</v>
      </c>
      <c r="O235" s="71"/>
      <c r="P235" s="71">
        <v>0</v>
      </c>
      <c r="Q235" s="71">
        <v>0</v>
      </c>
    </row>
    <row r="236" spans="1:17" ht="15">
      <c r="A236" s="11" t="s">
        <v>5</v>
      </c>
      <c r="B236" s="72"/>
      <c r="C236" s="8">
        <f t="shared" si="12"/>
        <v>0</v>
      </c>
      <c r="D236" s="9">
        <v>0</v>
      </c>
      <c r="E236" s="61">
        <v>0</v>
      </c>
      <c r="F236" s="9">
        <v>0</v>
      </c>
      <c r="G236" s="9">
        <v>0</v>
      </c>
      <c r="H236" s="9">
        <v>0</v>
      </c>
      <c r="I236" s="74"/>
      <c r="J236" s="74"/>
      <c r="K236" s="72"/>
      <c r="L236" s="72"/>
      <c r="M236" s="97"/>
      <c r="N236" s="72"/>
      <c r="O236" s="72"/>
      <c r="P236" s="72"/>
      <c r="Q236" s="72"/>
    </row>
    <row r="237" spans="1:17" ht="15">
      <c r="A237" s="11" t="s">
        <v>16</v>
      </c>
      <c r="B237" s="72"/>
      <c r="C237" s="8">
        <f t="shared" si="12"/>
        <v>0</v>
      </c>
      <c r="D237" s="9">
        <v>0</v>
      </c>
      <c r="E237" s="61">
        <v>0</v>
      </c>
      <c r="F237" s="9">
        <v>0</v>
      </c>
      <c r="G237" s="9">
        <v>0</v>
      </c>
      <c r="H237" s="9">
        <v>0</v>
      </c>
      <c r="I237" s="74"/>
      <c r="J237" s="74"/>
      <c r="K237" s="72"/>
      <c r="L237" s="72"/>
      <c r="M237" s="97"/>
      <c r="N237" s="72"/>
      <c r="O237" s="72"/>
      <c r="P237" s="72"/>
      <c r="Q237" s="72"/>
    </row>
    <row r="238" spans="1:17" ht="15">
      <c r="A238" s="11" t="s">
        <v>99</v>
      </c>
      <c r="B238" s="72"/>
      <c r="C238" s="8">
        <f aca="true" t="shared" si="19" ref="C238:C301">D238+E238+F238+G238+H238</f>
        <v>0</v>
      </c>
      <c r="D238" s="9">
        <v>0</v>
      </c>
      <c r="E238" s="61">
        <v>0</v>
      </c>
      <c r="F238" s="9">
        <v>0</v>
      </c>
      <c r="G238" s="9">
        <v>0</v>
      </c>
      <c r="H238" s="9">
        <v>0</v>
      </c>
      <c r="I238" s="74"/>
      <c r="J238" s="74"/>
      <c r="K238" s="73"/>
      <c r="L238" s="73"/>
      <c r="M238" s="98"/>
      <c r="N238" s="73"/>
      <c r="O238" s="73"/>
      <c r="P238" s="73"/>
      <c r="Q238" s="73"/>
    </row>
    <row r="239" spans="1:17" ht="45">
      <c r="A239" s="10" t="s">
        <v>79</v>
      </c>
      <c r="B239" s="71" t="s">
        <v>170</v>
      </c>
      <c r="C239" s="8">
        <f t="shared" si="19"/>
        <v>0</v>
      </c>
      <c r="D239" s="15">
        <f>D240+D241+D242</f>
        <v>0</v>
      </c>
      <c r="E239" s="60">
        <f>E240+E241+E242</f>
        <v>0</v>
      </c>
      <c r="F239" s="15">
        <f>F240+F241+F242</f>
        <v>0</v>
      </c>
      <c r="G239" s="15">
        <f>G240+G241+G242</f>
        <v>0</v>
      </c>
      <c r="H239" s="15">
        <f>H240+H241+H242</f>
        <v>0</v>
      </c>
      <c r="I239" s="74" t="s">
        <v>83</v>
      </c>
      <c r="J239" s="74" t="s">
        <v>8</v>
      </c>
      <c r="K239" s="71">
        <v>8</v>
      </c>
      <c r="L239" s="71">
        <v>8</v>
      </c>
      <c r="M239" s="99">
        <v>8</v>
      </c>
      <c r="N239" s="71">
        <v>8</v>
      </c>
      <c r="O239" s="71"/>
      <c r="P239" s="71">
        <v>8</v>
      </c>
      <c r="Q239" s="71">
        <v>8</v>
      </c>
    </row>
    <row r="240" spans="1:17" ht="15">
      <c r="A240" s="11" t="s">
        <v>5</v>
      </c>
      <c r="B240" s="72"/>
      <c r="C240" s="8">
        <f t="shared" si="19"/>
        <v>0</v>
      </c>
      <c r="D240" s="9">
        <v>0</v>
      </c>
      <c r="E240" s="61">
        <v>0</v>
      </c>
      <c r="F240" s="9">
        <v>0</v>
      </c>
      <c r="G240" s="9">
        <v>0</v>
      </c>
      <c r="H240" s="9">
        <v>0</v>
      </c>
      <c r="I240" s="74"/>
      <c r="J240" s="74"/>
      <c r="K240" s="72"/>
      <c r="L240" s="72"/>
      <c r="M240" s="97"/>
      <c r="N240" s="72"/>
      <c r="O240" s="72"/>
      <c r="P240" s="72"/>
      <c r="Q240" s="72"/>
    </row>
    <row r="241" spans="1:17" ht="15">
      <c r="A241" s="11" t="s">
        <v>16</v>
      </c>
      <c r="B241" s="72"/>
      <c r="C241" s="8">
        <f t="shared" si="19"/>
        <v>0</v>
      </c>
      <c r="D241" s="9">
        <v>0</v>
      </c>
      <c r="E241" s="61">
        <v>0</v>
      </c>
      <c r="F241" s="9">
        <v>0</v>
      </c>
      <c r="G241" s="9">
        <v>0</v>
      </c>
      <c r="H241" s="9">
        <v>0</v>
      </c>
      <c r="I241" s="74"/>
      <c r="J241" s="74"/>
      <c r="K241" s="72"/>
      <c r="L241" s="72"/>
      <c r="M241" s="97"/>
      <c r="N241" s="72"/>
      <c r="O241" s="72"/>
      <c r="P241" s="72"/>
      <c r="Q241" s="72"/>
    </row>
    <row r="242" spans="1:17" ht="15">
      <c r="A242" s="11" t="s">
        <v>99</v>
      </c>
      <c r="B242" s="72"/>
      <c r="C242" s="8">
        <f t="shared" si="19"/>
        <v>0</v>
      </c>
      <c r="D242" s="9">
        <v>0</v>
      </c>
      <c r="E242" s="61">
        <v>0</v>
      </c>
      <c r="F242" s="9">
        <v>0</v>
      </c>
      <c r="G242" s="9">
        <v>0</v>
      </c>
      <c r="H242" s="9">
        <v>0</v>
      </c>
      <c r="I242" s="74"/>
      <c r="J242" s="74"/>
      <c r="K242" s="73"/>
      <c r="L242" s="73"/>
      <c r="M242" s="98"/>
      <c r="N242" s="73"/>
      <c r="O242" s="73"/>
      <c r="P242" s="73"/>
      <c r="Q242" s="73"/>
    </row>
    <row r="243" spans="1:17" ht="15">
      <c r="A243" s="135" t="s">
        <v>153</v>
      </c>
      <c r="B243" s="136"/>
      <c r="C243" s="8">
        <f t="shared" si="19"/>
        <v>2219.9660000000003</v>
      </c>
      <c r="D243" s="28">
        <f>D244+D245+D246</f>
        <v>1566.066</v>
      </c>
      <c r="E243" s="30">
        <f>E244+E245+E246</f>
        <v>391.29999999999995</v>
      </c>
      <c r="F243" s="28">
        <f>F244+F245+F246</f>
        <v>131.29999999999998</v>
      </c>
      <c r="G243" s="28">
        <f>G244+G245+G246</f>
        <v>131.29999999999998</v>
      </c>
      <c r="H243" s="28">
        <f>H244+H245+H246</f>
        <v>0</v>
      </c>
      <c r="I243" s="74"/>
      <c r="J243" s="74"/>
      <c r="K243" s="74"/>
      <c r="L243" s="74"/>
      <c r="M243" s="74"/>
      <c r="N243" s="74"/>
      <c r="O243" s="134"/>
      <c r="P243" s="134"/>
      <c r="Q243" s="134"/>
    </row>
    <row r="244" spans="1:17" ht="15">
      <c r="A244" s="131" t="s">
        <v>5</v>
      </c>
      <c r="B244" s="132"/>
      <c r="C244" s="8">
        <f t="shared" si="19"/>
        <v>0</v>
      </c>
      <c r="D244" s="28">
        <f aca="true" t="shared" si="20" ref="D244:H246">D248+D268+D292</f>
        <v>0</v>
      </c>
      <c r="E244" s="30">
        <f t="shared" si="20"/>
        <v>0</v>
      </c>
      <c r="F244" s="28">
        <f t="shared" si="20"/>
        <v>0</v>
      </c>
      <c r="G244" s="28">
        <f t="shared" si="20"/>
        <v>0</v>
      </c>
      <c r="H244" s="28">
        <f t="shared" si="20"/>
        <v>0</v>
      </c>
      <c r="I244" s="74"/>
      <c r="J244" s="74"/>
      <c r="K244" s="74"/>
      <c r="L244" s="74"/>
      <c r="M244" s="74"/>
      <c r="N244" s="74"/>
      <c r="O244" s="134"/>
      <c r="P244" s="134"/>
      <c r="Q244" s="134"/>
    </row>
    <row r="245" spans="1:17" ht="15">
      <c r="A245" s="131" t="s">
        <v>16</v>
      </c>
      <c r="B245" s="132"/>
      <c r="C245" s="8">
        <f t="shared" si="19"/>
        <v>1617.7999999999997</v>
      </c>
      <c r="D245" s="28">
        <f t="shared" si="20"/>
        <v>1283</v>
      </c>
      <c r="E245" s="30">
        <f t="shared" si="20"/>
        <v>111.6</v>
      </c>
      <c r="F245" s="28">
        <f t="shared" si="20"/>
        <v>111.6</v>
      </c>
      <c r="G245" s="28">
        <f t="shared" si="20"/>
        <v>111.6</v>
      </c>
      <c r="H245" s="28">
        <f t="shared" si="20"/>
        <v>0</v>
      </c>
      <c r="I245" s="74"/>
      <c r="J245" s="74"/>
      <c r="K245" s="74"/>
      <c r="L245" s="74"/>
      <c r="M245" s="74"/>
      <c r="N245" s="74"/>
      <c r="O245" s="134"/>
      <c r="P245" s="134"/>
      <c r="Q245" s="134"/>
    </row>
    <row r="246" spans="1:17" ht="15">
      <c r="A246" s="131" t="s">
        <v>98</v>
      </c>
      <c r="B246" s="132"/>
      <c r="C246" s="8">
        <f t="shared" si="19"/>
        <v>602.1660000000002</v>
      </c>
      <c r="D246" s="27">
        <f t="shared" si="20"/>
        <v>283.06600000000003</v>
      </c>
      <c r="E246" s="29">
        <f t="shared" si="20"/>
        <v>279.7</v>
      </c>
      <c r="F246" s="27">
        <f t="shared" si="20"/>
        <v>19.7</v>
      </c>
      <c r="G246" s="27">
        <f t="shared" si="20"/>
        <v>19.7</v>
      </c>
      <c r="H246" s="27">
        <f t="shared" si="20"/>
        <v>0</v>
      </c>
      <c r="I246" s="74"/>
      <c r="J246" s="74"/>
      <c r="K246" s="74"/>
      <c r="L246" s="74"/>
      <c r="M246" s="74"/>
      <c r="N246" s="74"/>
      <c r="O246" s="134"/>
      <c r="P246" s="134"/>
      <c r="Q246" s="134"/>
    </row>
    <row r="247" spans="1:17" ht="15">
      <c r="A247" s="113" t="s">
        <v>103</v>
      </c>
      <c r="B247" s="114"/>
      <c r="C247" s="8">
        <f t="shared" si="19"/>
        <v>443.4</v>
      </c>
      <c r="D247" s="26">
        <f>D248+D249+D250</f>
        <v>49.5</v>
      </c>
      <c r="E247" s="37">
        <f>E248+E249+E250</f>
        <v>131.29999999999998</v>
      </c>
      <c r="F247" s="26">
        <f>F248+F249+F250</f>
        <v>131.29999999999998</v>
      </c>
      <c r="G247" s="26">
        <f>G248+G249+G250</f>
        <v>131.29999999999998</v>
      </c>
      <c r="H247" s="26">
        <f>H248+H249+H250</f>
        <v>0</v>
      </c>
      <c r="I247" s="74"/>
      <c r="J247" s="74"/>
      <c r="K247" s="74"/>
      <c r="L247" s="74"/>
      <c r="M247" s="74"/>
      <c r="N247" s="74"/>
      <c r="O247" s="134"/>
      <c r="P247" s="134"/>
      <c r="Q247" s="134"/>
    </row>
    <row r="248" spans="1:17" ht="15">
      <c r="A248" s="111" t="s">
        <v>5</v>
      </c>
      <c r="B248" s="112"/>
      <c r="C248" s="8">
        <f t="shared" si="19"/>
        <v>0</v>
      </c>
      <c r="D248" s="26">
        <f aca="true" t="shared" si="21" ref="D248:H250">D252+D256+D260+D264</f>
        <v>0</v>
      </c>
      <c r="E248" s="37">
        <f t="shared" si="21"/>
        <v>0</v>
      </c>
      <c r="F248" s="26">
        <f t="shared" si="21"/>
        <v>0</v>
      </c>
      <c r="G248" s="26">
        <f t="shared" si="21"/>
        <v>0</v>
      </c>
      <c r="H248" s="26">
        <f t="shared" si="21"/>
        <v>0</v>
      </c>
      <c r="I248" s="74"/>
      <c r="J248" s="74"/>
      <c r="K248" s="74"/>
      <c r="L248" s="74"/>
      <c r="M248" s="74"/>
      <c r="N248" s="74"/>
      <c r="O248" s="134"/>
      <c r="P248" s="134"/>
      <c r="Q248" s="134"/>
    </row>
    <row r="249" spans="1:17" ht="15">
      <c r="A249" s="111" t="s">
        <v>16</v>
      </c>
      <c r="B249" s="112"/>
      <c r="C249" s="8">
        <f t="shared" si="19"/>
        <v>377.79999999999995</v>
      </c>
      <c r="D249" s="26">
        <f t="shared" si="21"/>
        <v>43</v>
      </c>
      <c r="E249" s="37">
        <f t="shared" si="21"/>
        <v>111.6</v>
      </c>
      <c r="F249" s="26">
        <v>111.6</v>
      </c>
      <c r="G249" s="26">
        <f t="shared" si="21"/>
        <v>111.6</v>
      </c>
      <c r="H249" s="26">
        <f t="shared" si="21"/>
        <v>0</v>
      </c>
      <c r="I249" s="74"/>
      <c r="J249" s="74"/>
      <c r="K249" s="74"/>
      <c r="L249" s="74"/>
      <c r="M249" s="74"/>
      <c r="N249" s="74"/>
      <c r="O249" s="134"/>
      <c r="P249" s="134"/>
      <c r="Q249" s="134"/>
    </row>
    <row r="250" spans="1:17" ht="15">
      <c r="A250" s="111" t="s">
        <v>99</v>
      </c>
      <c r="B250" s="112"/>
      <c r="C250" s="8">
        <f t="shared" si="19"/>
        <v>65.6</v>
      </c>
      <c r="D250" s="26">
        <f t="shared" si="21"/>
        <v>6.5</v>
      </c>
      <c r="E250" s="37">
        <f t="shared" si="21"/>
        <v>19.7</v>
      </c>
      <c r="F250" s="26">
        <f t="shared" si="21"/>
        <v>19.7</v>
      </c>
      <c r="G250" s="26">
        <f t="shared" si="21"/>
        <v>19.7</v>
      </c>
      <c r="H250" s="26">
        <f t="shared" si="21"/>
        <v>0</v>
      </c>
      <c r="I250" s="74"/>
      <c r="J250" s="74"/>
      <c r="K250" s="74"/>
      <c r="L250" s="74"/>
      <c r="M250" s="74"/>
      <c r="N250" s="74"/>
      <c r="O250" s="134"/>
      <c r="P250" s="134"/>
      <c r="Q250" s="134"/>
    </row>
    <row r="251" spans="1:17" ht="120">
      <c r="A251" s="10" t="s">
        <v>154</v>
      </c>
      <c r="B251" s="71" t="s">
        <v>170</v>
      </c>
      <c r="C251" s="8">
        <f t="shared" si="19"/>
        <v>0</v>
      </c>
      <c r="D251" s="26">
        <f>D252+D253+D254</f>
        <v>0</v>
      </c>
      <c r="E251" s="37">
        <f>E252+E253+E254</f>
        <v>0</v>
      </c>
      <c r="F251" s="26">
        <f>F252+F253+F254</f>
        <v>0</v>
      </c>
      <c r="G251" s="30">
        <v>0</v>
      </c>
      <c r="H251" s="30">
        <v>0</v>
      </c>
      <c r="I251" s="72" t="s">
        <v>121</v>
      </c>
      <c r="J251" s="72" t="s">
        <v>100</v>
      </c>
      <c r="K251" s="72">
        <v>16</v>
      </c>
      <c r="L251" s="72">
        <v>16</v>
      </c>
      <c r="M251" s="97">
        <v>16</v>
      </c>
      <c r="N251" s="72">
        <v>16</v>
      </c>
      <c r="O251" s="2"/>
      <c r="P251" s="72">
        <v>16</v>
      </c>
      <c r="Q251" s="72">
        <v>16</v>
      </c>
    </row>
    <row r="252" spans="1:17" ht="15">
      <c r="A252" s="11" t="s">
        <v>5</v>
      </c>
      <c r="B252" s="72"/>
      <c r="C252" s="8">
        <f t="shared" si="19"/>
        <v>0</v>
      </c>
      <c r="D252" s="27">
        <v>0</v>
      </c>
      <c r="E252" s="29">
        <v>0</v>
      </c>
      <c r="F252" s="27">
        <v>0</v>
      </c>
      <c r="G252" s="30">
        <v>0</v>
      </c>
      <c r="H252" s="30">
        <v>0</v>
      </c>
      <c r="I252" s="72"/>
      <c r="J252" s="72"/>
      <c r="K252" s="72"/>
      <c r="L252" s="72"/>
      <c r="M252" s="97"/>
      <c r="N252" s="72"/>
      <c r="O252" s="2"/>
      <c r="P252" s="72"/>
      <c r="Q252" s="72"/>
    </row>
    <row r="253" spans="1:17" ht="15">
      <c r="A253" s="11" t="s">
        <v>16</v>
      </c>
      <c r="B253" s="72"/>
      <c r="C253" s="8">
        <f t="shared" si="19"/>
        <v>0</v>
      </c>
      <c r="D253" s="27">
        <v>0</v>
      </c>
      <c r="E253" s="29">
        <v>0</v>
      </c>
      <c r="F253" s="27">
        <v>0</v>
      </c>
      <c r="G253" s="30">
        <v>0</v>
      </c>
      <c r="H253" s="30">
        <v>0</v>
      </c>
      <c r="I253" s="72"/>
      <c r="J253" s="72"/>
      <c r="K253" s="72"/>
      <c r="L253" s="72"/>
      <c r="M253" s="97"/>
      <c r="N253" s="72"/>
      <c r="O253" s="2"/>
      <c r="P253" s="72"/>
      <c r="Q253" s="72"/>
    </row>
    <row r="254" spans="1:17" ht="15">
      <c r="A254" s="11" t="s">
        <v>98</v>
      </c>
      <c r="B254" s="72"/>
      <c r="C254" s="8">
        <f t="shared" si="19"/>
        <v>0</v>
      </c>
      <c r="D254" s="27">
        <v>0</v>
      </c>
      <c r="E254" s="29">
        <v>0</v>
      </c>
      <c r="F254" s="27">
        <v>0</v>
      </c>
      <c r="G254" s="30">
        <v>0</v>
      </c>
      <c r="H254" s="30">
        <v>0</v>
      </c>
      <c r="I254" s="72"/>
      <c r="J254" s="72"/>
      <c r="K254" s="72"/>
      <c r="L254" s="72"/>
      <c r="M254" s="97"/>
      <c r="N254" s="72"/>
      <c r="O254" s="2"/>
      <c r="P254" s="72"/>
      <c r="Q254" s="72"/>
    </row>
    <row r="255" spans="1:17" ht="45">
      <c r="A255" s="10" t="s">
        <v>104</v>
      </c>
      <c r="B255" s="71" t="s">
        <v>170</v>
      </c>
      <c r="C255" s="8">
        <f t="shared" si="19"/>
        <v>0</v>
      </c>
      <c r="D255" s="28">
        <f>D256+D257+D258</f>
        <v>0</v>
      </c>
      <c r="E255" s="30">
        <f>E256+E257+E258</f>
        <v>0</v>
      </c>
      <c r="F255" s="28">
        <f>F256+F257+F258</f>
        <v>0</v>
      </c>
      <c r="G255" s="30">
        <v>0</v>
      </c>
      <c r="H255" s="30">
        <v>0</v>
      </c>
      <c r="I255" s="71" t="s">
        <v>122</v>
      </c>
      <c r="J255" s="71" t="s">
        <v>8</v>
      </c>
      <c r="K255" s="71">
        <v>4</v>
      </c>
      <c r="L255" s="71">
        <v>4</v>
      </c>
      <c r="M255" s="99">
        <v>4</v>
      </c>
      <c r="N255" s="71">
        <v>4</v>
      </c>
      <c r="P255" s="71">
        <v>4</v>
      </c>
      <c r="Q255" s="71">
        <v>4</v>
      </c>
    </row>
    <row r="256" spans="1:17" ht="15">
      <c r="A256" s="11" t="s">
        <v>5</v>
      </c>
      <c r="B256" s="72"/>
      <c r="C256" s="8">
        <f t="shared" si="19"/>
        <v>0</v>
      </c>
      <c r="D256" s="28">
        <v>0</v>
      </c>
      <c r="E256" s="30">
        <v>0</v>
      </c>
      <c r="F256" s="28">
        <v>0</v>
      </c>
      <c r="G256" s="30">
        <v>0</v>
      </c>
      <c r="H256" s="30">
        <v>0</v>
      </c>
      <c r="I256" s="72"/>
      <c r="J256" s="72"/>
      <c r="K256" s="72"/>
      <c r="L256" s="72"/>
      <c r="M256" s="97"/>
      <c r="N256" s="72"/>
      <c r="P256" s="72"/>
      <c r="Q256" s="72"/>
    </row>
    <row r="257" spans="1:17" ht="15">
      <c r="A257" s="11" t="s">
        <v>16</v>
      </c>
      <c r="B257" s="72"/>
      <c r="C257" s="8">
        <f t="shared" si="19"/>
        <v>0</v>
      </c>
      <c r="D257" s="28">
        <v>0</v>
      </c>
      <c r="E257" s="30">
        <v>0</v>
      </c>
      <c r="F257" s="28">
        <v>0</v>
      </c>
      <c r="G257" s="30">
        <v>0</v>
      </c>
      <c r="H257" s="30">
        <v>0</v>
      </c>
      <c r="I257" s="72"/>
      <c r="J257" s="72"/>
      <c r="K257" s="72"/>
      <c r="L257" s="72"/>
      <c r="M257" s="97"/>
      <c r="N257" s="72"/>
      <c r="P257" s="72"/>
      <c r="Q257" s="72"/>
    </row>
    <row r="258" spans="1:17" ht="15">
      <c r="A258" s="11" t="s">
        <v>99</v>
      </c>
      <c r="B258" s="72"/>
      <c r="C258" s="8">
        <f t="shared" si="19"/>
        <v>0</v>
      </c>
      <c r="D258" s="28">
        <v>0</v>
      </c>
      <c r="E258" s="30">
        <v>0</v>
      </c>
      <c r="F258" s="28">
        <v>0</v>
      </c>
      <c r="G258" s="30">
        <v>0</v>
      </c>
      <c r="H258" s="30">
        <v>0</v>
      </c>
      <c r="I258" s="72"/>
      <c r="J258" s="72"/>
      <c r="K258" s="72"/>
      <c r="L258" s="72"/>
      <c r="M258" s="97"/>
      <c r="N258" s="72"/>
      <c r="P258" s="72"/>
      <c r="Q258" s="72"/>
    </row>
    <row r="259" spans="1:17" ht="45">
      <c r="A259" s="11" t="s">
        <v>105</v>
      </c>
      <c r="B259" s="71" t="s">
        <v>170</v>
      </c>
      <c r="C259" s="8">
        <f t="shared" si="19"/>
        <v>0</v>
      </c>
      <c r="D259" s="28">
        <f>D260+D261+D262</f>
        <v>0</v>
      </c>
      <c r="E259" s="30">
        <f>E260+E261+E262</f>
        <v>0</v>
      </c>
      <c r="F259" s="28">
        <f>F260+F261+F262</f>
        <v>0</v>
      </c>
      <c r="G259" s="30">
        <v>0</v>
      </c>
      <c r="H259" s="30">
        <v>0</v>
      </c>
      <c r="I259" s="71" t="s">
        <v>123</v>
      </c>
      <c r="J259" s="71" t="s">
        <v>8</v>
      </c>
      <c r="K259" s="71">
        <v>14</v>
      </c>
      <c r="L259" s="71">
        <v>14</v>
      </c>
      <c r="M259" s="99">
        <v>14</v>
      </c>
      <c r="N259" s="71">
        <v>14</v>
      </c>
      <c r="P259" s="71">
        <v>14</v>
      </c>
      <c r="Q259" s="71">
        <v>14</v>
      </c>
    </row>
    <row r="260" spans="1:17" ht="15">
      <c r="A260" s="11" t="s">
        <v>5</v>
      </c>
      <c r="B260" s="72"/>
      <c r="C260" s="8">
        <f t="shared" si="19"/>
        <v>0</v>
      </c>
      <c r="D260" s="27">
        <v>0</v>
      </c>
      <c r="E260" s="29">
        <v>0</v>
      </c>
      <c r="F260" s="27">
        <v>0</v>
      </c>
      <c r="G260" s="30">
        <v>0</v>
      </c>
      <c r="H260" s="30">
        <v>0</v>
      </c>
      <c r="I260" s="72"/>
      <c r="J260" s="72"/>
      <c r="K260" s="72"/>
      <c r="L260" s="72"/>
      <c r="M260" s="97"/>
      <c r="N260" s="72"/>
      <c r="P260" s="72"/>
      <c r="Q260" s="72"/>
    </row>
    <row r="261" spans="1:17" ht="15">
      <c r="A261" s="11" t="s">
        <v>16</v>
      </c>
      <c r="B261" s="72"/>
      <c r="C261" s="8">
        <f t="shared" si="19"/>
        <v>0</v>
      </c>
      <c r="D261" s="27">
        <v>0</v>
      </c>
      <c r="E261" s="29">
        <v>0</v>
      </c>
      <c r="F261" s="27">
        <v>0</v>
      </c>
      <c r="G261" s="30">
        <v>0</v>
      </c>
      <c r="H261" s="30">
        <v>0</v>
      </c>
      <c r="I261" s="72"/>
      <c r="J261" s="72"/>
      <c r="K261" s="72"/>
      <c r="L261" s="72"/>
      <c r="M261" s="97"/>
      <c r="N261" s="72"/>
      <c r="P261" s="72"/>
      <c r="Q261" s="72"/>
    </row>
    <row r="262" spans="1:17" ht="15">
      <c r="A262" s="11" t="s">
        <v>99</v>
      </c>
      <c r="B262" s="72"/>
      <c r="C262" s="8">
        <f t="shared" si="19"/>
        <v>0</v>
      </c>
      <c r="D262" s="27">
        <v>0</v>
      </c>
      <c r="E262" s="29">
        <v>0</v>
      </c>
      <c r="F262" s="27">
        <v>0</v>
      </c>
      <c r="G262" s="30">
        <v>0</v>
      </c>
      <c r="H262" s="30">
        <v>0</v>
      </c>
      <c r="I262" s="72"/>
      <c r="J262" s="72"/>
      <c r="K262" s="72"/>
      <c r="L262" s="72"/>
      <c r="M262" s="97"/>
      <c r="N262" s="72"/>
      <c r="P262" s="72"/>
      <c r="Q262" s="72"/>
    </row>
    <row r="263" spans="1:17" ht="45">
      <c r="A263" s="20" t="s">
        <v>180</v>
      </c>
      <c r="B263" s="71" t="s">
        <v>170</v>
      </c>
      <c r="C263" s="8">
        <f t="shared" si="19"/>
        <v>443.4</v>
      </c>
      <c r="D263" s="28">
        <f>D264+D265+D266</f>
        <v>49.5</v>
      </c>
      <c r="E263" s="30">
        <f>E264+E265+E266</f>
        <v>131.29999999999998</v>
      </c>
      <c r="F263" s="28">
        <f>F264+F265+F266</f>
        <v>131.29999999999998</v>
      </c>
      <c r="G263" s="30">
        <v>131.3</v>
      </c>
      <c r="H263" s="30">
        <v>0</v>
      </c>
      <c r="I263" s="74" t="s">
        <v>124</v>
      </c>
      <c r="J263" s="74" t="s">
        <v>7</v>
      </c>
      <c r="K263" s="74">
        <v>4</v>
      </c>
      <c r="L263" s="74">
        <v>4</v>
      </c>
      <c r="M263" s="75">
        <v>4</v>
      </c>
      <c r="N263" s="74">
        <v>4</v>
      </c>
      <c r="O263" s="12"/>
      <c r="P263" s="74">
        <v>4</v>
      </c>
      <c r="Q263" s="74">
        <v>0</v>
      </c>
    </row>
    <row r="264" spans="1:17" ht="15">
      <c r="A264" s="11" t="s">
        <v>5</v>
      </c>
      <c r="B264" s="72"/>
      <c r="C264" s="8">
        <f t="shared" si="19"/>
        <v>0</v>
      </c>
      <c r="D264" s="27">
        <v>0</v>
      </c>
      <c r="E264" s="29">
        <v>0</v>
      </c>
      <c r="F264" s="27">
        <v>0</v>
      </c>
      <c r="G264" s="30">
        <v>0</v>
      </c>
      <c r="H264" s="30">
        <v>0</v>
      </c>
      <c r="I264" s="74"/>
      <c r="J264" s="74"/>
      <c r="K264" s="74"/>
      <c r="L264" s="74"/>
      <c r="M264" s="75"/>
      <c r="N264" s="74"/>
      <c r="O264" s="12"/>
      <c r="P264" s="74"/>
      <c r="Q264" s="74"/>
    </row>
    <row r="265" spans="1:17" ht="15">
      <c r="A265" s="11" t="s">
        <v>16</v>
      </c>
      <c r="B265" s="72"/>
      <c r="C265" s="8">
        <f t="shared" si="19"/>
        <v>377.79999999999995</v>
      </c>
      <c r="D265" s="27">
        <v>43</v>
      </c>
      <c r="E265" s="29">
        <v>111.6</v>
      </c>
      <c r="F265" s="27">
        <v>111.6</v>
      </c>
      <c r="G265" s="30">
        <v>111.6</v>
      </c>
      <c r="H265" s="30">
        <v>0</v>
      </c>
      <c r="I265" s="74"/>
      <c r="J265" s="74"/>
      <c r="K265" s="74"/>
      <c r="L265" s="74"/>
      <c r="M265" s="75"/>
      <c r="N265" s="74"/>
      <c r="O265" s="12"/>
      <c r="P265" s="74"/>
      <c r="Q265" s="74"/>
    </row>
    <row r="266" spans="1:17" ht="15">
      <c r="A266" s="11" t="s">
        <v>99</v>
      </c>
      <c r="B266" s="72"/>
      <c r="C266" s="8">
        <f t="shared" si="19"/>
        <v>65.6</v>
      </c>
      <c r="D266" s="29">
        <v>6.5</v>
      </c>
      <c r="E266" s="29">
        <v>19.7</v>
      </c>
      <c r="F266" s="29">
        <v>19.7</v>
      </c>
      <c r="G266" s="30">
        <v>19.7</v>
      </c>
      <c r="H266" s="30">
        <v>0</v>
      </c>
      <c r="I266" s="74"/>
      <c r="J266" s="74"/>
      <c r="K266" s="74"/>
      <c r="L266" s="74"/>
      <c r="M266" s="75"/>
      <c r="N266" s="74"/>
      <c r="O266" s="12"/>
      <c r="P266" s="74"/>
      <c r="Q266" s="74"/>
    </row>
    <row r="267" spans="1:17" ht="15">
      <c r="A267" s="137" t="s">
        <v>107</v>
      </c>
      <c r="B267" s="138"/>
      <c r="C267" s="8">
        <f t="shared" si="19"/>
        <v>130</v>
      </c>
      <c r="D267" s="30">
        <f>D268+D269+D270</f>
        <v>65</v>
      </c>
      <c r="E267" s="30">
        <f>E268+E269+E270</f>
        <v>65</v>
      </c>
      <c r="F267" s="30">
        <f>F268+F269+F270</f>
        <v>0</v>
      </c>
      <c r="G267" s="30">
        <f>G268+G269+G270</f>
        <v>0</v>
      </c>
      <c r="H267" s="30">
        <f>H268+H269+H270</f>
        <v>0</v>
      </c>
      <c r="I267" s="133"/>
      <c r="J267" s="133"/>
      <c r="K267" s="133"/>
      <c r="L267" s="133"/>
      <c r="M267" s="133"/>
      <c r="N267" s="133"/>
      <c r="O267" s="133"/>
      <c r="P267" s="133"/>
      <c r="Q267" s="133"/>
    </row>
    <row r="268" spans="1:17" ht="15">
      <c r="A268" s="111" t="s">
        <v>5</v>
      </c>
      <c r="B268" s="112"/>
      <c r="C268" s="8">
        <f t="shared" si="19"/>
        <v>0</v>
      </c>
      <c r="D268" s="27">
        <f aca="true" t="shared" si="22" ref="D268:H270">D272+D276+D280+D284+D288</f>
        <v>0</v>
      </c>
      <c r="E268" s="29">
        <f t="shared" si="22"/>
        <v>0</v>
      </c>
      <c r="F268" s="27">
        <f t="shared" si="22"/>
        <v>0</v>
      </c>
      <c r="G268" s="27">
        <f t="shared" si="22"/>
        <v>0</v>
      </c>
      <c r="H268" s="27">
        <f t="shared" si="22"/>
        <v>0</v>
      </c>
      <c r="I268" s="133"/>
      <c r="J268" s="133"/>
      <c r="K268" s="133"/>
      <c r="L268" s="133"/>
      <c r="M268" s="133"/>
      <c r="N268" s="133"/>
      <c r="O268" s="133"/>
      <c r="P268" s="133"/>
      <c r="Q268" s="133"/>
    </row>
    <row r="269" spans="1:17" ht="15">
      <c r="A269" s="111" t="s">
        <v>16</v>
      </c>
      <c r="B269" s="112"/>
      <c r="C269" s="8">
        <f t="shared" si="19"/>
        <v>0</v>
      </c>
      <c r="D269" s="27">
        <f t="shared" si="22"/>
        <v>0</v>
      </c>
      <c r="E269" s="29">
        <f t="shared" si="22"/>
        <v>0</v>
      </c>
      <c r="F269" s="27">
        <f t="shared" si="22"/>
        <v>0</v>
      </c>
      <c r="G269" s="27">
        <f t="shared" si="22"/>
        <v>0</v>
      </c>
      <c r="H269" s="27">
        <f t="shared" si="22"/>
        <v>0</v>
      </c>
      <c r="I269" s="133"/>
      <c r="J269" s="133"/>
      <c r="K269" s="133"/>
      <c r="L269" s="133"/>
      <c r="M269" s="133"/>
      <c r="N269" s="133"/>
      <c r="O269" s="133"/>
      <c r="P269" s="133"/>
      <c r="Q269" s="133"/>
    </row>
    <row r="270" spans="1:17" ht="15">
      <c r="A270" s="111" t="s">
        <v>99</v>
      </c>
      <c r="B270" s="112"/>
      <c r="C270" s="8">
        <f t="shared" si="19"/>
        <v>130</v>
      </c>
      <c r="D270" s="27">
        <f t="shared" si="22"/>
        <v>65</v>
      </c>
      <c r="E270" s="29">
        <f t="shared" si="22"/>
        <v>65</v>
      </c>
      <c r="F270" s="27">
        <f t="shared" si="22"/>
        <v>0</v>
      </c>
      <c r="G270" s="27">
        <f t="shared" si="22"/>
        <v>0</v>
      </c>
      <c r="H270" s="27">
        <f t="shared" si="22"/>
        <v>0</v>
      </c>
      <c r="I270" s="133"/>
      <c r="J270" s="133"/>
      <c r="K270" s="133"/>
      <c r="L270" s="133"/>
      <c r="M270" s="133"/>
      <c r="N270" s="133"/>
      <c r="O270" s="133"/>
      <c r="P270" s="133"/>
      <c r="Q270" s="133"/>
    </row>
    <row r="271" spans="1:17" ht="105">
      <c r="A271" s="11" t="s">
        <v>106</v>
      </c>
      <c r="B271" s="71" t="s">
        <v>170</v>
      </c>
      <c r="C271" s="8">
        <f t="shared" si="19"/>
        <v>0</v>
      </c>
      <c r="D271" s="28">
        <f>D272+D273+D274</f>
        <v>0</v>
      </c>
      <c r="E271" s="30">
        <f>E272+E273+E274</f>
        <v>0</v>
      </c>
      <c r="F271" s="28">
        <f>F272+F273+F274</f>
        <v>0</v>
      </c>
      <c r="G271" s="30">
        <v>0</v>
      </c>
      <c r="H271" s="30">
        <v>0</v>
      </c>
      <c r="I271" s="72" t="s">
        <v>125</v>
      </c>
      <c r="J271" s="72" t="s">
        <v>100</v>
      </c>
      <c r="K271" s="72">
        <v>4</v>
      </c>
      <c r="L271" s="72">
        <v>4</v>
      </c>
      <c r="M271" s="97">
        <v>4</v>
      </c>
      <c r="N271" s="72">
        <v>4</v>
      </c>
      <c r="P271" s="72">
        <v>4</v>
      </c>
      <c r="Q271" s="72">
        <v>4</v>
      </c>
    </row>
    <row r="272" spans="1:17" ht="15">
      <c r="A272" s="11" t="s">
        <v>5</v>
      </c>
      <c r="B272" s="72"/>
      <c r="C272" s="8">
        <f t="shared" si="19"/>
        <v>0</v>
      </c>
      <c r="D272" s="27">
        <v>0</v>
      </c>
      <c r="E272" s="29">
        <v>0</v>
      </c>
      <c r="F272" s="27">
        <v>0</v>
      </c>
      <c r="G272" s="30">
        <v>0</v>
      </c>
      <c r="H272" s="30">
        <v>0</v>
      </c>
      <c r="I272" s="72"/>
      <c r="J272" s="72"/>
      <c r="K272" s="72"/>
      <c r="L272" s="72"/>
      <c r="M272" s="97"/>
      <c r="N272" s="72"/>
      <c r="P272" s="72"/>
      <c r="Q272" s="72"/>
    </row>
    <row r="273" spans="1:17" ht="15">
      <c r="A273" s="11" t="s">
        <v>16</v>
      </c>
      <c r="B273" s="72"/>
      <c r="C273" s="8">
        <f t="shared" si="19"/>
        <v>0</v>
      </c>
      <c r="D273" s="27">
        <v>0</v>
      </c>
      <c r="E273" s="29">
        <v>0</v>
      </c>
      <c r="F273" s="27">
        <v>0</v>
      </c>
      <c r="G273" s="30">
        <v>0</v>
      </c>
      <c r="H273" s="30">
        <v>0</v>
      </c>
      <c r="I273" s="72"/>
      <c r="J273" s="72"/>
      <c r="K273" s="72"/>
      <c r="L273" s="72"/>
      <c r="M273" s="97"/>
      <c r="N273" s="72"/>
      <c r="P273" s="72"/>
      <c r="Q273" s="72"/>
    </row>
    <row r="274" spans="1:17" ht="15">
      <c r="A274" s="11" t="s">
        <v>99</v>
      </c>
      <c r="B274" s="72"/>
      <c r="C274" s="8">
        <f t="shared" si="19"/>
        <v>0</v>
      </c>
      <c r="D274" s="27">
        <v>0</v>
      </c>
      <c r="E274" s="29">
        <v>0</v>
      </c>
      <c r="F274" s="27">
        <v>0</v>
      </c>
      <c r="G274" s="30">
        <v>0</v>
      </c>
      <c r="H274" s="30">
        <v>0</v>
      </c>
      <c r="I274" s="72"/>
      <c r="J274" s="72"/>
      <c r="K274" s="72"/>
      <c r="L274" s="72"/>
      <c r="M274" s="97"/>
      <c r="N274" s="72"/>
      <c r="P274" s="72"/>
      <c r="Q274" s="72"/>
    </row>
    <row r="275" spans="1:17" ht="60">
      <c r="A275" s="11" t="s">
        <v>155</v>
      </c>
      <c r="B275" s="71" t="s">
        <v>170</v>
      </c>
      <c r="C275" s="8">
        <f t="shared" si="19"/>
        <v>0</v>
      </c>
      <c r="D275" s="28">
        <f>D276+D277+D278</f>
        <v>0</v>
      </c>
      <c r="E275" s="30">
        <f>E276+E277+E278</f>
        <v>0</v>
      </c>
      <c r="F275" s="28">
        <f>F276+F277+F278</f>
        <v>0</v>
      </c>
      <c r="G275" s="30">
        <v>0</v>
      </c>
      <c r="H275" s="30">
        <v>0</v>
      </c>
      <c r="I275" s="71" t="s">
        <v>126</v>
      </c>
      <c r="J275" s="71" t="s">
        <v>100</v>
      </c>
      <c r="K275" s="71">
        <v>4</v>
      </c>
      <c r="L275" s="71">
        <v>4</v>
      </c>
      <c r="M275" s="99">
        <v>4</v>
      </c>
      <c r="N275" s="71">
        <v>4</v>
      </c>
      <c r="P275" s="71">
        <v>4</v>
      </c>
      <c r="Q275" s="71">
        <v>4</v>
      </c>
    </row>
    <row r="276" spans="1:17" ht="15">
      <c r="A276" s="11" t="s">
        <v>5</v>
      </c>
      <c r="B276" s="72"/>
      <c r="C276" s="8">
        <f t="shared" si="19"/>
        <v>0</v>
      </c>
      <c r="D276" s="27">
        <v>0</v>
      </c>
      <c r="E276" s="29">
        <v>0</v>
      </c>
      <c r="F276" s="27">
        <v>0</v>
      </c>
      <c r="G276" s="30">
        <v>0</v>
      </c>
      <c r="H276" s="30">
        <v>0</v>
      </c>
      <c r="I276" s="72"/>
      <c r="J276" s="72"/>
      <c r="K276" s="72"/>
      <c r="L276" s="72"/>
      <c r="M276" s="97"/>
      <c r="N276" s="72"/>
      <c r="P276" s="72"/>
      <c r="Q276" s="72"/>
    </row>
    <row r="277" spans="1:17" ht="15">
      <c r="A277" s="11" t="s">
        <v>16</v>
      </c>
      <c r="B277" s="72"/>
      <c r="C277" s="8">
        <f t="shared" si="19"/>
        <v>0</v>
      </c>
      <c r="D277" s="27">
        <v>0</v>
      </c>
      <c r="E277" s="29">
        <v>0</v>
      </c>
      <c r="F277" s="27">
        <v>0</v>
      </c>
      <c r="G277" s="30">
        <v>0</v>
      </c>
      <c r="H277" s="30">
        <v>0</v>
      </c>
      <c r="I277" s="72"/>
      <c r="J277" s="72"/>
      <c r="K277" s="72"/>
      <c r="L277" s="72"/>
      <c r="M277" s="97"/>
      <c r="N277" s="72"/>
      <c r="P277" s="72"/>
      <c r="Q277" s="72"/>
    </row>
    <row r="278" spans="1:17" ht="15">
      <c r="A278" s="11" t="s">
        <v>99</v>
      </c>
      <c r="B278" s="72"/>
      <c r="C278" s="8">
        <f t="shared" si="19"/>
        <v>0</v>
      </c>
      <c r="D278" s="27">
        <v>0</v>
      </c>
      <c r="E278" s="29">
        <v>0</v>
      </c>
      <c r="F278" s="27">
        <v>0</v>
      </c>
      <c r="G278" s="30">
        <v>0</v>
      </c>
      <c r="H278" s="30">
        <v>0</v>
      </c>
      <c r="I278" s="72"/>
      <c r="J278" s="72"/>
      <c r="K278" s="72"/>
      <c r="L278" s="72"/>
      <c r="M278" s="97"/>
      <c r="N278" s="72"/>
      <c r="P278" s="72"/>
      <c r="Q278" s="72"/>
    </row>
    <row r="279" spans="1:17" ht="75">
      <c r="A279" s="10" t="s">
        <v>108</v>
      </c>
      <c r="B279" s="71" t="s">
        <v>170</v>
      </c>
      <c r="C279" s="8">
        <f t="shared" si="19"/>
        <v>0</v>
      </c>
      <c r="D279" s="28">
        <f>D280+D281+D282</f>
        <v>0</v>
      </c>
      <c r="E279" s="30">
        <f>E280+E281+E282</f>
        <v>0</v>
      </c>
      <c r="F279" s="28">
        <f>F280+F281+F282</f>
        <v>0</v>
      </c>
      <c r="G279" s="30">
        <v>0</v>
      </c>
      <c r="H279" s="30">
        <v>0</v>
      </c>
      <c r="I279" s="71" t="s">
        <v>127</v>
      </c>
      <c r="J279" s="71" t="s">
        <v>100</v>
      </c>
      <c r="K279" s="71">
        <v>4</v>
      </c>
      <c r="L279" s="71">
        <v>4</v>
      </c>
      <c r="M279" s="99">
        <v>4</v>
      </c>
      <c r="N279" s="71">
        <v>4</v>
      </c>
      <c r="P279" s="71">
        <v>4</v>
      </c>
      <c r="Q279" s="71">
        <v>4</v>
      </c>
    </row>
    <row r="280" spans="1:17" ht="15">
      <c r="A280" s="11" t="s">
        <v>5</v>
      </c>
      <c r="B280" s="72"/>
      <c r="C280" s="8">
        <f t="shared" si="19"/>
        <v>0</v>
      </c>
      <c r="D280" s="27">
        <v>0</v>
      </c>
      <c r="E280" s="29">
        <v>0</v>
      </c>
      <c r="F280" s="27">
        <v>0</v>
      </c>
      <c r="G280" s="30">
        <v>0</v>
      </c>
      <c r="H280" s="30">
        <v>0</v>
      </c>
      <c r="I280" s="72"/>
      <c r="J280" s="72"/>
      <c r="K280" s="72"/>
      <c r="L280" s="72"/>
      <c r="M280" s="97"/>
      <c r="N280" s="72"/>
      <c r="P280" s="72"/>
      <c r="Q280" s="72"/>
    </row>
    <row r="281" spans="1:17" ht="15">
      <c r="A281" s="11" t="s">
        <v>16</v>
      </c>
      <c r="B281" s="72"/>
      <c r="C281" s="8">
        <f t="shared" si="19"/>
        <v>0</v>
      </c>
      <c r="D281" s="27">
        <v>0</v>
      </c>
      <c r="E281" s="29">
        <v>0</v>
      </c>
      <c r="F281" s="27">
        <v>0</v>
      </c>
      <c r="G281" s="30">
        <v>0</v>
      </c>
      <c r="H281" s="30">
        <v>0</v>
      </c>
      <c r="I281" s="72"/>
      <c r="J281" s="72"/>
      <c r="K281" s="72"/>
      <c r="L281" s="72"/>
      <c r="M281" s="97"/>
      <c r="N281" s="72"/>
      <c r="P281" s="72"/>
      <c r="Q281" s="72"/>
    </row>
    <row r="282" spans="1:17" ht="15">
      <c r="A282" s="11" t="s">
        <v>99</v>
      </c>
      <c r="B282" s="72"/>
      <c r="C282" s="8">
        <f t="shared" si="19"/>
        <v>0</v>
      </c>
      <c r="D282" s="27">
        <v>0</v>
      </c>
      <c r="E282" s="29">
        <v>0</v>
      </c>
      <c r="F282" s="27">
        <v>0</v>
      </c>
      <c r="G282" s="30">
        <v>0</v>
      </c>
      <c r="H282" s="30">
        <v>0</v>
      </c>
      <c r="I282" s="72"/>
      <c r="J282" s="72"/>
      <c r="K282" s="72"/>
      <c r="L282" s="72"/>
      <c r="M282" s="97"/>
      <c r="N282" s="72"/>
      <c r="P282" s="72"/>
      <c r="Q282" s="72"/>
    </row>
    <row r="283" spans="1:17" ht="45">
      <c r="A283" s="21" t="s">
        <v>179</v>
      </c>
      <c r="B283" s="71" t="s">
        <v>170</v>
      </c>
      <c r="C283" s="8">
        <f t="shared" si="19"/>
        <v>30</v>
      </c>
      <c r="D283" s="28">
        <f>D284+D285+D286</f>
        <v>15</v>
      </c>
      <c r="E283" s="30">
        <f>E284+E285+E286</f>
        <v>15</v>
      </c>
      <c r="F283" s="28">
        <f>F284+F285+F286</f>
        <v>0</v>
      </c>
      <c r="G283" s="26">
        <f>G284+G285+G286</f>
        <v>0</v>
      </c>
      <c r="H283" s="26">
        <f>H284+H285+H286</f>
        <v>0</v>
      </c>
      <c r="I283" s="99" t="s">
        <v>165</v>
      </c>
      <c r="J283" s="99" t="s">
        <v>8</v>
      </c>
      <c r="K283" s="99">
        <v>0</v>
      </c>
      <c r="L283" s="99">
        <v>5</v>
      </c>
      <c r="M283" s="99">
        <v>5</v>
      </c>
      <c r="N283" s="99">
        <v>0</v>
      </c>
      <c r="O283" s="19"/>
      <c r="P283" s="99">
        <v>0</v>
      </c>
      <c r="Q283" s="99">
        <v>0</v>
      </c>
    </row>
    <row r="284" spans="1:17" ht="15">
      <c r="A284" s="20" t="s">
        <v>5</v>
      </c>
      <c r="B284" s="72"/>
      <c r="C284" s="8">
        <f t="shared" si="19"/>
        <v>0</v>
      </c>
      <c r="D284" s="27">
        <v>0</v>
      </c>
      <c r="E284" s="29">
        <v>0</v>
      </c>
      <c r="F284" s="27">
        <v>0</v>
      </c>
      <c r="G284" s="29">
        <v>0</v>
      </c>
      <c r="H284" s="29">
        <v>0</v>
      </c>
      <c r="I284" s="97"/>
      <c r="J284" s="97"/>
      <c r="K284" s="97"/>
      <c r="L284" s="97"/>
      <c r="M284" s="97"/>
      <c r="N284" s="97"/>
      <c r="O284" s="19"/>
      <c r="P284" s="97"/>
      <c r="Q284" s="97"/>
    </row>
    <row r="285" spans="1:17" ht="15">
      <c r="A285" s="20" t="s">
        <v>16</v>
      </c>
      <c r="B285" s="72"/>
      <c r="C285" s="8">
        <f t="shared" si="19"/>
        <v>0</v>
      </c>
      <c r="D285" s="27">
        <v>0</v>
      </c>
      <c r="E285" s="29">
        <v>0</v>
      </c>
      <c r="F285" s="29">
        <v>0</v>
      </c>
      <c r="G285" s="29">
        <v>0</v>
      </c>
      <c r="H285" s="29">
        <v>0</v>
      </c>
      <c r="I285" s="97"/>
      <c r="J285" s="97"/>
      <c r="K285" s="97"/>
      <c r="L285" s="97"/>
      <c r="M285" s="97"/>
      <c r="N285" s="97"/>
      <c r="O285" s="19"/>
      <c r="P285" s="97"/>
      <c r="Q285" s="97"/>
    </row>
    <row r="286" spans="1:17" ht="15">
      <c r="A286" s="20" t="s">
        <v>99</v>
      </c>
      <c r="B286" s="72"/>
      <c r="C286" s="8">
        <f t="shared" si="19"/>
        <v>30</v>
      </c>
      <c r="D286" s="27">
        <v>15</v>
      </c>
      <c r="E286" s="29">
        <v>15</v>
      </c>
      <c r="F286" s="29">
        <v>0</v>
      </c>
      <c r="G286" s="29">
        <v>0</v>
      </c>
      <c r="H286" s="29">
        <v>0</v>
      </c>
      <c r="I286" s="98"/>
      <c r="J286" s="98"/>
      <c r="K286" s="98"/>
      <c r="L286" s="98"/>
      <c r="M286" s="98"/>
      <c r="N286" s="98"/>
      <c r="O286" s="19"/>
      <c r="P286" s="98"/>
      <c r="Q286" s="98"/>
    </row>
    <row r="287" spans="1:17" ht="30">
      <c r="A287" s="21" t="s">
        <v>168</v>
      </c>
      <c r="B287" s="71" t="s">
        <v>170</v>
      </c>
      <c r="C287" s="8">
        <f t="shared" si="19"/>
        <v>100</v>
      </c>
      <c r="D287" s="30">
        <f>D288+D289+D290</f>
        <v>50</v>
      </c>
      <c r="E287" s="30">
        <f>E288+E289+E290</f>
        <v>50</v>
      </c>
      <c r="F287" s="30">
        <f>F288+F289+F290</f>
        <v>0</v>
      </c>
      <c r="G287" s="37">
        <f>G288+G289+G290</f>
        <v>0</v>
      </c>
      <c r="H287" s="37">
        <f>H288+H289+H290</f>
        <v>0</v>
      </c>
      <c r="I287" s="99" t="s">
        <v>166</v>
      </c>
      <c r="J287" s="99" t="s">
        <v>8</v>
      </c>
      <c r="K287" s="99">
        <v>0</v>
      </c>
      <c r="L287" s="99">
        <v>3</v>
      </c>
      <c r="M287" s="99">
        <v>3</v>
      </c>
      <c r="N287" s="99">
        <v>0</v>
      </c>
      <c r="O287" s="19"/>
      <c r="P287" s="99">
        <v>0</v>
      </c>
      <c r="Q287" s="99">
        <v>0</v>
      </c>
    </row>
    <row r="288" spans="1:17" ht="15">
      <c r="A288" s="20" t="s">
        <v>5</v>
      </c>
      <c r="B288" s="72"/>
      <c r="C288" s="8">
        <f t="shared" si="19"/>
        <v>0</v>
      </c>
      <c r="D288" s="29">
        <v>0</v>
      </c>
      <c r="E288" s="29">
        <v>0</v>
      </c>
      <c r="F288" s="29">
        <v>0</v>
      </c>
      <c r="G288" s="37">
        <f>G289+G290+G291</f>
        <v>0</v>
      </c>
      <c r="H288" s="37">
        <f>H289+H290+H291</f>
        <v>0</v>
      </c>
      <c r="I288" s="97"/>
      <c r="J288" s="97"/>
      <c r="K288" s="97"/>
      <c r="L288" s="97"/>
      <c r="M288" s="97"/>
      <c r="N288" s="97"/>
      <c r="O288" s="19"/>
      <c r="P288" s="97"/>
      <c r="Q288" s="97"/>
    </row>
    <row r="289" spans="1:17" ht="15">
      <c r="A289" s="20" t="s">
        <v>16</v>
      </c>
      <c r="B289" s="72"/>
      <c r="C289" s="8">
        <f t="shared" si="19"/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97"/>
      <c r="J289" s="97"/>
      <c r="K289" s="97"/>
      <c r="L289" s="97"/>
      <c r="M289" s="97"/>
      <c r="N289" s="97"/>
      <c r="O289" s="19"/>
      <c r="P289" s="97"/>
      <c r="Q289" s="97"/>
    </row>
    <row r="290" spans="1:17" ht="15">
      <c r="A290" s="20" t="s">
        <v>99</v>
      </c>
      <c r="B290" s="72"/>
      <c r="C290" s="8">
        <f t="shared" si="19"/>
        <v>100</v>
      </c>
      <c r="D290" s="29">
        <v>50</v>
      </c>
      <c r="E290" s="29">
        <v>50</v>
      </c>
      <c r="F290" s="29">
        <v>0</v>
      </c>
      <c r="G290" s="29">
        <v>0</v>
      </c>
      <c r="H290" s="29">
        <v>0</v>
      </c>
      <c r="I290" s="98"/>
      <c r="J290" s="98"/>
      <c r="K290" s="98"/>
      <c r="L290" s="98"/>
      <c r="M290" s="98"/>
      <c r="N290" s="98"/>
      <c r="O290" s="19"/>
      <c r="P290" s="98"/>
      <c r="Q290" s="98"/>
    </row>
    <row r="291" spans="1:17" ht="15">
      <c r="A291" s="113" t="s">
        <v>109</v>
      </c>
      <c r="B291" s="114"/>
      <c r="C291" s="8">
        <f t="shared" si="19"/>
        <v>1646.566</v>
      </c>
      <c r="D291" s="30">
        <f>D292+D293+D294</f>
        <v>1451.566</v>
      </c>
      <c r="E291" s="30">
        <f>E292+E293+E294</f>
        <v>195</v>
      </c>
      <c r="F291" s="30">
        <f>F292+F293+F294</f>
        <v>0</v>
      </c>
      <c r="G291" s="30">
        <f>G292+G293+G294</f>
        <v>0</v>
      </c>
      <c r="H291" s="30">
        <f>H292+H293+H294</f>
        <v>0</v>
      </c>
      <c r="I291" s="100"/>
      <c r="J291" s="101"/>
      <c r="K291" s="101"/>
      <c r="L291" s="101"/>
      <c r="M291" s="101"/>
      <c r="N291" s="101"/>
      <c r="O291" s="102"/>
      <c r="P291" s="102"/>
      <c r="Q291" s="103"/>
    </row>
    <row r="292" spans="1:17" ht="15">
      <c r="A292" s="111" t="s">
        <v>5</v>
      </c>
      <c r="B292" s="112"/>
      <c r="C292" s="8">
        <f t="shared" si="19"/>
        <v>0</v>
      </c>
      <c r="D292" s="30">
        <f aca="true" t="shared" si="23" ref="D292:H294">D296+D300+D304+D308+D312+D316+D320+D324+D328</f>
        <v>0</v>
      </c>
      <c r="E292" s="30">
        <f t="shared" si="23"/>
        <v>0</v>
      </c>
      <c r="F292" s="30">
        <f t="shared" si="23"/>
        <v>0</v>
      </c>
      <c r="G292" s="30">
        <f t="shared" si="23"/>
        <v>0</v>
      </c>
      <c r="H292" s="30">
        <f t="shared" si="23"/>
        <v>0</v>
      </c>
      <c r="I292" s="100"/>
      <c r="J292" s="101"/>
      <c r="K292" s="101"/>
      <c r="L292" s="101"/>
      <c r="M292" s="101"/>
      <c r="N292" s="101"/>
      <c r="O292" s="102"/>
      <c r="P292" s="102"/>
      <c r="Q292" s="103"/>
    </row>
    <row r="293" spans="1:17" ht="15">
      <c r="A293" s="111" t="s">
        <v>16</v>
      </c>
      <c r="B293" s="112"/>
      <c r="C293" s="8">
        <f t="shared" si="19"/>
        <v>1240</v>
      </c>
      <c r="D293" s="30">
        <f t="shared" si="23"/>
        <v>1240</v>
      </c>
      <c r="E293" s="30">
        <f t="shared" si="23"/>
        <v>0</v>
      </c>
      <c r="F293" s="30">
        <f t="shared" si="23"/>
        <v>0</v>
      </c>
      <c r="G293" s="30">
        <f t="shared" si="23"/>
        <v>0</v>
      </c>
      <c r="H293" s="30">
        <f t="shared" si="23"/>
        <v>0</v>
      </c>
      <c r="I293" s="100"/>
      <c r="J293" s="101"/>
      <c r="K293" s="101"/>
      <c r="L293" s="101"/>
      <c r="M293" s="101"/>
      <c r="N293" s="101"/>
      <c r="O293" s="102"/>
      <c r="P293" s="102"/>
      <c r="Q293" s="103"/>
    </row>
    <row r="294" spans="1:17" ht="15">
      <c r="A294" s="111" t="s">
        <v>99</v>
      </c>
      <c r="B294" s="112"/>
      <c r="C294" s="8">
        <f t="shared" si="19"/>
        <v>406.56600000000003</v>
      </c>
      <c r="D294" s="30">
        <f t="shared" si="23"/>
        <v>211.566</v>
      </c>
      <c r="E294" s="30">
        <f t="shared" si="23"/>
        <v>195</v>
      </c>
      <c r="F294" s="30">
        <f t="shared" si="23"/>
        <v>0</v>
      </c>
      <c r="G294" s="30">
        <f t="shared" si="23"/>
        <v>0</v>
      </c>
      <c r="H294" s="30">
        <f t="shared" si="23"/>
        <v>0</v>
      </c>
      <c r="I294" s="100"/>
      <c r="J294" s="101"/>
      <c r="K294" s="101"/>
      <c r="L294" s="101"/>
      <c r="M294" s="101"/>
      <c r="N294" s="101"/>
      <c r="O294" s="102"/>
      <c r="P294" s="102"/>
      <c r="Q294" s="103"/>
    </row>
    <row r="295" spans="1:17" ht="30">
      <c r="A295" s="10" t="s">
        <v>156</v>
      </c>
      <c r="B295" s="71" t="s">
        <v>170</v>
      </c>
      <c r="C295" s="8">
        <f t="shared" si="19"/>
        <v>0</v>
      </c>
      <c r="D295" s="30">
        <f>D298</f>
        <v>0</v>
      </c>
      <c r="E295" s="30">
        <f>E296+E297+E298</f>
        <v>0</v>
      </c>
      <c r="F295" s="30">
        <f>F296+F297+F298</f>
        <v>0</v>
      </c>
      <c r="G295" s="37">
        <f>G296+G297+G298</f>
        <v>0</v>
      </c>
      <c r="H295" s="37">
        <f>H296+H297+H298</f>
        <v>0</v>
      </c>
      <c r="I295" s="99" t="s">
        <v>128</v>
      </c>
      <c r="J295" s="99" t="s">
        <v>101</v>
      </c>
      <c r="K295" s="99">
        <v>70</v>
      </c>
      <c r="L295" s="99">
        <v>80</v>
      </c>
      <c r="M295" s="99">
        <v>85</v>
      </c>
      <c r="N295" s="99">
        <v>90</v>
      </c>
      <c r="O295" s="19"/>
      <c r="P295" s="99">
        <v>90</v>
      </c>
      <c r="Q295" s="99">
        <v>90</v>
      </c>
    </row>
    <row r="296" spans="1:17" ht="15">
      <c r="A296" s="11" t="s">
        <v>5</v>
      </c>
      <c r="B296" s="72"/>
      <c r="C296" s="8">
        <f t="shared" si="19"/>
        <v>0</v>
      </c>
      <c r="D296" s="29">
        <v>0</v>
      </c>
      <c r="E296" s="30">
        <v>0</v>
      </c>
      <c r="F296" s="29">
        <v>0</v>
      </c>
      <c r="G296" s="37">
        <f aca="true" t="shared" si="24" ref="G296:H303">G297+G298+G299</f>
        <v>0</v>
      </c>
      <c r="H296" s="37">
        <f t="shared" si="24"/>
        <v>0</v>
      </c>
      <c r="I296" s="97"/>
      <c r="J296" s="97"/>
      <c r="K296" s="97"/>
      <c r="L296" s="97"/>
      <c r="M296" s="97"/>
      <c r="N296" s="97"/>
      <c r="O296" s="19"/>
      <c r="P296" s="97"/>
      <c r="Q296" s="97"/>
    </row>
    <row r="297" spans="1:17" ht="15">
      <c r="A297" s="11" t="s">
        <v>16</v>
      </c>
      <c r="B297" s="72"/>
      <c r="C297" s="8">
        <f t="shared" si="19"/>
        <v>0</v>
      </c>
      <c r="D297" s="29">
        <v>0</v>
      </c>
      <c r="E297" s="29">
        <v>0</v>
      </c>
      <c r="F297" s="29">
        <v>0</v>
      </c>
      <c r="G297" s="37">
        <f t="shared" si="24"/>
        <v>0</v>
      </c>
      <c r="H297" s="37">
        <f t="shared" si="24"/>
        <v>0</v>
      </c>
      <c r="I297" s="97"/>
      <c r="J297" s="97"/>
      <c r="K297" s="97"/>
      <c r="L297" s="97"/>
      <c r="M297" s="97"/>
      <c r="N297" s="97"/>
      <c r="O297" s="19"/>
      <c r="P297" s="97"/>
      <c r="Q297" s="97"/>
    </row>
    <row r="298" spans="1:17" ht="15">
      <c r="A298" s="11" t="s">
        <v>99</v>
      </c>
      <c r="B298" s="72"/>
      <c r="C298" s="8">
        <f t="shared" si="19"/>
        <v>0</v>
      </c>
      <c r="D298" s="29">
        <v>0</v>
      </c>
      <c r="E298" s="29">
        <v>0</v>
      </c>
      <c r="F298" s="29">
        <v>0</v>
      </c>
      <c r="G298" s="37">
        <f t="shared" si="24"/>
        <v>0</v>
      </c>
      <c r="H298" s="37">
        <f t="shared" si="24"/>
        <v>0</v>
      </c>
      <c r="I298" s="97"/>
      <c r="J298" s="97"/>
      <c r="K298" s="97"/>
      <c r="L298" s="97"/>
      <c r="M298" s="97"/>
      <c r="N298" s="97"/>
      <c r="O298" s="19"/>
      <c r="P298" s="97"/>
      <c r="Q298" s="97"/>
    </row>
    <row r="299" spans="1:17" ht="30">
      <c r="A299" s="10" t="s">
        <v>151</v>
      </c>
      <c r="B299" s="71" t="s">
        <v>170</v>
      </c>
      <c r="C299" s="8">
        <f t="shared" si="19"/>
        <v>30</v>
      </c>
      <c r="D299" s="30">
        <f>D300+D301+D302</f>
        <v>15</v>
      </c>
      <c r="E299" s="30">
        <f>E300+E301+E302</f>
        <v>15</v>
      </c>
      <c r="F299" s="30">
        <f>F300+F301+F302</f>
        <v>0</v>
      </c>
      <c r="G299" s="30">
        <f>G300+G301+G302</f>
        <v>0</v>
      </c>
      <c r="H299" s="30">
        <f>H300+H301+H302</f>
        <v>0</v>
      </c>
      <c r="I299" s="99" t="s">
        <v>143</v>
      </c>
      <c r="J299" s="99" t="s">
        <v>8</v>
      </c>
      <c r="K299" s="99">
        <v>17</v>
      </c>
      <c r="L299" s="99">
        <v>17</v>
      </c>
      <c r="M299" s="99">
        <v>17</v>
      </c>
      <c r="N299" s="99">
        <v>0</v>
      </c>
      <c r="O299" s="19"/>
      <c r="P299" s="99">
        <v>0</v>
      </c>
      <c r="Q299" s="99">
        <v>0</v>
      </c>
    </row>
    <row r="300" spans="1:17" ht="15">
      <c r="A300" s="11" t="s">
        <v>5</v>
      </c>
      <c r="B300" s="72"/>
      <c r="C300" s="8">
        <f t="shared" si="19"/>
        <v>0</v>
      </c>
      <c r="D300" s="29">
        <v>0</v>
      </c>
      <c r="E300" s="30">
        <v>0</v>
      </c>
      <c r="F300" s="29">
        <v>0</v>
      </c>
      <c r="G300" s="37">
        <f t="shared" si="24"/>
        <v>0</v>
      </c>
      <c r="H300" s="37">
        <f t="shared" si="24"/>
        <v>0</v>
      </c>
      <c r="I300" s="97"/>
      <c r="J300" s="97"/>
      <c r="K300" s="97"/>
      <c r="L300" s="97"/>
      <c r="M300" s="97"/>
      <c r="N300" s="97"/>
      <c r="O300" s="19"/>
      <c r="P300" s="97"/>
      <c r="Q300" s="97"/>
    </row>
    <row r="301" spans="1:17" ht="15">
      <c r="A301" s="11" t="s">
        <v>16</v>
      </c>
      <c r="B301" s="72"/>
      <c r="C301" s="8">
        <f t="shared" si="19"/>
        <v>0</v>
      </c>
      <c r="D301" s="29">
        <v>0</v>
      </c>
      <c r="E301" s="29">
        <v>0</v>
      </c>
      <c r="F301" s="29">
        <v>0</v>
      </c>
      <c r="G301" s="37">
        <f t="shared" si="24"/>
        <v>0</v>
      </c>
      <c r="H301" s="37">
        <f t="shared" si="24"/>
        <v>0</v>
      </c>
      <c r="I301" s="97"/>
      <c r="J301" s="97"/>
      <c r="K301" s="97"/>
      <c r="L301" s="97"/>
      <c r="M301" s="97"/>
      <c r="N301" s="97"/>
      <c r="O301" s="19"/>
      <c r="P301" s="97"/>
      <c r="Q301" s="97"/>
    </row>
    <row r="302" spans="1:17" ht="15">
      <c r="A302" s="11" t="s">
        <v>99</v>
      </c>
      <c r="B302" s="72"/>
      <c r="C302" s="8">
        <f aca="true" t="shared" si="25" ref="C302:C369">D302+E302+F302+G302+H302</f>
        <v>30</v>
      </c>
      <c r="D302" s="29">
        <v>15</v>
      </c>
      <c r="E302" s="29">
        <v>15</v>
      </c>
      <c r="F302" s="29">
        <v>0</v>
      </c>
      <c r="G302" s="37">
        <f t="shared" si="24"/>
        <v>0</v>
      </c>
      <c r="H302" s="37">
        <f t="shared" si="24"/>
        <v>0</v>
      </c>
      <c r="I302" s="97"/>
      <c r="J302" s="97"/>
      <c r="K302" s="97"/>
      <c r="L302" s="97"/>
      <c r="M302" s="97"/>
      <c r="N302" s="97"/>
      <c r="O302" s="19"/>
      <c r="P302" s="97"/>
      <c r="Q302" s="97"/>
    </row>
    <row r="303" spans="1:17" ht="15">
      <c r="A303" s="10" t="s">
        <v>110</v>
      </c>
      <c r="B303" s="71" t="s">
        <v>170</v>
      </c>
      <c r="C303" s="8">
        <f t="shared" si="25"/>
        <v>10</v>
      </c>
      <c r="D303" s="30">
        <f>D304+D305+D306</f>
        <v>0</v>
      </c>
      <c r="E303" s="30">
        <f>E304+E305+E306</f>
        <v>10</v>
      </c>
      <c r="F303" s="30">
        <f>F304+F305+F306</f>
        <v>0</v>
      </c>
      <c r="G303" s="26">
        <f t="shared" si="24"/>
        <v>0</v>
      </c>
      <c r="H303" s="26">
        <f t="shared" si="24"/>
        <v>0</v>
      </c>
      <c r="I303" s="71" t="s">
        <v>129</v>
      </c>
      <c r="J303" s="71" t="s">
        <v>8</v>
      </c>
      <c r="K303" s="71">
        <v>6</v>
      </c>
      <c r="L303" s="71">
        <v>6</v>
      </c>
      <c r="M303" s="99">
        <v>6</v>
      </c>
      <c r="N303" s="71">
        <v>6</v>
      </c>
      <c r="P303" s="71">
        <v>6</v>
      </c>
      <c r="Q303" s="71">
        <v>6</v>
      </c>
    </row>
    <row r="304" spans="1:17" ht="15">
      <c r="A304" s="11" t="s">
        <v>5</v>
      </c>
      <c r="B304" s="72"/>
      <c r="C304" s="8">
        <f t="shared" si="25"/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72"/>
      <c r="J304" s="72"/>
      <c r="K304" s="72"/>
      <c r="L304" s="72"/>
      <c r="M304" s="97"/>
      <c r="N304" s="72"/>
      <c r="P304" s="72"/>
      <c r="Q304" s="72"/>
    </row>
    <row r="305" spans="1:17" ht="15">
      <c r="A305" s="11" t="s">
        <v>16</v>
      </c>
      <c r="B305" s="72"/>
      <c r="C305" s="8">
        <f t="shared" si="25"/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72"/>
      <c r="J305" s="72"/>
      <c r="K305" s="72"/>
      <c r="L305" s="72"/>
      <c r="M305" s="97"/>
      <c r="N305" s="72"/>
      <c r="P305" s="72"/>
      <c r="Q305" s="72"/>
    </row>
    <row r="306" spans="1:17" ht="15">
      <c r="A306" s="11" t="s">
        <v>99</v>
      </c>
      <c r="B306" s="72"/>
      <c r="C306" s="8">
        <f t="shared" si="25"/>
        <v>10</v>
      </c>
      <c r="D306" s="30">
        <v>0</v>
      </c>
      <c r="E306" s="30">
        <v>10</v>
      </c>
      <c r="F306" s="30">
        <v>0</v>
      </c>
      <c r="G306" s="30">
        <v>0</v>
      </c>
      <c r="H306" s="30">
        <v>0</v>
      </c>
      <c r="I306" s="72"/>
      <c r="J306" s="72"/>
      <c r="K306" s="72"/>
      <c r="L306" s="72"/>
      <c r="M306" s="97"/>
      <c r="N306" s="72"/>
      <c r="P306" s="72"/>
      <c r="Q306" s="72"/>
    </row>
    <row r="307" spans="1:17" ht="45">
      <c r="A307" s="10" t="s">
        <v>112</v>
      </c>
      <c r="B307" s="71" t="s">
        <v>170</v>
      </c>
      <c r="C307" s="8">
        <f t="shared" si="25"/>
        <v>0</v>
      </c>
      <c r="D307" s="30">
        <f>D308+D309+D310</f>
        <v>0</v>
      </c>
      <c r="E307" s="30">
        <f>E308+E309+E310</f>
        <v>0</v>
      </c>
      <c r="F307" s="30">
        <f>F308+F309+F310</f>
        <v>0</v>
      </c>
      <c r="G307" s="30">
        <f>G308+G309+G310</f>
        <v>0</v>
      </c>
      <c r="H307" s="30">
        <f>H308+H309+H310</f>
        <v>0</v>
      </c>
      <c r="I307" s="71" t="s">
        <v>130</v>
      </c>
      <c r="J307" s="71" t="s">
        <v>100</v>
      </c>
      <c r="K307" s="71">
        <v>1</v>
      </c>
      <c r="L307" s="71">
        <v>1</v>
      </c>
      <c r="M307" s="99">
        <v>1</v>
      </c>
      <c r="N307" s="71">
        <v>1</v>
      </c>
      <c r="P307" s="71">
        <v>1</v>
      </c>
      <c r="Q307" s="71">
        <v>1</v>
      </c>
    </row>
    <row r="308" spans="1:17" ht="15">
      <c r="A308" s="11" t="s">
        <v>5</v>
      </c>
      <c r="B308" s="72"/>
      <c r="C308" s="8">
        <f t="shared" si="25"/>
        <v>0</v>
      </c>
      <c r="D308" s="28">
        <v>0</v>
      </c>
      <c r="E308" s="30">
        <v>0</v>
      </c>
      <c r="F308" s="28">
        <v>0</v>
      </c>
      <c r="G308" s="29">
        <v>0</v>
      </c>
      <c r="H308" s="29">
        <v>0</v>
      </c>
      <c r="I308" s="72"/>
      <c r="J308" s="72"/>
      <c r="K308" s="72"/>
      <c r="L308" s="72"/>
      <c r="M308" s="97"/>
      <c r="N308" s="72"/>
      <c r="P308" s="72"/>
      <c r="Q308" s="72"/>
    </row>
    <row r="309" spans="1:17" ht="15">
      <c r="A309" s="11" t="s">
        <v>16</v>
      </c>
      <c r="B309" s="72"/>
      <c r="C309" s="8">
        <f t="shared" si="25"/>
        <v>0</v>
      </c>
      <c r="D309" s="28">
        <v>0</v>
      </c>
      <c r="E309" s="30">
        <v>0</v>
      </c>
      <c r="F309" s="28">
        <v>0</v>
      </c>
      <c r="G309" s="29">
        <v>0</v>
      </c>
      <c r="H309" s="29">
        <v>0</v>
      </c>
      <c r="I309" s="72"/>
      <c r="J309" s="72"/>
      <c r="K309" s="72"/>
      <c r="L309" s="72"/>
      <c r="M309" s="97"/>
      <c r="N309" s="72"/>
      <c r="P309" s="72"/>
      <c r="Q309" s="72"/>
    </row>
    <row r="310" spans="1:17" ht="15">
      <c r="A310" s="11" t="s">
        <v>99</v>
      </c>
      <c r="B310" s="72"/>
      <c r="C310" s="8">
        <f t="shared" si="25"/>
        <v>0</v>
      </c>
      <c r="D310" s="28">
        <v>0</v>
      </c>
      <c r="E310" s="30">
        <v>0</v>
      </c>
      <c r="F310" s="28">
        <v>0</v>
      </c>
      <c r="G310" s="29">
        <v>0</v>
      </c>
      <c r="H310" s="29">
        <v>0</v>
      </c>
      <c r="I310" s="72"/>
      <c r="J310" s="72"/>
      <c r="K310" s="72"/>
      <c r="L310" s="72"/>
      <c r="M310" s="97"/>
      <c r="N310" s="72"/>
      <c r="P310" s="72"/>
      <c r="Q310" s="72"/>
    </row>
    <row r="311" spans="1:17" ht="45">
      <c r="A311" s="10" t="s">
        <v>111</v>
      </c>
      <c r="B311" s="71" t="s">
        <v>170</v>
      </c>
      <c r="C311" s="8">
        <f t="shared" si="25"/>
        <v>92.2</v>
      </c>
      <c r="D311" s="28">
        <f>D312+D313+D314</f>
        <v>62.2</v>
      </c>
      <c r="E311" s="30">
        <f>E312+E313+E314</f>
        <v>30</v>
      </c>
      <c r="F311" s="28">
        <f>F312+F313+F314</f>
        <v>0</v>
      </c>
      <c r="G311" s="28">
        <f>G312+G313+G314</f>
        <v>0</v>
      </c>
      <c r="H311" s="28">
        <f>H312+H313+H314</f>
        <v>0</v>
      </c>
      <c r="I311" s="71" t="s">
        <v>131</v>
      </c>
      <c r="J311" s="71" t="s">
        <v>100</v>
      </c>
      <c r="K311" s="71">
        <v>8</v>
      </c>
      <c r="L311" s="71">
        <v>8</v>
      </c>
      <c r="M311" s="99">
        <v>8</v>
      </c>
      <c r="N311" s="71">
        <v>0</v>
      </c>
      <c r="P311" s="71">
        <v>0</v>
      </c>
      <c r="Q311" s="71">
        <v>0</v>
      </c>
    </row>
    <row r="312" spans="1:17" ht="15">
      <c r="A312" s="11" t="s">
        <v>5</v>
      </c>
      <c r="B312" s="72"/>
      <c r="C312" s="8">
        <f t="shared" si="25"/>
        <v>0</v>
      </c>
      <c r="D312" s="28">
        <v>0</v>
      </c>
      <c r="E312" s="30">
        <v>0</v>
      </c>
      <c r="F312" s="28">
        <v>0</v>
      </c>
      <c r="G312" s="29">
        <v>0</v>
      </c>
      <c r="H312" s="29">
        <v>0</v>
      </c>
      <c r="I312" s="72"/>
      <c r="J312" s="72"/>
      <c r="K312" s="72"/>
      <c r="L312" s="72"/>
      <c r="M312" s="97"/>
      <c r="N312" s="72"/>
      <c r="P312" s="72"/>
      <c r="Q312" s="72"/>
    </row>
    <row r="313" spans="1:17" ht="15">
      <c r="A313" s="11" t="s">
        <v>16</v>
      </c>
      <c r="B313" s="72"/>
      <c r="C313" s="8">
        <f t="shared" si="25"/>
        <v>0</v>
      </c>
      <c r="D313" s="28">
        <v>0</v>
      </c>
      <c r="E313" s="30">
        <v>0</v>
      </c>
      <c r="F313" s="28">
        <v>0</v>
      </c>
      <c r="G313" s="29">
        <v>0</v>
      </c>
      <c r="H313" s="29">
        <v>0</v>
      </c>
      <c r="I313" s="72"/>
      <c r="J313" s="72"/>
      <c r="K313" s="72"/>
      <c r="L313" s="72"/>
      <c r="M313" s="97"/>
      <c r="N313" s="72"/>
      <c r="P313" s="72"/>
      <c r="Q313" s="72"/>
    </row>
    <row r="314" spans="1:17" ht="15">
      <c r="A314" s="11" t="s">
        <v>99</v>
      </c>
      <c r="B314" s="72"/>
      <c r="C314" s="8">
        <f t="shared" si="25"/>
        <v>92.2</v>
      </c>
      <c r="D314" s="28">
        <v>62.2</v>
      </c>
      <c r="E314" s="30">
        <v>30</v>
      </c>
      <c r="F314" s="28">
        <v>0</v>
      </c>
      <c r="G314" s="28">
        <v>0</v>
      </c>
      <c r="H314" s="28">
        <v>0</v>
      </c>
      <c r="I314" s="72"/>
      <c r="J314" s="72"/>
      <c r="K314" s="72"/>
      <c r="L314" s="72"/>
      <c r="M314" s="97"/>
      <c r="N314" s="72"/>
      <c r="P314" s="72"/>
      <c r="Q314" s="72"/>
    </row>
    <row r="315" spans="1:17" ht="75">
      <c r="A315" s="10" t="s">
        <v>113</v>
      </c>
      <c r="B315" s="71" t="s">
        <v>170</v>
      </c>
      <c r="C315" s="8">
        <f t="shared" si="25"/>
        <v>40</v>
      </c>
      <c r="D315" s="28">
        <f>D316+D317+D318</f>
        <v>20</v>
      </c>
      <c r="E315" s="30">
        <f>E316+E317+E318</f>
        <v>20</v>
      </c>
      <c r="F315" s="30">
        <f>F316+F317+F318</f>
        <v>0</v>
      </c>
      <c r="G315" s="30">
        <v>0</v>
      </c>
      <c r="H315" s="30">
        <v>0</v>
      </c>
      <c r="I315" s="71" t="s">
        <v>132</v>
      </c>
      <c r="J315" s="71" t="s">
        <v>7</v>
      </c>
      <c r="K315" s="71">
        <v>0</v>
      </c>
      <c r="L315" s="71">
        <v>66</v>
      </c>
      <c r="M315" s="99">
        <v>66</v>
      </c>
      <c r="N315" s="71">
        <v>0</v>
      </c>
      <c r="P315" s="71">
        <v>0</v>
      </c>
      <c r="Q315" s="71">
        <v>0</v>
      </c>
    </row>
    <row r="316" spans="1:17" ht="15">
      <c r="A316" s="11" t="s">
        <v>5</v>
      </c>
      <c r="B316" s="72"/>
      <c r="C316" s="8">
        <f t="shared" si="25"/>
        <v>0</v>
      </c>
      <c r="D316" s="28">
        <v>0</v>
      </c>
      <c r="E316" s="30">
        <v>0</v>
      </c>
      <c r="F316" s="30">
        <v>0</v>
      </c>
      <c r="G316" s="30">
        <v>0</v>
      </c>
      <c r="H316" s="30">
        <v>0</v>
      </c>
      <c r="I316" s="72"/>
      <c r="J316" s="72"/>
      <c r="K316" s="72"/>
      <c r="L316" s="72"/>
      <c r="M316" s="97"/>
      <c r="N316" s="72"/>
      <c r="P316" s="72"/>
      <c r="Q316" s="72"/>
    </row>
    <row r="317" spans="1:17" ht="15">
      <c r="A317" s="11" t="s">
        <v>16</v>
      </c>
      <c r="B317" s="72"/>
      <c r="C317" s="8">
        <f t="shared" si="25"/>
        <v>0</v>
      </c>
      <c r="D317" s="28">
        <v>0</v>
      </c>
      <c r="E317" s="30">
        <v>0</v>
      </c>
      <c r="F317" s="30">
        <v>0</v>
      </c>
      <c r="G317" s="30">
        <v>0</v>
      </c>
      <c r="H317" s="30">
        <v>0</v>
      </c>
      <c r="I317" s="72"/>
      <c r="J317" s="72"/>
      <c r="K317" s="72"/>
      <c r="L317" s="72"/>
      <c r="M317" s="97"/>
      <c r="N317" s="72"/>
      <c r="P317" s="72"/>
      <c r="Q317" s="72"/>
    </row>
    <row r="318" spans="1:17" ht="15">
      <c r="A318" s="11" t="s">
        <v>99</v>
      </c>
      <c r="B318" s="72"/>
      <c r="C318" s="8">
        <f t="shared" si="25"/>
        <v>40</v>
      </c>
      <c r="D318" s="28">
        <v>20</v>
      </c>
      <c r="E318" s="30">
        <v>20</v>
      </c>
      <c r="F318" s="30">
        <v>0</v>
      </c>
      <c r="G318" s="30">
        <v>0</v>
      </c>
      <c r="H318" s="30">
        <v>0</v>
      </c>
      <c r="I318" s="72"/>
      <c r="J318" s="72"/>
      <c r="K318" s="72"/>
      <c r="L318" s="72"/>
      <c r="M318" s="97"/>
      <c r="N318" s="72"/>
      <c r="P318" s="72"/>
      <c r="Q318" s="72"/>
    </row>
    <row r="319" spans="1:17" ht="45">
      <c r="A319" s="22" t="s">
        <v>181</v>
      </c>
      <c r="B319" s="71" t="s">
        <v>170</v>
      </c>
      <c r="C319" s="8">
        <f t="shared" si="25"/>
        <v>94.366</v>
      </c>
      <c r="D319" s="28">
        <f>D320+D321+D322</f>
        <v>44.366</v>
      </c>
      <c r="E319" s="30">
        <f>E320+E321+E322</f>
        <v>50</v>
      </c>
      <c r="F319" s="30">
        <f>F320+F321+F322</f>
        <v>0</v>
      </c>
      <c r="G319" s="30">
        <v>0</v>
      </c>
      <c r="H319" s="30">
        <v>0</v>
      </c>
      <c r="I319" s="99" t="s">
        <v>133</v>
      </c>
      <c r="J319" s="99" t="s">
        <v>7</v>
      </c>
      <c r="K319" s="99">
        <v>50</v>
      </c>
      <c r="L319" s="99">
        <v>50</v>
      </c>
      <c r="M319" s="99">
        <v>50</v>
      </c>
      <c r="N319" s="99">
        <v>0</v>
      </c>
      <c r="P319" s="99">
        <v>0</v>
      </c>
      <c r="Q319" s="99">
        <v>0</v>
      </c>
    </row>
    <row r="320" spans="1:17" ht="15">
      <c r="A320" s="20" t="s">
        <v>5</v>
      </c>
      <c r="B320" s="72"/>
      <c r="C320" s="8">
        <f t="shared" si="25"/>
        <v>0</v>
      </c>
      <c r="D320" s="28">
        <v>0</v>
      </c>
      <c r="E320" s="30">
        <v>0</v>
      </c>
      <c r="F320" s="30">
        <v>0</v>
      </c>
      <c r="G320" s="30">
        <v>0</v>
      </c>
      <c r="H320" s="30">
        <v>0</v>
      </c>
      <c r="I320" s="97"/>
      <c r="J320" s="97"/>
      <c r="K320" s="97"/>
      <c r="L320" s="97"/>
      <c r="M320" s="97"/>
      <c r="N320" s="97"/>
      <c r="P320" s="97"/>
      <c r="Q320" s="97"/>
    </row>
    <row r="321" spans="1:17" ht="15">
      <c r="A321" s="20" t="s">
        <v>16</v>
      </c>
      <c r="B321" s="72"/>
      <c r="C321" s="8">
        <f t="shared" si="25"/>
        <v>0</v>
      </c>
      <c r="D321" s="28">
        <v>0</v>
      </c>
      <c r="E321" s="30">
        <v>0</v>
      </c>
      <c r="F321" s="30">
        <v>0</v>
      </c>
      <c r="G321" s="30">
        <v>0</v>
      </c>
      <c r="H321" s="30">
        <v>0</v>
      </c>
      <c r="I321" s="97"/>
      <c r="J321" s="97"/>
      <c r="K321" s="97"/>
      <c r="L321" s="97"/>
      <c r="M321" s="97"/>
      <c r="N321" s="97"/>
      <c r="P321" s="97"/>
      <c r="Q321" s="97"/>
    </row>
    <row r="322" spans="1:17" ht="15">
      <c r="A322" s="20" t="s">
        <v>99</v>
      </c>
      <c r="B322" s="72"/>
      <c r="C322" s="8">
        <f t="shared" si="25"/>
        <v>94.366</v>
      </c>
      <c r="D322" s="28">
        <v>44.366</v>
      </c>
      <c r="E322" s="30">
        <v>50</v>
      </c>
      <c r="F322" s="30">
        <v>0</v>
      </c>
      <c r="G322" s="30">
        <v>0</v>
      </c>
      <c r="H322" s="30">
        <v>0</v>
      </c>
      <c r="I322" s="97"/>
      <c r="J322" s="97"/>
      <c r="K322" s="97"/>
      <c r="L322" s="97"/>
      <c r="M322" s="97"/>
      <c r="N322" s="97"/>
      <c r="P322" s="97"/>
      <c r="Q322" s="97"/>
    </row>
    <row r="323" spans="1:17" ht="60">
      <c r="A323" s="22" t="s">
        <v>114</v>
      </c>
      <c r="B323" s="71" t="s">
        <v>170</v>
      </c>
      <c r="C323" s="8">
        <f t="shared" si="25"/>
        <v>140</v>
      </c>
      <c r="D323" s="28">
        <f>D324+D325+D326</f>
        <v>70</v>
      </c>
      <c r="E323" s="30">
        <f>E324+E325+E326</f>
        <v>70</v>
      </c>
      <c r="F323" s="30">
        <f>F324+F325+F326</f>
        <v>0</v>
      </c>
      <c r="G323" s="30">
        <v>0</v>
      </c>
      <c r="H323" s="30">
        <v>0</v>
      </c>
      <c r="I323" s="99" t="s">
        <v>134</v>
      </c>
      <c r="J323" s="99" t="s">
        <v>102</v>
      </c>
      <c r="K323" s="99">
        <v>20</v>
      </c>
      <c r="L323" s="99">
        <v>20</v>
      </c>
      <c r="M323" s="99">
        <v>20</v>
      </c>
      <c r="N323" s="99">
        <v>0</v>
      </c>
      <c r="O323" s="12"/>
      <c r="P323" s="99">
        <v>0</v>
      </c>
      <c r="Q323" s="99">
        <v>0</v>
      </c>
    </row>
    <row r="324" spans="1:17" ht="15">
      <c r="A324" s="20" t="s">
        <v>5</v>
      </c>
      <c r="B324" s="72"/>
      <c r="C324" s="8">
        <f t="shared" si="25"/>
        <v>0</v>
      </c>
      <c r="D324" s="28">
        <v>0</v>
      </c>
      <c r="E324" s="30">
        <v>0</v>
      </c>
      <c r="F324" s="30">
        <v>0</v>
      </c>
      <c r="G324" s="30">
        <v>0</v>
      </c>
      <c r="H324" s="30">
        <v>0</v>
      </c>
      <c r="I324" s="97"/>
      <c r="J324" s="97"/>
      <c r="K324" s="97"/>
      <c r="L324" s="97"/>
      <c r="M324" s="97"/>
      <c r="N324" s="97"/>
      <c r="O324" s="12"/>
      <c r="P324" s="97"/>
      <c r="Q324" s="97"/>
    </row>
    <row r="325" spans="1:17" ht="15">
      <c r="A325" s="20" t="s">
        <v>16</v>
      </c>
      <c r="B325" s="72"/>
      <c r="C325" s="8">
        <f t="shared" si="25"/>
        <v>0</v>
      </c>
      <c r="D325" s="28">
        <v>0</v>
      </c>
      <c r="E325" s="30">
        <v>0</v>
      </c>
      <c r="F325" s="30">
        <v>0</v>
      </c>
      <c r="G325" s="30">
        <v>0</v>
      </c>
      <c r="H325" s="30">
        <v>0</v>
      </c>
      <c r="I325" s="97"/>
      <c r="J325" s="97"/>
      <c r="K325" s="97"/>
      <c r="L325" s="97"/>
      <c r="M325" s="97"/>
      <c r="N325" s="97"/>
      <c r="O325" s="12"/>
      <c r="P325" s="97"/>
      <c r="Q325" s="97"/>
    </row>
    <row r="326" spans="1:17" ht="15">
      <c r="A326" s="20" t="s">
        <v>99</v>
      </c>
      <c r="B326" s="73"/>
      <c r="C326" s="8">
        <f>D326+E326+F326+G326+H326</f>
        <v>140</v>
      </c>
      <c r="D326" s="28">
        <v>70</v>
      </c>
      <c r="E326" s="30">
        <v>70</v>
      </c>
      <c r="F326" s="30">
        <v>0</v>
      </c>
      <c r="G326" s="30">
        <v>0</v>
      </c>
      <c r="H326" s="30">
        <v>0</v>
      </c>
      <c r="I326" s="97"/>
      <c r="J326" s="98"/>
      <c r="K326" s="98"/>
      <c r="L326" s="98"/>
      <c r="M326" s="98"/>
      <c r="N326" s="98"/>
      <c r="O326" s="12"/>
      <c r="P326" s="98"/>
      <c r="Q326" s="98"/>
    </row>
    <row r="327" spans="1:17" ht="30">
      <c r="A327" s="22" t="s">
        <v>198</v>
      </c>
      <c r="B327" s="71" t="s">
        <v>170</v>
      </c>
      <c r="C327" s="28">
        <f aca="true" t="shared" si="26" ref="C327:H327">C328+C329+C330</f>
        <v>1240</v>
      </c>
      <c r="D327" s="28">
        <f t="shared" si="26"/>
        <v>1240</v>
      </c>
      <c r="E327" s="30">
        <f t="shared" si="26"/>
        <v>0</v>
      </c>
      <c r="F327" s="28">
        <f t="shared" si="26"/>
        <v>0</v>
      </c>
      <c r="G327" s="28">
        <f t="shared" si="26"/>
        <v>0</v>
      </c>
      <c r="H327" s="28">
        <f t="shared" si="26"/>
        <v>0</v>
      </c>
      <c r="I327" s="99" t="s">
        <v>199</v>
      </c>
      <c r="J327" s="97" t="s">
        <v>8</v>
      </c>
      <c r="K327" s="97">
        <v>1</v>
      </c>
      <c r="L327" s="97">
        <v>1</v>
      </c>
      <c r="M327" s="97">
        <v>0</v>
      </c>
      <c r="N327" s="97">
        <v>0</v>
      </c>
      <c r="P327" s="97">
        <v>0</v>
      </c>
      <c r="Q327" s="97">
        <v>0</v>
      </c>
    </row>
    <row r="328" spans="1:17" ht="15">
      <c r="A328" s="20" t="s">
        <v>5</v>
      </c>
      <c r="B328" s="72"/>
      <c r="C328" s="8">
        <f>D328+E328+F328+G328+H328</f>
        <v>0</v>
      </c>
      <c r="D328" s="28">
        <v>0</v>
      </c>
      <c r="E328" s="30">
        <v>0</v>
      </c>
      <c r="F328" s="30">
        <v>0</v>
      </c>
      <c r="G328" s="30">
        <v>0</v>
      </c>
      <c r="H328" s="30">
        <v>0</v>
      </c>
      <c r="I328" s="97"/>
      <c r="J328" s="97"/>
      <c r="K328" s="97"/>
      <c r="L328" s="97"/>
      <c r="M328" s="97"/>
      <c r="N328" s="97"/>
      <c r="P328" s="97"/>
      <c r="Q328" s="97"/>
    </row>
    <row r="329" spans="1:17" ht="15">
      <c r="A329" s="20" t="s">
        <v>16</v>
      </c>
      <c r="B329" s="72"/>
      <c r="C329" s="8">
        <f>D329+E329+F329+G329+H329</f>
        <v>1240</v>
      </c>
      <c r="D329" s="28">
        <v>1240</v>
      </c>
      <c r="E329" s="30">
        <v>0</v>
      </c>
      <c r="F329" s="30">
        <v>0</v>
      </c>
      <c r="G329" s="30">
        <v>0</v>
      </c>
      <c r="H329" s="30">
        <v>0</v>
      </c>
      <c r="I329" s="97"/>
      <c r="J329" s="97"/>
      <c r="K329" s="97"/>
      <c r="L329" s="97"/>
      <c r="M329" s="97"/>
      <c r="N329" s="97"/>
      <c r="P329" s="97"/>
      <c r="Q329" s="97"/>
    </row>
    <row r="330" spans="1:17" ht="15">
      <c r="A330" s="20" t="s">
        <v>99</v>
      </c>
      <c r="B330" s="73"/>
      <c r="C330" s="8">
        <f>D330+E330+F330+G330+H330</f>
        <v>0</v>
      </c>
      <c r="D330" s="28">
        <v>0</v>
      </c>
      <c r="E330" s="30">
        <v>0</v>
      </c>
      <c r="F330" s="30">
        <v>0</v>
      </c>
      <c r="G330" s="30">
        <v>0</v>
      </c>
      <c r="H330" s="30">
        <v>0</v>
      </c>
      <c r="I330" s="97"/>
      <c r="J330" s="98"/>
      <c r="K330" s="98"/>
      <c r="L330" s="98"/>
      <c r="M330" s="98"/>
      <c r="N330" s="98"/>
      <c r="P330" s="98"/>
      <c r="Q330" s="98"/>
    </row>
    <row r="331" spans="1:17" ht="15">
      <c r="A331" s="140" t="s">
        <v>116</v>
      </c>
      <c r="B331" s="140"/>
      <c r="C331" s="8">
        <f t="shared" si="25"/>
        <v>70</v>
      </c>
      <c r="D331" s="47">
        <f>D332+D333+D334</f>
        <v>35</v>
      </c>
      <c r="E331" s="31">
        <f>E332+E333+E334</f>
        <v>35</v>
      </c>
      <c r="F331" s="47">
        <f>F332+F333+F334</f>
        <v>0</v>
      </c>
      <c r="G331" s="47">
        <f>G332+G333+G334</f>
        <v>0</v>
      </c>
      <c r="H331" s="47">
        <f>H332+H333+H334</f>
        <v>0</v>
      </c>
      <c r="I331" s="141"/>
      <c r="J331" s="142"/>
      <c r="K331" s="142"/>
      <c r="L331" s="142"/>
      <c r="M331" s="142"/>
      <c r="N331" s="142"/>
      <c r="O331" s="143"/>
      <c r="P331" s="143"/>
      <c r="Q331" s="144"/>
    </row>
    <row r="332" spans="1:17" ht="15">
      <c r="A332" s="139" t="s">
        <v>5</v>
      </c>
      <c r="B332" s="139"/>
      <c r="C332" s="8">
        <f t="shared" si="25"/>
        <v>0</v>
      </c>
      <c r="D332" s="32">
        <f aca="true" t="shared" si="27" ref="D332:H333">D336+D380</f>
        <v>0</v>
      </c>
      <c r="E332" s="32">
        <f t="shared" si="27"/>
        <v>0</v>
      </c>
      <c r="F332" s="32">
        <f t="shared" si="27"/>
        <v>0</v>
      </c>
      <c r="G332" s="32">
        <f t="shared" si="27"/>
        <v>0</v>
      </c>
      <c r="H332" s="32">
        <f t="shared" si="27"/>
        <v>0</v>
      </c>
      <c r="I332" s="145"/>
      <c r="J332" s="146"/>
      <c r="K332" s="146"/>
      <c r="L332" s="146"/>
      <c r="M332" s="146"/>
      <c r="N332" s="146"/>
      <c r="O332" s="147"/>
      <c r="P332" s="147"/>
      <c r="Q332" s="85"/>
    </row>
    <row r="333" spans="1:17" ht="15">
      <c r="A333" s="139" t="s">
        <v>16</v>
      </c>
      <c r="B333" s="139"/>
      <c r="C333" s="8">
        <f t="shared" si="25"/>
        <v>0</v>
      </c>
      <c r="D333" s="32">
        <f t="shared" si="27"/>
        <v>0</v>
      </c>
      <c r="E333" s="32">
        <f t="shared" si="27"/>
        <v>0</v>
      </c>
      <c r="F333" s="32">
        <f t="shared" si="27"/>
        <v>0</v>
      </c>
      <c r="G333" s="32">
        <f t="shared" si="27"/>
        <v>0</v>
      </c>
      <c r="H333" s="32">
        <f t="shared" si="27"/>
        <v>0</v>
      </c>
      <c r="I333" s="145"/>
      <c r="J333" s="146"/>
      <c r="K333" s="146"/>
      <c r="L333" s="146"/>
      <c r="M333" s="146"/>
      <c r="N333" s="146"/>
      <c r="O333" s="147"/>
      <c r="P333" s="147"/>
      <c r="Q333" s="85"/>
    </row>
    <row r="334" spans="1:17" ht="15">
      <c r="A334" s="139" t="s">
        <v>99</v>
      </c>
      <c r="B334" s="139"/>
      <c r="C334" s="8">
        <f t="shared" si="25"/>
        <v>70</v>
      </c>
      <c r="D334" s="32">
        <f>D338+D382</f>
        <v>35</v>
      </c>
      <c r="E334" s="32">
        <f>E338+E382</f>
        <v>35</v>
      </c>
      <c r="F334" s="32">
        <f>F338+F382</f>
        <v>0</v>
      </c>
      <c r="G334" s="32">
        <f>G338+G382</f>
        <v>0</v>
      </c>
      <c r="H334" s="32">
        <f>H338+H382</f>
        <v>0</v>
      </c>
      <c r="I334" s="145"/>
      <c r="J334" s="146"/>
      <c r="K334" s="146"/>
      <c r="L334" s="146"/>
      <c r="M334" s="146"/>
      <c r="N334" s="146"/>
      <c r="O334" s="147"/>
      <c r="P334" s="147"/>
      <c r="Q334" s="85"/>
    </row>
    <row r="335" spans="1:17" ht="15">
      <c r="A335" s="152" t="s">
        <v>157</v>
      </c>
      <c r="B335" s="152"/>
      <c r="C335" s="8">
        <f t="shared" si="25"/>
        <v>70</v>
      </c>
      <c r="D335" s="31">
        <f>D336+D337+D338</f>
        <v>35</v>
      </c>
      <c r="E335" s="31">
        <f>E336+E337+E338</f>
        <v>35</v>
      </c>
      <c r="F335" s="31">
        <f>F336+F337+F338</f>
        <v>0</v>
      </c>
      <c r="G335" s="31">
        <f>G336+G337+G338</f>
        <v>0</v>
      </c>
      <c r="H335" s="31">
        <f>H336+H337+H338</f>
        <v>0</v>
      </c>
      <c r="I335" s="145"/>
      <c r="J335" s="146"/>
      <c r="K335" s="146"/>
      <c r="L335" s="146"/>
      <c r="M335" s="146"/>
      <c r="N335" s="146"/>
      <c r="O335" s="147"/>
      <c r="P335" s="147"/>
      <c r="Q335" s="85"/>
    </row>
    <row r="336" spans="1:17" ht="15">
      <c r="A336" s="139" t="s">
        <v>5</v>
      </c>
      <c r="B336" s="139"/>
      <c r="C336" s="8">
        <f t="shared" si="25"/>
        <v>0</v>
      </c>
      <c r="D336" s="31">
        <f aca="true" t="shared" si="28" ref="D336:H338">D340+D344+D348+D352+D356+D360+D364+D368+D372+D376</f>
        <v>0</v>
      </c>
      <c r="E336" s="31">
        <f t="shared" si="28"/>
        <v>0</v>
      </c>
      <c r="F336" s="31">
        <f t="shared" si="28"/>
        <v>0</v>
      </c>
      <c r="G336" s="31">
        <f t="shared" si="28"/>
        <v>0</v>
      </c>
      <c r="H336" s="31">
        <f t="shared" si="28"/>
        <v>0</v>
      </c>
      <c r="I336" s="145"/>
      <c r="J336" s="146"/>
      <c r="K336" s="146"/>
      <c r="L336" s="146"/>
      <c r="M336" s="146"/>
      <c r="N336" s="146"/>
      <c r="O336" s="147"/>
      <c r="P336" s="147"/>
      <c r="Q336" s="85"/>
    </row>
    <row r="337" spans="1:17" ht="15">
      <c r="A337" s="139" t="s">
        <v>16</v>
      </c>
      <c r="B337" s="139"/>
      <c r="C337" s="8">
        <f t="shared" si="25"/>
        <v>0</v>
      </c>
      <c r="D337" s="31">
        <f t="shared" si="28"/>
        <v>0</v>
      </c>
      <c r="E337" s="31">
        <f t="shared" si="28"/>
        <v>0</v>
      </c>
      <c r="F337" s="31">
        <f t="shared" si="28"/>
        <v>0</v>
      </c>
      <c r="G337" s="31">
        <f t="shared" si="28"/>
        <v>0</v>
      </c>
      <c r="H337" s="31">
        <f t="shared" si="28"/>
        <v>0</v>
      </c>
      <c r="I337" s="145"/>
      <c r="J337" s="146"/>
      <c r="K337" s="146"/>
      <c r="L337" s="146"/>
      <c r="M337" s="146"/>
      <c r="N337" s="146"/>
      <c r="O337" s="147"/>
      <c r="P337" s="147"/>
      <c r="Q337" s="85"/>
    </row>
    <row r="338" spans="1:17" ht="15">
      <c r="A338" s="139" t="s">
        <v>99</v>
      </c>
      <c r="B338" s="139"/>
      <c r="C338" s="8">
        <f t="shared" si="25"/>
        <v>70</v>
      </c>
      <c r="D338" s="32">
        <f t="shared" si="28"/>
        <v>35</v>
      </c>
      <c r="E338" s="32">
        <f t="shared" si="28"/>
        <v>35</v>
      </c>
      <c r="F338" s="32">
        <f t="shared" si="28"/>
        <v>0</v>
      </c>
      <c r="G338" s="32">
        <f t="shared" si="28"/>
        <v>0</v>
      </c>
      <c r="H338" s="32">
        <f t="shared" si="28"/>
        <v>0</v>
      </c>
      <c r="I338" s="148"/>
      <c r="J338" s="149"/>
      <c r="K338" s="149"/>
      <c r="L338" s="149"/>
      <c r="M338" s="149"/>
      <c r="N338" s="149"/>
      <c r="O338" s="150"/>
      <c r="P338" s="150"/>
      <c r="Q338" s="151"/>
    </row>
    <row r="339" spans="1:17" ht="45">
      <c r="A339" s="23" t="s">
        <v>117</v>
      </c>
      <c r="B339" s="71" t="s">
        <v>170</v>
      </c>
      <c r="C339" s="8">
        <f t="shared" si="25"/>
        <v>0</v>
      </c>
      <c r="D339" s="31">
        <f>D340+D341+D342</f>
        <v>0</v>
      </c>
      <c r="E339" s="31">
        <f>E340+E341+E342</f>
        <v>0</v>
      </c>
      <c r="F339" s="31">
        <f>F340+F341+F342</f>
        <v>0</v>
      </c>
      <c r="G339" s="30">
        <v>0</v>
      </c>
      <c r="H339" s="30">
        <v>0</v>
      </c>
      <c r="I339" s="110" t="s">
        <v>135</v>
      </c>
      <c r="J339" s="110" t="s">
        <v>101</v>
      </c>
      <c r="K339" s="110">
        <v>78.3</v>
      </c>
      <c r="L339" s="110">
        <v>85</v>
      </c>
      <c r="M339" s="110">
        <v>85</v>
      </c>
      <c r="N339" s="110">
        <v>85</v>
      </c>
      <c r="O339" s="68"/>
      <c r="P339" s="96">
        <v>85</v>
      </c>
      <c r="Q339" s="96">
        <v>85</v>
      </c>
    </row>
    <row r="340" spans="1:17" ht="15">
      <c r="A340" s="23" t="s">
        <v>5</v>
      </c>
      <c r="B340" s="72"/>
      <c r="C340" s="8">
        <f t="shared" si="25"/>
        <v>0</v>
      </c>
      <c r="D340" s="31">
        <v>0</v>
      </c>
      <c r="E340" s="31">
        <v>0</v>
      </c>
      <c r="F340" s="31">
        <v>0</v>
      </c>
      <c r="G340" s="30">
        <v>0</v>
      </c>
      <c r="H340" s="30">
        <v>0</v>
      </c>
      <c r="I340" s="153"/>
      <c r="J340" s="153"/>
      <c r="K340" s="153"/>
      <c r="L340" s="153"/>
      <c r="M340" s="153"/>
      <c r="N340" s="153"/>
      <c r="O340" s="68"/>
      <c r="P340" s="91"/>
      <c r="Q340" s="91"/>
    </row>
    <row r="341" spans="1:17" ht="15">
      <c r="A341" s="23" t="s">
        <v>16</v>
      </c>
      <c r="B341" s="72"/>
      <c r="C341" s="8">
        <f t="shared" si="25"/>
        <v>0</v>
      </c>
      <c r="D341" s="31">
        <v>0</v>
      </c>
      <c r="E341" s="31">
        <v>0</v>
      </c>
      <c r="F341" s="31">
        <v>0</v>
      </c>
      <c r="G341" s="30">
        <v>0</v>
      </c>
      <c r="H341" s="30">
        <v>0</v>
      </c>
      <c r="I341" s="153"/>
      <c r="J341" s="153"/>
      <c r="K341" s="153"/>
      <c r="L341" s="153"/>
      <c r="M341" s="153"/>
      <c r="N341" s="153"/>
      <c r="O341" s="68"/>
      <c r="P341" s="91"/>
      <c r="Q341" s="91"/>
    </row>
    <row r="342" spans="1:17" ht="15">
      <c r="A342" s="23" t="s">
        <v>99</v>
      </c>
      <c r="B342" s="72"/>
      <c r="C342" s="8">
        <f t="shared" si="25"/>
        <v>0</v>
      </c>
      <c r="D342" s="31">
        <v>0</v>
      </c>
      <c r="E342" s="31">
        <v>0</v>
      </c>
      <c r="F342" s="31">
        <v>0</v>
      </c>
      <c r="G342" s="30">
        <v>0</v>
      </c>
      <c r="H342" s="30">
        <v>0</v>
      </c>
      <c r="I342" s="153"/>
      <c r="J342" s="153"/>
      <c r="K342" s="153"/>
      <c r="L342" s="153"/>
      <c r="M342" s="153"/>
      <c r="N342" s="153"/>
      <c r="O342" s="68"/>
      <c r="P342" s="92"/>
      <c r="Q342" s="92"/>
    </row>
    <row r="343" spans="1:17" ht="63.75">
      <c r="A343" s="51" t="s">
        <v>182</v>
      </c>
      <c r="B343" s="71" t="s">
        <v>170</v>
      </c>
      <c r="C343" s="8">
        <f t="shared" si="25"/>
        <v>0</v>
      </c>
      <c r="D343" s="31">
        <v>0</v>
      </c>
      <c r="E343" s="31">
        <v>0</v>
      </c>
      <c r="F343" s="31">
        <v>0</v>
      </c>
      <c r="G343" s="30">
        <v>0</v>
      </c>
      <c r="H343" s="30">
        <v>0</v>
      </c>
      <c r="I343" s="77" t="s">
        <v>136</v>
      </c>
      <c r="J343" s="77" t="s">
        <v>7</v>
      </c>
      <c r="K343" s="77">
        <v>1500</v>
      </c>
      <c r="L343" s="77">
        <v>1500</v>
      </c>
      <c r="M343" s="108">
        <v>1500</v>
      </c>
      <c r="N343" s="77">
        <v>1500</v>
      </c>
      <c r="O343" s="68"/>
      <c r="P343" s="90">
        <v>1500</v>
      </c>
      <c r="Q343" s="90">
        <v>1500</v>
      </c>
    </row>
    <row r="344" spans="1:17" ht="15">
      <c r="A344" s="34" t="s">
        <v>5</v>
      </c>
      <c r="B344" s="72"/>
      <c r="C344" s="8">
        <f t="shared" si="25"/>
        <v>0</v>
      </c>
      <c r="D344" s="31">
        <v>0</v>
      </c>
      <c r="E344" s="31">
        <v>0</v>
      </c>
      <c r="F344" s="31">
        <v>0</v>
      </c>
      <c r="G344" s="30">
        <v>0</v>
      </c>
      <c r="H344" s="30">
        <v>0</v>
      </c>
      <c r="I344" s="80"/>
      <c r="J344" s="80"/>
      <c r="K344" s="80"/>
      <c r="L344" s="80"/>
      <c r="M344" s="154"/>
      <c r="N344" s="80"/>
      <c r="O344" s="68"/>
      <c r="P344" s="91"/>
      <c r="Q344" s="91"/>
    </row>
    <row r="345" spans="1:17" ht="15">
      <c r="A345" s="34" t="s">
        <v>16</v>
      </c>
      <c r="B345" s="72"/>
      <c r="C345" s="8">
        <f t="shared" si="25"/>
        <v>0</v>
      </c>
      <c r="D345" s="31">
        <v>0</v>
      </c>
      <c r="E345" s="31">
        <v>0</v>
      </c>
      <c r="F345" s="31">
        <v>0</v>
      </c>
      <c r="G345" s="30">
        <v>0</v>
      </c>
      <c r="H345" s="30">
        <v>0</v>
      </c>
      <c r="I345" s="80"/>
      <c r="J345" s="80"/>
      <c r="K345" s="80"/>
      <c r="L345" s="80"/>
      <c r="M345" s="154"/>
      <c r="N345" s="80"/>
      <c r="O345" s="68"/>
      <c r="P345" s="91"/>
      <c r="Q345" s="91"/>
    </row>
    <row r="346" spans="1:17" ht="15">
      <c r="A346" s="34" t="s">
        <v>99</v>
      </c>
      <c r="B346" s="72"/>
      <c r="C346" s="8">
        <f t="shared" si="25"/>
        <v>0</v>
      </c>
      <c r="D346" s="31">
        <v>0</v>
      </c>
      <c r="E346" s="31">
        <v>0</v>
      </c>
      <c r="F346" s="31">
        <v>0</v>
      </c>
      <c r="G346" s="30">
        <v>0</v>
      </c>
      <c r="H346" s="30">
        <v>0</v>
      </c>
      <c r="I346" s="81"/>
      <c r="J346" s="81"/>
      <c r="K346" s="81"/>
      <c r="L346" s="81"/>
      <c r="M346" s="155"/>
      <c r="N346" s="81"/>
      <c r="O346" s="68"/>
      <c r="P346" s="92"/>
      <c r="Q346" s="92"/>
    </row>
    <row r="347" spans="1:17" ht="45">
      <c r="A347" s="34" t="s">
        <v>141</v>
      </c>
      <c r="B347" s="71" t="s">
        <v>170</v>
      </c>
      <c r="C347" s="8">
        <f t="shared" si="25"/>
        <v>0</v>
      </c>
      <c r="D347" s="33">
        <f>D348+D349+D350</f>
        <v>0</v>
      </c>
      <c r="E347" s="31">
        <f>E348+E349+E350</f>
        <v>0</v>
      </c>
      <c r="F347" s="33">
        <f>F348+F349+F350</f>
        <v>0</v>
      </c>
      <c r="G347" s="30">
        <v>0</v>
      </c>
      <c r="H347" s="30">
        <v>0</v>
      </c>
      <c r="I347" s="87" t="s">
        <v>150</v>
      </c>
      <c r="J347" s="87" t="s">
        <v>186</v>
      </c>
      <c r="K347" s="87" t="s">
        <v>185</v>
      </c>
      <c r="L347" s="87" t="s">
        <v>115</v>
      </c>
      <c r="M347" s="153" t="s">
        <v>115</v>
      </c>
      <c r="N347" s="87" t="s">
        <v>115</v>
      </c>
      <c r="P347" s="87" t="s">
        <v>115</v>
      </c>
      <c r="Q347" s="87" t="s">
        <v>115</v>
      </c>
    </row>
    <row r="348" spans="1:17" ht="15">
      <c r="A348" s="34" t="s">
        <v>5</v>
      </c>
      <c r="B348" s="72"/>
      <c r="C348" s="8">
        <f t="shared" si="25"/>
        <v>0</v>
      </c>
      <c r="D348" s="33">
        <v>0</v>
      </c>
      <c r="E348" s="31">
        <v>0</v>
      </c>
      <c r="F348" s="33">
        <v>0</v>
      </c>
      <c r="G348" s="30">
        <v>0</v>
      </c>
      <c r="H348" s="30">
        <v>0</v>
      </c>
      <c r="I348" s="87"/>
      <c r="J348" s="87"/>
      <c r="K348" s="87"/>
      <c r="L348" s="87"/>
      <c r="M348" s="153"/>
      <c r="N348" s="87"/>
      <c r="P348" s="87"/>
      <c r="Q348" s="87"/>
    </row>
    <row r="349" spans="1:17" ht="15">
      <c r="A349" s="34" t="s">
        <v>16</v>
      </c>
      <c r="B349" s="72"/>
      <c r="C349" s="8">
        <f t="shared" si="25"/>
        <v>0</v>
      </c>
      <c r="D349" s="33">
        <v>0</v>
      </c>
      <c r="E349" s="31">
        <v>0</v>
      </c>
      <c r="F349" s="33">
        <v>0</v>
      </c>
      <c r="G349" s="30">
        <v>0</v>
      </c>
      <c r="H349" s="30">
        <v>0</v>
      </c>
      <c r="I349" s="87"/>
      <c r="J349" s="87"/>
      <c r="K349" s="87"/>
      <c r="L349" s="87"/>
      <c r="M349" s="153"/>
      <c r="N349" s="87"/>
      <c r="P349" s="87"/>
      <c r="Q349" s="87"/>
    </row>
    <row r="350" spans="1:17" ht="15">
      <c r="A350" s="34" t="s">
        <v>99</v>
      </c>
      <c r="B350" s="72"/>
      <c r="C350" s="8">
        <f t="shared" si="25"/>
        <v>0</v>
      </c>
      <c r="D350" s="33">
        <v>0</v>
      </c>
      <c r="E350" s="31">
        <v>0</v>
      </c>
      <c r="F350" s="33">
        <v>0</v>
      </c>
      <c r="G350" s="30">
        <v>0</v>
      </c>
      <c r="H350" s="30">
        <v>0</v>
      </c>
      <c r="I350" s="87"/>
      <c r="J350" s="87"/>
      <c r="K350" s="87"/>
      <c r="L350" s="87"/>
      <c r="M350" s="153"/>
      <c r="N350" s="87"/>
      <c r="P350" s="87"/>
      <c r="Q350" s="87"/>
    </row>
    <row r="351" spans="1:17" ht="45">
      <c r="A351" s="34" t="s">
        <v>158</v>
      </c>
      <c r="B351" s="71" t="s">
        <v>170</v>
      </c>
      <c r="C351" s="8">
        <f t="shared" si="25"/>
        <v>30</v>
      </c>
      <c r="D351" s="33">
        <f>D352+D353+D354</f>
        <v>15</v>
      </c>
      <c r="E351" s="31">
        <f>E352+E353+E354</f>
        <v>15</v>
      </c>
      <c r="F351" s="33">
        <f>F352+F353+F354</f>
        <v>0</v>
      </c>
      <c r="G351" s="30">
        <v>0</v>
      </c>
      <c r="H351" s="30">
        <v>0</v>
      </c>
      <c r="I351" s="87" t="s">
        <v>149</v>
      </c>
      <c r="J351" s="87" t="s">
        <v>100</v>
      </c>
      <c r="K351" s="87">
        <v>500</v>
      </c>
      <c r="L351" s="87">
        <v>500</v>
      </c>
      <c r="M351" s="153">
        <v>500</v>
      </c>
      <c r="N351" s="77">
        <v>0</v>
      </c>
      <c r="P351" s="77">
        <v>0</v>
      </c>
      <c r="Q351" s="77">
        <v>0</v>
      </c>
    </row>
    <row r="352" spans="1:17" ht="15">
      <c r="A352" s="34" t="s">
        <v>5</v>
      </c>
      <c r="B352" s="72"/>
      <c r="C352" s="8">
        <f t="shared" si="25"/>
        <v>0</v>
      </c>
      <c r="D352" s="33">
        <v>0</v>
      </c>
      <c r="E352" s="31">
        <v>0</v>
      </c>
      <c r="F352" s="33">
        <v>0</v>
      </c>
      <c r="G352" s="30">
        <v>0</v>
      </c>
      <c r="H352" s="30">
        <v>0</v>
      </c>
      <c r="I352" s="87"/>
      <c r="J352" s="87"/>
      <c r="K352" s="87"/>
      <c r="L352" s="87"/>
      <c r="M352" s="153"/>
      <c r="N352" s="78"/>
      <c r="P352" s="78"/>
      <c r="Q352" s="78"/>
    </row>
    <row r="353" spans="1:17" ht="15">
      <c r="A353" s="34" t="s">
        <v>16</v>
      </c>
      <c r="B353" s="72"/>
      <c r="C353" s="8">
        <f t="shared" si="25"/>
        <v>0</v>
      </c>
      <c r="D353" s="33">
        <v>0</v>
      </c>
      <c r="E353" s="31">
        <v>0</v>
      </c>
      <c r="F353" s="33">
        <v>0</v>
      </c>
      <c r="G353" s="30">
        <v>0</v>
      </c>
      <c r="H353" s="30">
        <v>0</v>
      </c>
      <c r="I353" s="87"/>
      <c r="J353" s="87"/>
      <c r="K353" s="87"/>
      <c r="L353" s="87"/>
      <c r="M353" s="153"/>
      <c r="N353" s="78"/>
      <c r="P353" s="78"/>
      <c r="Q353" s="78"/>
    </row>
    <row r="354" spans="1:17" ht="15">
      <c r="A354" s="34" t="s">
        <v>99</v>
      </c>
      <c r="B354" s="72"/>
      <c r="C354" s="8">
        <f t="shared" si="25"/>
        <v>30</v>
      </c>
      <c r="D354" s="31">
        <v>15</v>
      </c>
      <c r="E354" s="31">
        <v>15</v>
      </c>
      <c r="F354" s="31">
        <v>0</v>
      </c>
      <c r="G354" s="30">
        <v>0</v>
      </c>
      <c r="H354" s="30">
        <v>0</v>
      </c>
      <c r="I354" s="87"/>
      <c r="J354" s="87"/>
      <c r="K354" s="87"/>
      <c r="L354" s="87"/>
      <c r="M354" s="153"/>
      <c r="N354" s="79"/>
      <c r="P354" s="79"/>
      <c r="Q354" s="79"/>
    </row>
    <row r="355" spans="1:17" ht="60">
      <c r="A355" s="34" t="s">
        <v>159</v>
      </c>
      <c r="B355" s="71" t="s">
        <v>170</v>
      </c>
      <c r="C355" s="8">
        <f t="shared" si="25"/>
        <v>0</v>
      </c>
      <c r="D355" s="31">
        <f>D356+D357+D358</f>
        <v>0</v>
      </c>
      <c r="E355" s="31">
        <f>E356+E357+E358</f>
        <v>0</v>
      </c>
      <c r="F355" s="31">
        <f>F356+F357+F358</f>
        <v>0</v>
      </c>
      <c r="G355" s="30">
        <v>0</v>
      </c>
      <c r="H355" s="30">
        <v>0</v>
      </c>
      <c r="I355" s="87" t="s">
        <v>148</v>
      </c>
      <c r="J355" s="87" t="s">
        <v>100</v>
      </c>
      <c r="K355" s="87">
        <v>0</v>
      </c>
      <c r="L355" s="87">
        <v>1</v>
      </c>
      <c r="M355" s="153">
        <v>1</v>
      </c>
      <c r="N355" s="87">
        <v>1</v>
      </c>
      <c r="P355" s="87">
        <v>1</v>
      </c>
      <c r="Q355" s="87">
        <v>1</v>
      </c>
    </row>
    <row r="356" spans="1:17" ht="15">
      <c r="A356" s="34" t="s">
        <v>5</v>
      </c>
      <c r="B356" s="72"/>
      <c r="C356" s="8">
        <f t="shared" si="25"/>
        <v>0</v>
      </c>
      <c r="D356" s="31">
        <v>0</v>
      </c>
      <c r="E356" s="31">
        <v>0</v>
      </c>
      <c r="F356" s="31">
        <v>0</v>
      </c>
      <c r="G356" s="30">
        <v>0</v>
      </c>
      <c r="H356" s="30">
        <v>0</v>
      </c>
      <c r="I356" s="87"/>
      <c r="J356" s="87"/>
      <c r="K356" s="87"/>
      <c r="L356" s="87"/>
      <c r="M356" s="153"/>
      <c r="N356" s="87"/>
      <c r="P356" s="87"/>
      <c r="Q356" s="87"/>
    </row>
    <row r="357" spans="1:17" ht="15">
      <c r="A357" s="34" t="s">
        <v>16</v>
      </c>
      <c r="B357" s="72"/>
      <c r="C357" s="8">
        <f t="shared" si="25"/>
        <v>0</v>
      </c>
      <c r="D357" s="31">
        <v>0</v>
      </c>
      <c r="E357" s="31">
        <v>0</v>
      </c>
      <c r="F357" s="31">
        <v>0</v>
      </c>
      <c r="G357" s="30">
        <v>0</v>
      </c>
      <c r="H357" s="30">
        <v>0</v>
      </c>
      <c r="I357" s="87"/>
      <c r="J357" s="87"/>
      <c r="K357" s="87"/>
      <c r="L357" s="87"/>
      <c r="M357" s="153"/>
      <c r="N357" s="87"/>
      <c r="P357" s="87"/>
      <c r="Q357" s="87"/>
    </row>
    <row r="358" spans="1:17" ht="15">
      <c r="A358" s="34" t="s">
        <v>99</v>
      </c>
      <c r="B358" s="72"/>
      <c r="C358" s="8">
        <f t="shared" si="25"/>
        <v>0</v>
      </c>
      <c r="D358" s="31">
        <v>0</v>
      </c>
      <c r="E358" s="31">
        <v>0</v>
      </c>
      <c r="F358" s="31">
        <v>0</v>
      </c>
      <c r="G358" s="30">
        <v>0</v>
      </c>
      <c r="H358" s="30">
        <v>0</v>
      </c>
      <c r="I358" s="87"/>
      <c r="J358" s="87"/>
      <c r="K358" s="87"/>
      <c r="L358" s="87"/>
      <c r="M358" s="153"/>
      <c r="N358" s="87"/>
      <c r="P358" s="87"/>
      <c r="Q358" s="87"/>
    </row>
    <row r="359" spans="1:17" ht="75">
      <c r="A359" s="34" t="s">
        <v>160</v>
      </c>
      <c r="B359" s="71" t="s">
        <v>170</v>
      </c>
      <c r="C359" s="8">
        <f t="shared" si="25"/>
        <v>0</v>
      </c>
      <c r="D359" s="31">
        <f>D360+D361+D362</f>
        <v>0</v>
      </c>
      <c r="E359" s="31">
        <f>E360+E361+E362</f>
        <v>0</v>
      </c>
      <c r="F359" s="31">
        <f>F360+F361+F362</f>
        <v>0</v>
      </c>
      <c r="G359" s="30">
        <v>0</v>
      </c>
      <c r="H359" s="30">
        <v>0</v>
      </c>
      <c r="I359" s="87" t="s">
        <v>147</v>
      </c>
      <c r="J359" s="87" t="s">
        <v>8</v>
      </c>
      <c r="K359" s="87">
        <v>20</v>
      </c>
      <c r="L359" s="87">
        <v>20</v>
      </c>
      <c r="M359" s="153">
        <v>20</v>
      </c>
      <c r="N359" s="87">
        <v>20</v>
      </c>
      <c r="P359" s="87">
        <v>20</v>
      </c>
      <c r="Q359" s="87">
        <v>20</v>
      </c>
    </row>
    <row r="360" spans="1:17" ht="15">
      <c r="A360" s="34" t="s">
        <v>5</v>
      </c>
      <c r="B360" s="72"/>
      <c r="C360" s="8">
        <f t="shared" si="25"/>
        <v>0</v>
      </c>
      <c r="D360" s="31">
        <v>0</v>
      </c>
      <c r="E360" s="31">
        <v>0</v>
      </c>
      <c r="F360" s="31">
        <v>0</v>
      </c>
      <c r="G360" s="30">
        <v>0</v>
      </c>
      <c r="H360" s="30">
        <v>0</v>
      </c>
      <c r="I360" s="87"/>
      <c r="J360" s="87"/>
      <c r="K360" s="87"/>
      <c r="L360" s="87"/>
      <c r="M360" s="153"/>
      <c r="N360" s="87"/>
      <c r="P360" s="87"/>
      <c r="Q360" s="87"/>
    </row>
    <row r="361" spans="1:17" ht="15">
      <c r="A361" s="34" t="s">
        <v>16</v>
      </c>
      <c r="B361" s="72"/>
      <c r="C361" s="8">
        <f t="shared" si="25"/>
        <v>0</v>
      </c>
      <c r="D361" s="31">
        <v>0</v>
      </c>
      <c r="E361" s="31">
        <v>0</v>
      </c>
      <c r="F361" s="31">
        <v>0</v>
      </c>
      <c r="G361" s="30">
        <v>0</v>
      </c>
      <c r="H361" s="30">
        <v>0</v>
      </c>
      <c r="I361" s="87"/>
      <c r="J361" s="87"/>
      <c r="K361" s="87"/>
      <c r="L361" s="87"/>
      <c r="M361" s="153"/>
      <c r="N361" s="87"/>
      <c r="P361" s="87"/>
      <c r="Q361" s="87"/>
    </row>
    <row r="362" spans="1:17" ht="15">
      <c r="A362" s="34" t="s">
        <v>99</v>
      </c>
      <c r="B362" s="72"/>
      <c r="C362" s="8">
        <f t="shared" si="25"/>
        <v>0</v>
      </c>
      <c r="D362" s="31">
        <v>0</v>
      </c>
      <c r="E362" s="31">
        <v>0</v>
      </c>
      <c r="F362" s="31">
        <v>0</v>
      </c>
      <c r="G362" s="30">
        <v>0</v>
      </c>
      <c r="H362" s="30">
        <v>0</v>
      </c>
      <c r="I362" s="87"/>
      <c r="J362" s="87"/>
      <c r="K362" s="87"/>
      <c r="L362" s="87"/>
      <c r="M362" s="153"/>
      <c r="N362" s="87"/>
      <c r="P362" s="87"/>
      <c r="Q362" s="87"/>
    </row>
    <row r="363" spans="1:17" ht="75">
      <c r="A363" s="34" t="s">
        <v>161</v>
      </c>
      <c r="B363" s="71" t="s">
        <v>170</v>
      </c>
      <c r="C363" s="8">
        <f t="shared" si="25"/>
        <v>40</v>
      </c>
      <c r="D363" s="50">
        <f>-D364+D365+D366</f>
        <v>20</v>
      </c>
      <c r="E363" s="37">
        <f>-E364+E365+E366</f>
        <v>20</v>
      </c>
      <c r="F363" s="50">
        <f>-F364+F365+F366</f>
        <v>0</v>
      </c>
      <c r="G363" s="50">
        <f>-G364+G365+G366</f>
        <v>0</v>
      </c>
      <c r="H363" s="50">
        <f>-H364+H365+H366</f>
        <v>0</v>
      </c>
      <c r="I363" s="77" t="s">
        <v>146</v>
      </c>
      <c r="J363" s="87" t="s">
        <v>100</v>
      </c>
      <c r="K363" s="87">
        <v>14</v>
      </c>
      <c r="L363" s="87">
        <v>16</v>
      </c>
      <c r="M363" s="153">
        <v>16</v>
      </c>
      <c r="N363" s="87">
        <v>0</v>
      </c>
      <c r="P363" s="87">
        <v>0</v>
      </c>
      <c r="Q363" s="87">
        <v>0</v>
      </c>
    </row>
    <row r="364" spans="1:17" ht="15">
      <c r="A364" s="34" t="s">
        <v>5</v>
      </c>
      <c r="B364" s="72"/>
      <c r="C364" s="8">
        <f t="shared" si="25"/>
        <v>0</v>
      </c>
      <c r="D364" s="48">
        <v>0</v>
      </c>
      <c r="E364" s="65">
        <v>0</v>
      </c>
      <c r="F364" s="48">
        <v>0</v>
      </c>
      <c r="G364" s="30">
        <v>0</v>
      </c>
      <c r="H364" s="30">
        <v>0</v>
      </c>
      <c r="I364" s="80"/>
      <c r="J364" s="87"/>
      <c r="K364" s="89"/>
      <c r="L364" s="89"/>
      <c r="M364" s="156"/>
      <c r="N364" s="89"/>
      <c r="P364" s="89"/>
      <c r="Q364" s="89"/>
    </row>
    <row r="365" spans="1:17" ht="15">
      <c r="A365" s="34" t="s">
        <v>16</v>
      </c>
      <c r="B365" s="72"/>
      <c r="C365" s="8">
        <f t="shared" si="25"/>
        <v>0</v>
      </c>
      <c r="D365" s="48">
        <v>0</v>
      </c>
      <c r="E365" s="65">
        <v>0</v>
      </c>
      <c r="F365" s="48">
        <v>0</v>
      </c>
      <c r="G365" s="30">
        <v>0</v>
      </c>
      <c r="H365" s="30">
        <v>0</v>
      </c>
      <c r="I365" s="80"/>
      <c r="J365" s="87"/>
      <c r="K365" s="89"/>
      <c r="L365" s="89"/>
      <c r="M365" s="156"/>
      <c r="N365" s="89"/>
      <c r="P365" s="89"/>
      <c r="Q365" s="89"/>
    </row>
    <row r="366" spans="1:17" ht="15">
      <c r="A366" s="34" t="s">
        <v>99</v>
      </c>
      <c r="B366" s="72"/>
      <c r="C366" s="8">
        <f t="shared" si="25"/>
        <v>40</v>
      </c>
      <c r="D366" s="48">
        <v>20</v>
      </c>
      <c r="E366" s="65">
        <v>20</v>
      </c>
      <c r="F366" s="48">
        <v>0</v>
      </c>
      <c r="G366" s="30">
        <v>0</v>
      </c>
      <c r="H366" s="30">
        <v>0</v>
      </c>
      <c r="I366" s="81"/>
      <c r="J366" s="87"/>
      <c r="K366" s="89"/>
      <c r="L366" s="89"/>
      <c r="M366" s="156"/>
      <c r="N366" s="89"/>
      <c r="P366" s="89"/>
      <c r="Q366" s="89"/>
    </row>
    <row r="367" spans="1:17" ht="39">
      <c r="A367" s="39" t="s">
        <v>164</v>
      </c>
      <c r="B367" s="71" t="s">
        <v>170</v>
      </c>
      <c r="C367" s="8">
        <f t="shared" si="25"/>
        <v>0</v>
      </c>
      <c r="D367" s="50">
        <f>D368+D369+D370</f>
        <v>0</v>
      </c>
      <c r="E367" s="37">
        <f>E368+E369+E370</f>
        <v>0</v>
      </c>
      <c r="F367" s="50">
        <f>F368+F369+F370</f>
        <v>0</v>
      </c>
      <c r="G367" s="50">
        <f>G368+G369+G370</f>
        <v>0</v>
      </c>
      <c r="H367" s="50">
        <f>H368+H369+H370</f>
        <v>0</v>
      </c>
      <c r="I367" s="77" t="s">
        <v>145</v>
      </c>
      <c r="J367" s="87" t="s">
        <v>100</v>
      </c>
      <c r="K367" s="87">
        <v>2</v>
      </c>
      <c r="L367" s="87">
        <v>2</v>
      </c>
      <c r="M367" s="153">
        <v>2</v>
      </c>
      <c r="N367" s="87">
        <v>2</v>
      </c>
      <c r="P367" s="87">
        <v>2</v>
      </c>
      <c r="Q367" s="87">
        <v>2</v>
      </c>
    </row>
    <row r="368" spans="1:17" ht="15">
      <c r="A368" s="34" t="s">
        <v>5</v>
      </c>
      <c r="B368" s="72"/>
      <c r="C368" s="8">
        <f t="shared" si="25"/>
        <v>0</v>
      </c>
      <c r="D368" s="48">
        <v>0</v>
      </c>
      <c r="E368" s="65">
        <v>0</v>
      </c>
      <c r="F368" s="48">
        <v>0</v>
      </c>
      <c r="G368" s="30">
        <v>0</v>
      </c>
      <c r="H368" s="30">
        <v>0</v>
      </c>
      <c r="I368" s="80"/>
      <c r="J368" s="89"/>
      <c r="K368" s="89"/>
      <c r="L368" s="89"/>
      <c r="M368" s="156"/>
      <c r="N368" s="89"/>
      <c r="P368" s="89"/>
      <c r="Q368" s="89"/>
    </row>
    <row r="369" spans="1:17" ht="15">
      <c r="A369" s="34" t="s">
        <v>16</v>
      </c>
      <c r="B369" s="72"/>
      <c r="C369" s="8">
        <f t="shared" si="25"/>
        <v>0</v>
      </c>
      <c r="D369" s="48">
        <v>0</v>
      </c>
      <c r="E369" s="65">
        <v>0</v>
      </c>
      <c r="F369" s="48">
        <v>0</v>
      </c>
      <c r="G369" s="30">
        <v>0</v>
      </c>
      <c r="H369" s="30">
        <v>0</v>
      </c>
      <c r="I369" s="80"/>
      <c r="J369" s="89"/>
      <c r="K369" s="89"/>
      <c r="L369" s="89"/>
      <c r="M369" s="156"/>
      <c r="N369" s="89"/>
      <c r="P369" s="89"/>
      <c r="Q369" s="89"/>
    </row>
    <row r="370" spans="1:17" ht="15">
      <c r="A370" s="34" t="s">
        <v>99</v>
      </c>
      <c r="B370" s="72"/>
      <c r="C370" s="8">
        <f aca="true" t="shared" si="29" ref="C370:C398">D370+E370+F370+G370+H370</f>
        <v>0</v>
      </c>
      <c r="D370" s="48">
        <v>0</v>
      </c>
      <c r="E370" s="65">
        <v>0</v>
      </c>
      <c r="F370" s="48">
        <v>0</v>
      </c>
      <c r="G370" s="30">
        <v>0</v>
      </c>
      <c r="H370" s="30">
        <v>0</v>
      </c>
      <c r="I370" s="81"/>
      <c r="J370" s="89"/>
      <c r="K370" s="89"/>
      <c r="L370" s="89"/>
      <c r="M370" s="156"/>
      <c r="N370" s="89"/>
      <c r="P370" s="89"/>
      <c r="Q370" s="89"/>
    </row>
    <row r="371" spans="1:17" ht="51.75">
      <c r="A371" s="35" t="s">
        <v>142</v>
      </c>
      <c r="B371" s="71" t="s">
        <v>170</v>
      </c>
      <c r="C371" s="8">
        <f t="shared" si="29"/>
        <v>0</v>
      </c>
      <c r="D371" s="31">
        <f>D372+D373+D374</f>
        <v>0</v>
      </c>
      <c r="E371" s="31">
        <f>E372+E373+E374</f>
        <v>0</v>
      </c>
      <c r="F371" s="31">
        <f>F372+F373+F374</f>
        <v>0</v>
      </c>
      <c r="G371" s="31">
        <f>G372+G373+G374</f>
        <v>0</v>
      </c>
      <c r="H371" s="31">
        <f>H372+H373+H374</f>
        <v>0</v>
      </c>
      <c r="I371" s="157" t="s">
        <v>144</v>
      </c>
      <c r="J371" s="108" t="s">
        <v>101</v>
      </c>
      <c r="K371" s="93">
        <v>5</v>
      </c>
      <c r="L371" s="93">
        <v>5</v>
      </c>
      <c r="M371" s="93">
        <v>0</v>
      </c>
      <c r="N371" s="158">
        <v>0</v>
      </c>
      <c r="O371" s="69"/>
      <c r="P371" s="93">
        <v>0</v>
      </c>
      <c r="Q371" s="90">
        <v>0</v>
      </c>
    </row>
    <row r="372" spans="1:17" ht="15">
      <c r="A372" s="34" t="s">
        <v>5</v>
      </c>
      <c r="B372" s="72"/>
      <c r="C372" s="8">
        <f t="shared" si="29"/>
        <v>0</v>
      </c>
      <c r="D372" s="31">
        <v>0</v>
      </c>
      <c r="E372" s="31">
        <v>0</v>
      </c>
      <c r="F372" s="31">
        <v>0</v>
      </c>
      <c r="G372" s="30">
        <v>0</v>
      </c>
      <c r="H372" s="30">
        <v>0</v>
      </c>
      <c r="I372" s="134"/>
      <c r="J372" s="154"/>
      <c r="K372" s="94"/>
      <c r="L372" s="94"/>
      <c r="M372" s="94"/>
      <c r="N372" s="159"/>
      <c r="O372" s="69"/>
      <c r="P372" s="94"/>
      <c r="Q372" s="91"/>
    </row>
    <row r="373" spans="1:17" ht="15">
      <c r="A373" s="34" t="s">
        <v>16</v>
      </c>
      <c r="B373" s="72"/>
      <c r="C373" s="8">
        <f t="shared" si="29"/>
        <v>0</v>
      </c>
      <c r="D373" s="31">
        <v>0</v>
      </c>
      <c r="E373" s="31">
        <v>0</v>
      </c>
      <c r="F373" s="31">
        <v>0</v>
      </c>
      <c r="G373" s="30">
        <v>0</v>
      </c>
      <c r="H373" s="30">
        <v>0</v>
      </c>
      <c r="I373" s="134"/>
      <c r="J373" s="154"/>
      <c r="K373" s="94"/>
      <c r="L373" s="94"/>
      <c r="M373" s="94"/>
      <c r="N373" s="159"/>
      <c r="O373" s="69"/>
      <c r="P373" s="94"/>
      <c r="Q373" s="91"/>
    </row>
    <row r="374" spans="1:17" ht="15">
      <c r="A374" s="34" t="s">
        <v>99</v>
      </c>
      <c r="B374" s="72"/>
      <c r="C374" s="8">
        <f t="shared" si="29"/>
        <v>0</v>
      </c>
      <c r="D374" s="31">
        <v>0</v>
      </c>
      <c r="E374" s="31">
        <v>0</v>
      </c>
      <c r="F374" s="31">
        <v>0</v>
      </c>
      <c r="G374" s="30">
        <v>0</v>
      </c>
      <c r="H374" s="30">
        <v>0</v>
      </c>
      <c r="I374" s="134"/>
      <c r="J374" s="155"/>
      <c r="K374" s="95"/>
      <c r="L374" s="95"/>
      <c r="M374" s="95"/>
      <c r="N374" s="160"/>
      <c r="O374" s="69"/>
      <c r="P374" s="95"/>
      <c r="Q374" s="92"/>
    </row>
    <row r="375" spans="1:17" ht="51.75">
      <c r="A375" s="25" t="s">
        <v>163</v>
      </c>
      <c r="B375" s="71" t="s">
        <v>170</v>
      </c>
      <c r="C375" s="8">
        <f t="shared" si="29"/>
        <v>0</v>
      </c>
      <c r="D375" s="33">
        <f>D376+D377+D378</f>
        <v>0</v>
      </c>
      <c r="E375" s="31">
        <f>E376+E377+E378</f>
        <v>0</v>
      </c>
      <c r="F375" s="33">
        <f>F376+F377+F378</f>
        <v>0</v>
      </c>
      <c r="G375" s="33">
        <f>G376+G377+G378</f>
        <v>0</v>
      </c>
      <c r="H375" s="33">
        <f>H376+H377+H378</f>
        <v>0</v>
      </c>
      <c r="I375" s="153" t="s">
        <v>167</v>
      </c>
      <c r="J375" s="87" t="s">
        <v>100</v>
      </c>
      <c r="K375" s="77">
        <v>3</v>
      </c>
      <c r="L375" s="77">
        <v>4</v>
      </c>
      <c r="M375" s="108">
        <v>4</v>
      </c>
      <c r="N375" s="77">
        <v>4</v>
      </c>
      <c r="O375" s="77">
        <v>4</v>
      </c>
      <c r="P375" s="77">
        <v>4</v>
      </c>
      <c r="Q375" s="77">
        <v>4</v>
      </c>
    </row>
    <row r="376" spans="1:17" ht="15">
      <c r="A376" s="36" t="s">
        <v>5</v>
      </c>
      <c r="B376" s="72"/>
      <c r="C376" s="8">
        <f t="shared" si="29"/>
        <v>0</v>
      </c>
      <c r="D376" s="33">
        <v>0</v>
      </c>
      <c r="E376" s="31">
        <v>0</v>
      </c>
      <c r="F376" s="33">
        <v>0</v>
      </c>
      <c r="G376" s="30">
        <v>0</v>
      </c>
      <c r="H376" s="30">
        <v>0</v>
      </c>
      <c r="I376" s="153"/>
      <c r="J376" s="87"/>
      <c r="K376" s="80"/>
      <c r="L376" s="80"/>
      <c r="M376" s="154"/>
      <c r="N376" s="80"/>
      <c r="O376" s="80"/>
      <c r="P376" s="80"/>
      <c r="Q376" s="80"/>
    </row>
    <row r="377" spans="1:17" ht="15">
      <c r="A377" s="36" t="s">
        <v>16</v>
      </c>
      <c r="B377" s="72"/>
      <c r="C377" s="8">
        <f t="shared" si="29"/>
        <v>0</v>
      </c>
      <c r="D377" s="33">
        <v>0</v>
      </c>
      <c r="E377" s="31">
        <v>0</v>
      </c>
      <c r="F377" s="33">
        <v>0</v>
      </c>
      <c r="G377" s="30">
        <v>0</v>
      </c>
      <c r="H377" s="30">
        <v>0</v>
      </c>
      <c r="I377" s="153"/>
      <c r="J377" s="87"/>
      <c r="K377" s="80"/>
      <c r="L377" s="80"/>
      <c r="M377" s="154"/>
      <c r="N377" s="80"/>
      <c r="O377" s="80"/>
      <c r="P377" s="80"/>
      <c r="Q377" s="80"/>
    </row>
    <row r="378" spans="1:17" ht="15">
      <c r="A378" s="36" t="s">
        <v>99</v>
      </c>
      <c r="B378" s="72"/>
      <c r="C378" s="8">
        <f t="shared" si="29"/>
        <v>0</v>
      </c>
      <c r="D378" s="33">
        <v>0</v>
      </c>
      <c r="E378" s="31">
        <v>0</v>
      </c>
      <c r="F378" s="33">
        <v>0</v>
      </c>
      <c r="G378" s="30">
        <v>0</v>
      </c>
      <c r="H378" s="30">
        <v>0</v>
      </c>
      <c r="I378" s="153"/>
      <c r="J378" s="87"/>
      <c r="K378" s="81"/>
      <c r="L378" s="81"/>
      <c r="M378" s="155"/>
      <c r="N378" s="81"/>
      <c r="O378" s="81"/>
      <c r="P378" s="81"/>
      <c r="Q378" s="81"/>
    </row>
    <row r="379" spans="1:17" ht="15">
      <c r="A379" s="140" t="s">
        <v>118</v>
      </c>
      <c r="B379" s="140"/>
      <c r="C379" s="8">
        <f t="shared" si="29"/>
        <v>0</v>
      </c>
      <c r="D379" s="31">
        <f>D380+D381+D382</f>
        <v>0</v>
      </c>
      <c r="E379" s="31">
        <f>E380+E381+E382</f>
        <v>0</v>
      </c>
      <c r="F379" s="31">
        <f>F380+F381+F382</f>
        <v>0</v>
      </c>
      <c r="G379" s="31">
        <f>G380+G381+G382</f>
        <v>0</v>
      </c>
      <c r="H379" s="31">
        <f>H380+H381+H382</f>
        <v>0</v>
      </c>
      <c r="I379" s="82"/>
      <c r="J379" s="83"/>
      <c r="K379" s="83"/>
      <c r="L379" s="83"/>
      <c r="M379" s="83"/>
      <c r="N379" s="83"/>
      <c r="O379" s="84"/>
      <c r="P379" s="84"/>
      <c r="Q379" s="85"/>
    </row>
    <row r="380" spans="1:17" ht="15">
      <c r="A380" s="139" t="s">
        <v>5</v>
      </c>
      <c r="B380" s="139"/>
      <c r="C380" s="8">
        <f t="shared" si="29"/>
        <v>0</v>
      </c>
      <c r="D380" s="33">
        <f aca="true" t="shared" si="30" ref="D380:H382">D384+D388+D392+D396</f>
        <v>0</v>
      </c>
      <c r="E380" s="31">
        <f t="shared" si="30"/>
        <v>0</v>
      </c>
      <c r="F380" s="33">
        <f t="shared" si="30"/>
        <v>0</v>
      </c>
      <c r="G380" s="33">
        <f t="shared" si="30"/>
        <v>0</v>
      </c>
      <c r="H380" s="33">
        <f t="shared" si="30"/>
        <v>0</v>
      </c>
      <c r="I380" s="82"/>
      <c r="J380" s="83"/>
      <c r="K380" s="83"/>
      <c r="L380" s="83"/>
      <c r="M380" s="83"/>
      <c r="N380" s="83"/>
      <c r="O380" s="84"/>
      <c r="P380" s="84"/>
      <c r="Q380" s="85"/>
    </row>
    <row r="381" spans="1:17" ht="15">
      <c r="A381" s="139" t="s">
        <v>16</v>
      </c>
      <c r="B381" s="139"/>
      <c r="C381" s="8">
        <f t="shared" si="29"/>
        <v>0</v>
      </c>
      <c r="D381" s="33">
        <f t="shared" si="30"/>
        <v>0</v>
      </c>
      <c r="E381" s="31">
        <f t="shared" si="30"/>
        <v>0</v>
      </c>
      <c r="F381" s="33">
        <f t="shared" si="30"/>
        <v>0</v>
      </c>
      <c r="G381" s="33">
        <f t="shared" si="30"/>
        <v>0</v>
      </c>
      <c r="H381" s="33">
        <f t="shared" si="30"/>
        <v>0</v>
      </c>
      <c r="I381" s="82"/>
      <c r="J381" s="83"/>
      <c r="K381" s="83"/>
      <c r="L381" s="83"/>
      <c r="M381" s="83"/>
      <c r="N381" s="83"/>
      <c r="O381" s="84"/>
      <c r="P381" s="84"/>
      <c r="Q381" s="85"/>
    </row>
    <row r="382" spans="1:17" ht="15">
      <c r="A382" s="139" t="s">
        <v>99</v>
      </c>
      <c r="B382" s="139"/>
      <c r="C382" s="8">
        <f t="shared" si="29"/>
        <v>0</v>
      </c>
      <c r="D382" s="33">
        <f t="shared" si="30"/>
        <v>0</v>
      </c>
      <c r="E382" s="31">
        <f t="shared" si="30"/>
        <v>0</v>
      </c>
      <c r="F382" s="33">
        <f t="shared" si="30"/>
        <v>0</v>
      </c>
      <c r="G382" s="33">
        <f t="shared" si="30"/>
        <v>0</v>
      </c>
      <c r="H382" s="33">
        <f t="shared" si="30"/>
        <v>0</v>
      </c>
      <c r="I382" s="82"/>
      <c r="J382" s="83"/>
      <c r="K382" s="83"/>
      <c r="L382" s="83"/>
      <c r="M382" s="83"/>
      <c r="N382" s="83"/>
      <c r="O382" s="84"/>
      <c r="P382" s="84"/>
      <c r="Q382" s="85"/>
    </row>
    <row r="383" spans="1:17" ht="60">
      <c r="A383" s="52" t="s">
        <v>187</v>
      </c>
      <c r="B383" s="71" t="s">
        <v>170</v>
      </c>
      <c r="C383" s="8">
        <f t="shared" si="29"/>
        <v>0</v>
      </c>
      <c r="D383" s="33">
        <f>D384+D385+D386</f>
        <v>0</v>
      </c>
      <c r="E383" s="31">
        <f>E384+E385+E386</f>
        <v>0</v>
      </c>
      <c r="F383" s="33">
        <f>F384+F385+F386</f>
        <v>0</v>
      </c>
      <c r="G383" s="30">
        <v>0</v>
      </c>
      <c r="H383" s="30">
        <v>0</v>
      </c>
      <c r="I383" s="87" t="s">
        <v>137</v>
      </c>
      <c r="J383" s="87" t="s">
        <v>100</v>
      </c>
      <c r="K383" s="86">
        <v>5</v>
      </c>
      <c r="L383" s="86">
        <v>5</v>
      </c>
      <c r="M383" s="88">
        <v>5</v>
      </c>
      <c r="N383" s="86">
        <v>5</v>
      </c>
      <c r="P383" s="86">
        <v>5</v>
      </c>
      <c r="Q383" s="86">
        <v>5</v>
      </c>
    </row>
    <row r="384" spans="1:17" ht="15">
      <c r="A384" s="34" t="s">
        <v>5</v>
      </c>
      <c r="B384" s="72"/>
      <c r="C384" s="8">
        <f t="shared" si="29"/>
        <v>0</v>
      </c>
      <c r="D384" s="33">
        <v>0</v>
      </c>
      <c r="E384" s="31">
        <v>0</v>
      </c>
      <c r="F384" s="33">
        <v>0</v>
      </c>
      <c r="G384" s="30">
        <v>0</v>
      </c>
      <c r="H384" s="30">
        <v>0</v>
      </c>
      <c r="I384" s="87"/>
      <c r="J384" s="87"/>
      <c r="K384" s="86"/>
      <c r="L384" s="86"/>
      <c r="M384" s="88"/>
      <c r="N384" s="86"/>
      <c r="P384" s="86"/>
      <c r="Q384" s="86"/>
    </row>
    <row r="385" spans="1:17" ht="15">
      <c r="A385" s="34" t="s">
        <v>16</v>
      </c>
      <c r="B385" s="72"/>
      <c r="C385" s="8">
        <f t="shared" si="29"/>
        <v>0</v>
      </c>
      <c r="D385" s="33">
        <v>0</v>
      </c>
      <c r="E385" s="31">
        <v>0</v>
      </c>
      <c r="F385" s="33">
        <v>0</v>
      </c>
      <c r="G385" s="30">
        <v>0</v>
      </c>
      <c r="H385" s="30">
        <v>0</v>
      </c>
      <c r="I385" s="87"/>
      <c r="J385" s="87"/>
      <c r="K385" s="86"/>
      <c r="L385" s="86"/>
      <c r="M385" s="88"/>
      <c r="N385" s="86"/>
      <c r="P385" s="86"/>
      <c r="Q385" s="86"/>
    </row>
    <row r="386" spans="1:17" ht="15">
      <c r="A386" s="34" t="s">
        <v>99</v>
      </c>
      <c r="B386" s="72"/>
      <c r="C386" s="8">
        <f t="shared" si="29"/>
        <v>0</v>
      </c>
      <c r="D386" s="33">
        <v>0</v>
      </c>
      <c r="E386" s="31">
        <v>0</v>
      </c>
      <c r="F386" s="33">
        <v>0</v>
      </c>
      <c r="G386" s="30">
        <v>0</v>
      </c>
      <c r="H386" s="30">
        <v>0</v>
      </c>
      <c r="I386" s="87"/>
      <c r="J386" s="87"/>
      <c r="K386" s="86"/>
      <c r="L386" s="86"/>
      <c r="M386" s="88"/>
      <c r="N386" s="86"/>
      <c r="P386" s="86"/>
      <c r="Q386" s="86"/>
    </row>
    <row r="387" spans="1:17" ht="60">
      <c r="A387" s="34" t="s">
        <v>119</v>
      </c>
      <c r="B387" s="71" t="s">
        <v>170</v>
      </c>
      <c r="C387" s="8">
        <f t="shared" si="29"/>
        <v>0</v>
      </c>
      <c r="D387" s="33">
        <f>D388+D389+D390</f>
        <v>0</v>
      </c>
      <c r="E387" s="31">
        <f>E388+E389+E390</f>
        <v>0</v>
      </c>
      <c r="F387" s="33">
        <f>F388+F389+F390</f>
        <v>0</v>
      </c>
      <c r="G387" s="30">
        <v>0</v>
      </c>
      <c r="H387" s="30">
        <v>0</v>
      </c>
      <c r="I387" s="153" t="s">
        <v>138</v>
      </c>
      <c r="J387" s="87" t="s">
        <v>100</v>
      </c>
      <c r="K387" s="87">
        <v>6</v>
      </c>
      <c r="L387" s="87">
        <v>6</v>
      </c>
      <c r="M387" s="153">
        <v>6</v>
      </c>
      <c r="N387" s="87">
        <v>6</v>
      </c>
      <c r="P387" s="87">
        <v>6</v>
      </c>
      <c r="Q387" s="87">
        <v>6</v>
      </c>
    </row>
    <row r="388" spans="1:17" ht="15">
      <c r="A388" s="34" t="s">
        <v>5</v>
      </c>
      <c r="B388" s="72"/>
      <c r="C388" s="8">
        <f t="shared" si="29"/>
        <v>0</v>
      </c>
      <c r="D388" s="33">
        <v>0</v>
      </c>
      <c r="E388" s="31">
        <v>0</v>
      </c>
      <c r="F388" s="33">
        <v>0</v>
      </c>
      <c r="G388" s="30">
        <v>0</v>
      </c>
      <c r="H388" s="30">
        <v>0</v>
      </c>
      <c r="I388" s="153"/>
      <c r="J388" s="87"/>
      <c r="K388" s="87"/>
      <c r="L388" s="87"/>
      <c r="M388" s="153"/>
      <c r="N388" s="87"/>
      <c r="P388" s="87"/>
      <c r="Q388" s="87"/>
    </row>
    <row r="389" spans="1:17" ht="15">
      <c r="A389" s="34" t="s">
        <v>16</v>
      </c>
      <c r="B389" s="72"/>
      <c r="C389" s="8">
        <f t="shared" si="29"/>
        <v>0</v>
      </c>
      <c r="D389" s="33">
        <v>0</v>
      </c>
      <c r="E389" s="31">
        <v>0</v>
      </c>
      <c r="F389" s="33">
        <v>0</v>
      </c>
      <c r="G389" s="30">
        <v>0</v>
      </c>
      <c r="H389" s="30">
        <v>0</v>
      </c>
      <c r="I389" s="153"/>
      <c r="J389" s="87"/>
      <c r="K389" s="87"/>
      <c r="L389" s="87"/>
      <c r="M389" s="153"/>
      <c r="N389" s="87"/>
      <c r="P389" s="87"/>
      <c r="Q389" s="87"/>
    </row>
    <row r="390" spans="1:17" ht="15">
      <c r="A390" s="34" t="s">
        <v>99</v>
      </c>
      <c r="B390" s="72"/>
      <c r="C390" s="8">
        <f t="shared" si="29"/>
        <v>0</v>
      </c>
      <c r="D390" s="33">
        <v>0</v>
      </c>
      <c r="E390" s="31">
        <v>0</v>
      </c>
      <c r="F390" s="33">
        <v>0</v>
      </c>
      <c r="G390" s="30">
        <v>0</v>
      </c>
      <c r="H390" s="30">
        <v>0</v>
      </c>
      <c r="I390" s="153"/>
      <c r="J390" s="87"/>
      <c r="K390" s="87"/>
      <c r="L390" s="87"/>
      <c r="M390" s="153"/>
      <c r="N390" s="87"/>
      <c r="P390" s="87"/>
      <c r="Q390" s="87"/>
    </row>
    <row r="391" spans="1:17" ht="45">
      <c r="A391" s="24" t="s">
        <v>120</v>
      </c>
      <c r="B391" s="71" t="s">
        <v>170</v>
      </c>
      <c r="C391" s="8">
        <f t="shared" si="29"/>
        <v>0</v>
      </c>
      <c r="D391" s="33">
        <f>D392+D393+D394</f>
        <v>0</v>
      </c>
      <c r="E391" s="31">
        <f>E392+E393+E394</f>
        <v>0</v>
      </c>
      <c r="F391" s="33">
        <f>F392+F393+F394</f>
        <v>0</v>
      </c>
      <c r="G391" s="33">
        <f>G392+G393+G394</f>
        <v>0</v>
      </c>
      <c r="H391" s="33">
        <f>H392+H393+H394</f>
        <v>0</v>
      </c>
      <c r="I391" s="153" t="s">
        <v>139</v>
      </c>
      <c r="J391" s="87" t="s">
        <v>100</v>
      </c>
      <c r="K391" s="77">
        <v>0</v>
      </c>
      <c r="L391" s="77">
        <v>1</v>
      </c>
      <c r="M391" s="108">
        <v>1</v>
      </c>
      <c r="N391" s="77">
        <v>1</v>
      </c>
      <c r="P391" s="77">
        <v>1</v>
      </c>
      <c r="Q391" s="77">
        <v>1</v>
      </c>
    </row>
    <row r="392" spans="1:17" ht="15">
      <c r="A392" s="34" t="s">
        <v>5</v>
      </c>
      <c r="B392" s="72"/>
      <c r="C392" s="8">
        <f t="shared" si="29"/>
        <v>0</v>
      </c>
      <c r="D392" s="33">
        <v>0</v>
      </c>
      <c r="E392" s="31">
        <v>0</v>
      </c>
      <c r="F392" s="33">
        <v>0</v>
      </c>
      <c r="G392" s="30">
        <v>0</v>
      </c>
      <c r="H392" s="30">
        <v>0</v>
      </c>
      <c r="I392" s="153"/>
      <c r="J392" s="87"/>
      <c r="K392" s="80"/>
      <c r="L392" s="80"/>
      <c r="M392" s="154"/>
      <c r="N392" s="80"/>
      <c r="P392" s="80"/>
      <c r="Q392" s="80"/>
    </row>
    <row r="393" spans="1:17" ht="15">
      <c r="A393" s="34" t="s">
        <v>16</v>
      </c>
      <c r="B393" s="72"/>
      <c r="C393" s="8">
        <f t="shared" si="29"/>
        <v>0</v>
      </c>
      <c r="D393" s="33">
        <v>0</v>
      </c>
      <c r="E393" s="31">
        <v>0</v>
      </c>
      <c r="F393" s="33">
        <v>0</v>
      </c>
      <c r="G393" s="30">
        <v>0</v>
      </c>
      <c r="H393" s="30">
        <v>0</v>
      </c>
      <c r="I393" s="153"/>
      <c r="J393" s="87"/>
      <c r="K393" s="80"/>
      <c r="L393" s="80"/>
      <c r="M393" s="154"/>
      <c r="N393" s="80"/>
      <c r="P393" s="80"/>
      <c r="Q393" s="80"/>
    </row>
    <row r="394" spans="1:17" ht="15">
      <c r="A394" s="34" t="s">
        <v>99</v>
      </c>
      <c r="B394" s="72"/>
      <c r="C394" s="8">
        <f t="shared" si="29"/>
        <v>0</v>
      </c>
      <c r="D394" s="33">
        <v>0</v>
      </c>
      <c r="E394" s="31">
        <v>0</v>
      </c>
      <c r="F394" s="33">
        <v>0</v>
      </c>
      <c r="G394" s="30">
        <v>0</v>
      </c>
      <c r="H394" s="30">
        <v>0</v>
      </c>
      <c r="I394" s="153"/>
      <c r="J394" s="87"/>
      <c r="K394" s="81"/>
      <c r="L394" s="81"/>
      <c r="M394" s="155"/>
      <c r="N394" s="81"/>
      <c r="P394" s="81"/>
      <c r="Q394" s="81"/>
    </row>
    <row r="395" spans="1:17" ht="51.75">
      <c r="A395" s="38" t="s">
        <v>162</v>
      </c>
      <c r="B395" s="74" t="s">
        <v>170</v>
      </c>
      <c r="C395" s="8">
        <f t="shared" si="29"/>
        <v>0</v>
      </c>
      <c r="D395" s="33">
        <f>D396+D397+D398</f>
        <v>0</v>
      </c>
      <c r="E395" s="31">
        <f>E396+E397+E398</f>
        <v>0</v>
      </c>
      <c r="F395" s="33">
        <f>F396+F397+F398</f>
        <v>0</v>
      </c>
      <c r="G395" s="33">
        <f>G396+G397+G398</f>
        <v>0</v>
      </c>
      <c r="H395" s="33">
        <f>H396+H397+H398</f>
        <v>0</v>
      </c>
      <c r="I395" s="153" t="s">
        <v>140</v>
      </c>
      <c r="J395" s="87" t="s">
        <v>100</v>
      </c>
      <c r="K395" s="77">
        <v>4</v>
      </c>
      <c r="L395" s="77">
        <v>4</v>
      </c>
      <c r="M395" s="108">
        <v>4</v>
      </c>
      <c r="N395" s="77">
        <v>4</v>
      </c>
      <c r="O395" s="77">
        <v>4</v>
      </c>
      <c r="P395" s="77">
        <v>4</v>
      </c>
      <c r="Q395" s="77">
        <v>4</v>
      </c>
    </row>
    <row r="396" spans="1:17" ht="15">
      <c r="A396" s="34" t="s">
        <v>5</v>
      </c>
      <c r="B396" s="74"/>
      <c r="C396" s="8">
        <f t="shared" si="29"/>
        <v>0</v>
      </c>
      <c r="D396" s="33">
        <v>0</v>
      </c>
      <c r="E396" s="31">
        <v>0</v>
      </c>
      <c r="F396" s="33">
        <v>0</v>
      </c>
      <c r="G396" s="30">
        <v>0</v>
      </c>
      <c r="H396" s="30">
        <v>0</v>
      </c>
      <c r="I396" s="153"/>
      <c r="J396" s="87"/>
      <c r="K396" s="80"/>
      <c r="L396" s="80"/>
      <c r="M396" s="154"/>
      <c r="N396" s="80"/>
      <c r="O396" s="80"/>
      <c r="P396" s="80"/>
      <c r="Q396" s="80"/>
    </row>
    <row r="397" spans="1:17" ht="15">
      <c r="A397" s="34" t="s">
        <v>16</v>
      </c>
      <c r="B397" s="74"/>
      <c r="C397" s="8">
        <f t="shared" si="29"/>
        <v>0</v>
      </c>
      <c r="D397" s="33">
        <v>0</v>
      </c>
      <c r="E397" s="31">
        <v>0</v>
      </c>
      <c r="F397" s="33">
        <v>0</v>
      </c>
      <c r="G397" s="30">
        <v>0</v>
      </c>
      <c r="H397" s="30">
        <v>0</v>
      </c>
      <c r="I397" s="153"/>
      <c r="J397" s="87"/>
      <c r="K397" s="80"/>
      <c r="L397" s="80"/>
      <c r="M397" s="154"/>
      <c r="N397" s="80"/>
      <c r="O397" s="80"/>
      <c r="P397" s="80"/>
      <c r="Q397" s="80"/>
    </row>
    <row r="398" spans="1:17" ht="15">
      <c r="A398" s="34" t="s">
        <v>99</v>
      </c>
      <c r="B398" s="74"/>
      <c r="C398" s="8">
        <f t="shared" si="29"/>
        <v>0</v>
      </c>
      <c r="D398" s="33">
        <v>0</v>
      </c>
      <c r="E398" s="31">
        <v>0</v>
      </c>
      <c r="F398" s="33">
        <v>0</v>
      </c>
      <c r="G398" s="30">
        <v>0</v>
      </c>
      <c r="H398" s="30">
        <v>0</v>
      </c>
      <c r="I398" s="153"/>
      <c r="J398" s="87"/>
      <c r="K398" s="81"/>
      <c r="L398" s="81"/>
      <c r="M398" s="155"/>
      <c r="N398" s="81"/>
      <c r="O398" s="81"/>
      <c r="P398" s="81"/>
      <c r="Q398" s="81"/>
    </row>
    <row r="400" ht="13.5" customHeight="1"/>
    <row r="401" ht="13.5" customHeight="1"/>
  </sheetData>
  <sheetProtection/>
  <mergeCells count="795">
    <mergeCell ref="Q55:Q58"/>
    <mergeCell ref="I267:Q270"/>
    <mergeCell ref="I55:I58"/>
    <mergeCell ref="J55:J58"/>
    <mergeCell ref="K55:K58"/>
    <mergeCell ref="L55:L58"/>
    <mergeCell ref="M55:M58"/>
    <mergeCell ref="N55:N58"/>
    <mergeCell ref="N151:N154"/>
    <mergeCell ref="P151:P154"/>
    <mergeCell ref="Q151:Q154"/>
    <mergeCell ref="B151:B154"/>
    <mergeCell ref="I151:I154"/>
    <mergeCell ref="J151:J154"/>
    <mergeCell ref="K151:K154"/>
    <mergeCell ref="L151:L154"/>
    <mergeCell ref="M151:M154"/>
    <mergeCell ref="Q323:Q326"/>
    <mergeCell ref="J327:J330"/>
    <mergeCell ref="K327:K330"/>
    <mergeCell ref="J323:J326"/>
    <mergeCell ref="K323:K326"/>
    <mergeCell ref="L323:L326"/>
    <mergeCell ref="M323:M326"/>
    <mergeCell ref="N323:N326"/>
    <mergeCell ref="P323:P326"/>
    <mergeCell ref="L327:L330"/>
    <mergeCell ref="M327:M330"/>
    <mergeCell ref="N327:N330"/>
    <mergeCell ref="P327:P330"/>
    <mergeCell ref="Q51:Q54"/>
    <mergeCell ref="I51:I54"/>
    <mergeCell ref="J51:J54"/>
    <mergeCell ref="K51:K54"/>
    <mergeCell ref="L51:L54"/>
    <mergeCell ref="M51:M54"/>
    <mergeCell ref="P251:P254"/>
    <mergeCell ref="K395:K398"/>
    <mergeCell ref="L395:L398"/>
    <mergeCell ref="M395:M398"/>
    <mergeCell ref="N391:N394"/>
    <mergeCell ref="J375:J378"/>
    <mergeCell ref="K375:K378"/>
    <mergeCell ref="L375:L378"/>
    <mergeCell ref="M375:M378"/>
    <mergeCell ref="N395:N398"/>
    <mergeCell ref="N375:N378"/>
    <mergeCell ref="B387:B390"/>
    <mergeCell ref="I387:I390"/>
    <mergeCell ref="B395:B398"/>
    <mergeCell ref="I395:I398"/>
    <mergeCell ref="J395:J398"/>
    <mergeCell ref="A381:B381"/>
    <mergeCell ref="A382:B382"/>
    <mergeCell ref="B383:B386"/>
    <mergeCell ref="I383:I386"/>
    <mergeCell ref="O395:O398"/>
    <mergeCell ref="B391:B394"/>
    <mergeCell ref="I391:I394"/>
    <mergeCell ref="J391:J394"/>
    <mergeCell ref="K391:K394"/>
    <mergeCell ref="O375:O378"/>
    <mergeCell ref="J387:J390"/>
    <mergeCell ref="K387:K390"/>
    <mergeCell ref="A379:B379"/>
    <mergeCell ref="A380:B380"/>
    <mergeCell ref="Q251:Q254"/>
    <mergeCell ref="P255:P258"/>
    <mergeCell ref="Q255:Q258"/>
    <mergeCell ref="P259:P262"/>
    <mergeCell ref="Q259:Q262"/>
    <mergeCell ref="P275:P278"/>
    <mergeCell ref="Q275:Q278"/>
    <mergeCell ref="P271:P274"/>
    <mergeCell ref="Q271:Q274"/>
    <mergeCell ref="P279:P282"/>
    <mergeCell ref="L391:L394"/>
    <mergeCell ref="M391:M394"/>
    <mergeCell ref="N383:N386"/>
    <mergeCell ref="L387:L390"/>
    <mergeCell ref="M387:M390"/>
    <mergeCell ref="N387:N390"/>
    <mergeCell ref="N371:N374"/>
    <mergeCell ref="M371:M374"/>
    <mergeCell ref="N363:N366"/>
    <mergeCell ref="B371:B374"/>
    <mergeCell ref="I371:I374"/>
    <mergeCell ref="J371:J374"/>
    <mergeCell ref="K371:K374"/>
    <mergeCell ref="L371:L374"/>
    <mergeCell ref="B375:B378"/>
    <mergeCell ref="I375:I378"/>
    <mergeCell ref="J367:J370"/>
    <mergeCell ref="K367:K370"/>
    <mergeCell ref="L367:L370"/>
    <mergeCell ref="M367:M370"/>
    <mergeCell ref="K383:K386"/>
    <mergeCell ref="L383:L386"/>
    <mergeCell ref="J383:J386"/>
    <mergeCell ref="I355:I358"/>
    <mergeCell ref="N367:N370"/>
    <mergeCell ref="B363:B366"/>
    <mergeCell ref="I363:I366"/>
    <mergeCell ref="J363:J366"/>
    <mergeCell ref="K363:K366"/>
    <mergeCell ref="L363:L366"/>
    <mergeCell ref="M363:M366"/>
    <mergeCell ref="B367:B370"/>
    <mergeCell ref="I367:I370"/>
    <mergeCell ref="M343:M346"/>
    <mergeCell ref="N355:N358"/>
    <mergeCell ref="N359:N362"/>
    <mergeCell ref="B359:B362"/>
    <mergeCell ref="I359:I362"/>
    <mergeCell ref="J359:J362"/>
    <mergeCell ref="K359:K362"/>
    <mergeCell ref="L359:L362"/>
    <mergeCell ref="M359:M362"/>
    <mergeCell ref="B355:B358"/>
    <mergeCell ref="N351:N354"/>
    <mergeCell ref="L347:L350"/>
    <mergeCell ref="M347:M350"/>
    <mergeCell ref="J355:J358"/>
    <mergeCell ref="K355:K358"/>
    <mergeCell ref="L355:L358"/>
    <mergeCell ref="M355:M358"/>
    <mergeCell ref="N347:N350"/>
    <mergeCell ref="B351:B354"/>
    <mergeCell ref="I351:I354"/>
    <mergeCell ref="J351:J354"/>
    <mergeCell ref="K351:K354"/>
    <mergeCell ref="L351:L354"/>
    <mergeCell ref="M351:M354"/>
    <mergeCell ref="I339:I342"/>
    <mergeCell ref="J339:J342"/>
    <mergeCell ref="K339:K342"/>
    <mergeCell ref="L339:L342"/>
    <mergeCell ref="M339:M342"/>
    <mergeCell ref="N339:N342"/>
    <mergeCell ref="I343:I346"/>
    <mergeCell ref="N343:N346"/>
    <mergeCell ref="L343:L346"/>
    <mergeCell ref="A338:B338"/>
    <mergeCell ref="B339:B342"/>
    <mergeCell ref="B347:B350"/>
    <mergeCell ref="I347:I350"/>
    <mergeCell ref="J347:J350"/>
    <mergeCell ref="K347:K350"/>
    <mergeCell ref="B343:B346"/>
    <mergeCell ref="J343:J346"/>
    <mergeCell ref="K343:K346"/>
    <mergeCell ref="N319:N322"/>
    <mergeCell ref="A331:B331"/>
    <mergeCell ref="I331:Q338"/>
    <mergeCell ref="A332:B332"/>
    <mergeCell ref="A333:B333"/>
    <mergeCell ref="A334:B334"/>
    <mergeCell ref="A335:B335"/>
    <mergeCell ref="A336:B336"/>
    <mergeCell ref="A337:B337"/>
    <mergeCell ref="B327:B330"/>
    <mergeCell ref="L315:L318"/>
    <mergeCell ref="M315:M318"/>
    <mergeCell ref="J319:J322"/>
    <mergeCell ref="K319:K322"/>
    <mergeCell ref="L319:L322"/>
    <mergeCell ref="M319:M322"/>
    <mergeCell ref="B323:B326"/>
    <mergeCell ref="I327:I330"/>
    <mergeCell ref="I323:I326"/>
    <mergeCell ref="N311:N314"/>
    <mergeCell ref="B307:B310"/>
    <mergeCell ref="I307:I310"/>
    <mergeCell ref="N315:N318"/>
    <mergeCell ref="B319:B322"/>
    <mergeCell ref="I319:I322"/>
    <mergeCell ref="B315:B318"/>
    <mergeCell ref="I315:I318"/>
    <mergeCell ref="J315:J318"/>
    <mergeCell ref="K315:K318"/>
    <mergeCell ref="B311:B314"/>
    <mergeCell ref="I311:I314"/>
    <mergeCell ref="J311:J314"/>
    <mergeCell ref="K311:K314"/>
    <mergeCell ref="L311:L314"/>
    <mergeCell ref="M311:M314"/>
    <mergeCell ref="J307:J310"/>
    <mergeCell ref="K307:K310"/>
    <mergeCell ref="L307:L310"/>
    <mergeCell ref="M307:M310"/>
    <mergeCell ref="M299:M302"/>
    <mergeCell ref="N299:N302"/>
    <mergeCell ref="N303:N306"/>
    <mergeCell ref="N307:N310"/>
    <mergeCell ref="B303:B306"/>
    <mergeCell ref="I303:I306"/>
    <mergeCell ref="J303:J306"/>
    <mergeCell ref="K303:K306"/>
    <mergeCell ref="L303:L306"/>
    <mergeCell ref="M303:M306"/>
    <mergeCell ref="J295:J298"/>
    <mergeCell ref="K295:K298"/>
    <mergeCell ref="L295:L298"/>
    <mergeCell ref="M295:M298"/>
    <mergeCell ref="N295:N298"/>
    <mergeCell ref="B299:B302"/>
    <mergeCell ref="I299:I302"/>
    <mergeCell ref="J299:J302"/>
    <mergeCell ref="K299:K302"/>
    <mergeCell ref="L299:L302"/>
    <mergeCell ref="A291:B291"/>
    <mergeCell ref="A292:B292"/>
    <mergeCell ref="A293:B293"/>
    <mergeCell ref="A294:B294"/>
    <mergeCell ref="B295:B298"/>
    <mergeCell ref="I295:I298"/>
    <mergeCell ref="N279:N282"/>
    <mergeCell ref="B287:B290"/>
    <mergeCell ref="I287:I290"/>
    <mergeCell ref="J287:J290"/>
    <mergeCell ref="K287:K290"/>
    <mergeCell ref="L287:L290"/>
    <mergeCell ref="M287:M290"/>
    <mergeCell ref="N287:N290"/>
    <mergeCell ref="B279:B282"/>
    <mergeCell ref="I279:I282"/>
    <mergeCell ref="J279:J282"/>
    <mergeCell ref="K279:K282"/>
    <mergeCell ref="L279:L282"/>
    <mergeCell ref="M279:M282"/>
    <mergeCell ref="I275:I278"/>
    <mergeCell ref="J275:J278"/>
    <mergeCell ref="K275:K278"/>
    <mergeCell ref="L275:L278"/>
    <mergeCell ref="M275:M278"/>
    <mergeCell ref="N275:N278"/>
    <mergeCell ref="M271:M274"/>
    <mergeCell ref="N271:N274"/>
    <mergeCell ref="B283:B286"/>
    <mergeCell ref="I283:I286"/>
    <mergeCell ref="J283:J286"/>
    <mergeCell ref="K283:K286"/>
    <mergeCell ref="L283:L286"/>
    <mergeCell ref="M283:M286"/>
    <mergeCell ref="N283:N286"/>
    <mergeCell ref="B275:B278"/>
    <mergeCell ref="A267:B267"/>
    <mergeCell ref="A268:B268"/>
    <mergeCell ref="A269:B269"/>
    <mergeCell ref="A270:B270"/>
    <mergeCell ref="B271:B274"/>
    <mergeCell ref="I271:I274"/>
    <mergeCell ref="J271:J274"/>
    <mergeCell ref="K271:K274"/>
    <mergeCell ref="L271:L274"/>
    <mergeCell ref="N259:N262"/>
    <mergeCell ref="B263:B266"/>
    <mergeCell ref="I263:I266"/>
    <mergeCell ref="J263:J266"/>
    <mergeCell ref="K263:K266"/>
    <mergeCell ref="L263:L266"/>
    <mergeCell ref="M263:M266"/>
    <mergeCell ref="N263:N266"/>
    <mergeCell ref="B259:B262"/>
    <mergeCell ref="I259:I262"/>
    <mergeCell ref="J259:J262"/>
    <mergeCell ref="K259:K262"/>
    <mergeCell ref="L259:L262"/>
    <mergeCell ref="M259:M262"/>
    <mergeCell ref="N251:N254"/>
    <mergeCell ref="N255:N258"/>
    <mergeCell ref="B255:B258"/>
    <mergeCell ref="I255:I258"/>
    <mergeCell ref="J255:J258"/>
    <mergeCell ref="K255:K258"/>
    <mergeCell ref="L255:L258"/>
    <mergeCell ref="M255:M258"/>
    <mergeCell ref="B251:B254"/>
    <mergeCell ref="I251:I254"/>
    <mergeCell ref="J251:J254"/>
    <mergeCell ref="K251:K254"/>
    <mergeCell ref="L251:L254"/>
    <mergeCell ref="M251:M254"/>
    <mergeCell ref="A248:B248"/>
    <mergeCell ref="A249:B249"/>
    <mergeCell ref="A250:B250"/>
    <mergeCell ref="I243:Q250"/>
    <mergeCell ref="A243:B243"/>
    <mergeCell ref="A244:B244"/>
    <mergeCell ref="A245:B245"/>
    <mergeCell ref="A246:B246"/>
    <mergeCell ref="A247:B247"/>
    <mergeCell ref="Q47:Q50"/>
    <mergeCell ref="I59:Q62"/>
    <mergeCell ref="Q87:Q90"/>
    <mergeCell ref="K87:K90"/>
    <mergeCell ref="M83:M86"/>
    <mergeCell ref="N87:N90"/>
    <mergeCell ref="Q71:Q74"/>
    <mergeCell ref="J31:J34"/>
    <mergeCell ref="J43:J46"/>
    <mergeCell ref="J35:J38"/>
    <mergeCell ref="I35:I38"/>
    <mergeCell ref="P87:P90"/>
    <mergeCell ref="P83:P86"/>
    <mergeCell ref="M87:M90"/>
    <mergeCell ref="J83:J86"/>
    <mergeCell ref="K83:K86"/>
    <mergeCell ref="P55:P58"/>
    <mergeCell ref="Q75:Q78"/>
    <mergeCell ref="M63:M66"/>
    <mergeCell ref="N83:N86"/>
    <mergeCell ref="L79:L82"/>
    <mergeCell ref="N71:N74"/>
    <mergeCell ref="Q63:Q66"/>
    <mergeCell ref="Q67:Q70"/>
    <mergeCell ref="P63:P66"/>
    <mergeCell ref="N63:N66"/>
    <mergeCell ref="P67:P70"/>
    <mergeCell ref="M35:M38"/>
    <mergeCell ref="L43:L46"/>
    <mergeCell ref="K39:K42"/>
    <mergeCell ref="L39:L42"/>
    <mergeCell ref="L67:L70"/>
    <mergeCell ref="A5:N5"/>
    <mergeCell ref="C8:C9"/>
    <mergeCell ref="K31:K34"/>
    <mergeCell ref="I43:I46"/>
    <mergeCell ref="B27:B30"/>
    <mergeCell ref="I27:I30"/>
    <mergeCell ref="J27:J30"/>
    <mergeCell ref="K35:K38"/>
    <mergeCell ref="L35:L38"/>
    <mergeCell ref="K43:K46"/>
    <mergeCell ref="B39:B42"/>
    <mergeCell ref="I39:I42"/>
    <mergeCell ref="J39:J42"/>
    <mergeCell ref="L27:L30"/>
    <mergeCell ref="I31:I34"/>
    <mergeCell ref="L1:Q1"/>
    <mergeCell ref="Q27:Q30"/>
    <mergeCell ref="Q31:Q34"/>
    <mergeCell ref="Q35:Q38"/>
    <mergeCell ref="K27:K30"/>
    <mergeCell ref="A4:N4"/>
    <mergeCell ref="A21:B21"/>
    <mergeCell ref="A22:B22"/>
    <mergeCell ref="B23:B26"/>
    <mergeCell ref="J23:J26"/>
    <mergeCell ref="B71:B74"/>
    <mergeCell ref="B63:B66"/>
    <mergeCell ref="B35:B38"/>
    <mergeCell ref="A60:B60"/>
    <mergeCell ref="A61:B61"/>
    <mergeCell ref="B43:B46"/>
    <mergeCell ref="B67:B70"/>
    <mergeCell ref="B51:B54"/>
    <mergeCell ref="B55:B58"/>
    <mergeCell ref="J111:J114"/>
    <mergeCell ref="A11:B11"/>
    <mergeCell ref="A12:B12"/>
    <mergeCell ref="A13:B13"/>
    <mergeCell ref="A14:B14"/>
    <mergeCell ref="K111:K114"/>
    <mergeCell ref="A91:B91"/>
    <mergeCell ref="I83:I86"/>
    <mergeCell ref="B31:B34"/>
    <mergeCell ref="A62:B62"/>
    <mergeCell ref="A110:B110"/>
    <mergeCell ref="A108:B108"/>
    <mergeCell ref="A109:B109"/>
    <mergeCell ref="A107:B107"/>
    <mergeCell ref="A98:B98"/>
    <mergeCell ref="K103:K106"/>
    <mergeCell ref="A92:B92"/>
    <mergeCell ref="A93:B93"/>
    <mergeCell ref="A94:B94"/>
    <mergeCell ref="I103:I106"/>
    <mergeCell ref="J103:J106"/>
    <mergeCell ref="J87:J90"/>
    <mergeCell ref="B87:B90"/>
    <mergeCell ref="I87:I90"/>
    <mergeCell ref="B103:B106"/>
    <mergeCell ref="L103:L106"/>
    <mergeCell ref="M103:M106"/>
    <mergeCell ref="A95:B95"/>
    <mergeCell ref="A96:B96"/>
    <mergeCell ref="A97:B97"/>
    <mergeCell ref="K8:K9"/>
    <mergeCell ref="A7:A9"/>
    <mergeCell ref="I8:I9"/>
    <mergeCell ref="J8:J9"/>
    <mergeCell ref="B7:B9"/>
    <mergeCell ref="J115:J118"/>
    <mergeCell ref="K115:K118"/>
    <mergeCell ref="B99:B102"/>
    <mergeCell ref="I99:I102"/>
    <mergeCell ref="J99:J102"/>
    <mergeCell ref="K99:K102"/>
    <mergeCell ref="B115:B118"/>
    <mergeCell ref="I115:I118"/>
    <mergeCell ref="I111:I114"/>
    <mergeCell ref="B111:B114"/>
    <mergeCell ref="B83:B86"/>
    <mergeCell ref="A15:B15"/>
    <mergeCell ref="A16:B16"/>
    <mergeCell ref="A17:B17"/>
    <mergeCell ref="A18:B18"/>
    <mergeCell ref="A19:B19"/>
    <mergeCell ref="A20:B20"/>
    <mergeCell ref="B75:B78"/>
    <mergeCell ref="A59:B59"/>
    <mergeCell ref="B79:B82"/>
    <mergeCell ref="L23:L26"/>
    <mergeCell ref="M23:M26"/>
    <mergeCell ref="I11:Q22"/>
    <mergeCell ref="N23:N26"/>
    <mergeCell ref="Q23:Q26"/>
    <mergeCell ref="P23:P26"/>
    <mergeCell ref="P35:P38"/>
    <mergeCell ref="M27:M30"/>
    <mergeCell ref="P31:P34"/>
    <mergeCell ref="C7:H7"/>
    <mergeCell ref="D8:H8"/>
    <mergeCell ref="I7:Q7"/>
    <mergeCell ref="L8:Q8"/>
    <mergeCell ref="I23:I26"/>
    <mergeCell ref="N27:N30"/>
    <mergeCell ref="K23:K26"/>
    <mergeCell ref="M99:M102"/>
    <mergeCell ref="L87:L90"/>
    <mergeCell ref="M71:M74"/>
    <mergeCell ref="P99:P102"/>
    <mergeCell ref="M39:M42"/>
    <mergeCell ref="N47:N50"/>
    <mergeCell ref="N39:N42"/>
    <mergeCell ref="M43:M46"/>
    <mergeCell ref="N43:N46"/>
    <mergeCell ref="P43:P46"/>
    <mergeCell ref="P27:P30"/>
    <mergeCell ref="P39:P42"/>
    <mergeCell ref="L31:L34"/>
    <mergeCell ref="M31:M34"/>
    <mergeCell ref="N31:N34"/>
    <mergeCell ref="M67:M70"/>
    <mergeCell ref="N67:N70"/>
    <mergeCell ref="P51:P54"/>
    <mergeCell ref="N51:N54"/>
    <mergeCell ref="N35:N38"/>
    <mergeCell ref="I63:I66"/>
    <mergeCell ref="J63:J66"/>
    <mergeCell ref="K63:K66"/>
    <mergeCell ref="L71:L74"/>
    <mergeCell ref="K71:K74"/>
    <mergeCell ref="J67:J70"/>
    <mergeCell ref="L63:L66"/>
    <mergeCell ref="K67:K70"/>
    <mergeCell ref="I67:I70"/>
    <mergeCell ref="P115:P118"/>
    <mergeCell ref="I127:I130"/>
    <mergeCell ref="Q79:Q82"/>
    <mergeCell ref="Q83:Q86"/>
    <mergeCell ref="Q99:Q102"/>
    <mergeCell ref="Q103:Q106"/>
    <mergeCell ref="Q111:Q114"/>
    <mergeCell ref="Q115:Q118"/>
    <mergeCell ref="P111:P114"/>
    <mergeCell ref="K79:K82"/>
    <mergeCell ref="L111:L114"/>
    <mergeCell ref="N111:N114"/>
    <mergeCell ref="L115:L118"/>
    <mergeCell ref="M115:M118"/>
    <mergeCell ref="M111:M114"/>
    <mergeCell ref="N115:N118"/>
    <mergeCell ref="I75:I78"/>
    <mergeCell ref="P71:P74"/>
    <mergeCell ref="P75:P78"/>
    <mergeCell ref="P79:P82"/>
    <mergeCell ref="M79:M82"/>
    <mergeCell ref="N79:N82"/>
    <mergeCell ref="I79:I82"/>
    <mergeCell ref="J79:J82"/>
    <mergeCell ref="I71:I74"/>
    <mergeCell ref="J71:J74"/>
    <mergeCell ref="P103:P106"/>
    <mergeCell ref="J75:J78"/>
    <mergeCell ref="K75:K78"/>
    <mergeCell ref="L75:L78"/>
    <mergeCell ref="M75:M78"/>
    <mergeCell ref="N75:N78"/>
    <mergeCell ref="N99:N102"/>
    <mergeCell ref="N103:N106"/>
    <mergeCell ref="L83:L86"/>
    <mergeCell ref="L99:L102"/>
    <mergeCell ref="I159:I162"/>
    <mergeCell ref="I163:I166"/>
    <mergeCell ref="J135:J138"/>
    <mergeCell ref="J159:J162"/>
    <mergeCell ref="K135:K138"/>
    <mergeCell ref="L135:L138"/>
    <mergeCell ref="K139:K142"/>
    <mergeCell ref="L139:L142"/>
    <mergeCell ref="K159:K162"/>
    <mergeCell ref="L159:L162"/>
    <mergeCell ref="B159:B162"/>
    <mergeCell ref="B163:B166"/>
    <mergeCell ref="B167:B170"/>
    <mergeCell ref="J131:J134"/>
    <mergeCell ref="J139:J142"/>
    <mergeCell ref="J163:J166"/>
    <mergeCell ref="I131:I134"/>
    <mergeCell ref="I135:I138"/>
    <mergeCell ref="B143:B146"/>
    <mergeCell ref="B135:B138"/>
    <mergeCell ref="K131:K134"/>
    <mergeCell ref="L131:L134"/>
    <mergeCell ref="M131:M134"/>
    <mergeCell ref="A126:B126"/>
    <mergeCell ref="B131:B134"/>
    <mergeCell ref="B127:B130"/>
    <mergeCell ref="A119:B119"/>
    <mergeCell ref="A120:B120"/>
    <mergeCell ref="A121:B121"/>
    <mergeCell ref="A122:B122"/>
    <mergeCell ref="A123:B123"/>
    <mergeCell ref="A124:B124"/>
    <mergeCell ref="N131:N134"/>
    <mergeCell ref="P131:P134"/>
    <mergeCell ref="Q131:Q134"/>
    <mergeCell ref="M139:M142"/>
    <mergeCell ref="A125:B125"/>
    <mergeCell ref="L127:L130"/>
    <mergeCell ref="M127:M130"/>
    <mergeCell ref="N127:N130"/>
    <mergeCell ref="Q127:Q130"/>
    <mergeCell ref="P127:P130"/>
    <mergeCell ref="M159:M162"/>
    <mergeCell ref="A155:B155"/>
    <mergeCell ref="I139:I142"/>
    <mergeCell ref="M135:M138"/>
    <mergeCell ref="J127:J130"/>
    <mergeCell ref="K127:K130"/>
    <mergeCell ref="B139:B142"/>
    <mergeCell ref="A156:B156"/>
    <mergeCell ref="A157:B157"/>
    <mergeCell ref="A158:B158"/>
    <mergeCell ref="K163:K166"/>
    <mergeCell ref="L163:L166"/>
    <mergeCell ref="M163:M166"/>
    <mergeCell ref="N163:N166"/>
    <mergeCell ref="P163:P166"/>
    <mergeCell ref="Q163:Q166"/>
    <mergeCell ref="N159:N162"/>
    <mergeCell ref="P159:P162"/>
    <mergeCell ref="Q159:Q162"/>
    <mergeCell ref="K171:K174"/>
    <mergeCell ref="L171:L174"/>
    <mergeCell ref="M171:M174"/>
    <mergeCell ref="N171:N174"/>
    <mergeCell ref="P171:P174"/>
    <mergeCell ref="Q171:Q174"/>
    <mergeCell ref="K167:K170"/>
    <mergeCell ref="L167:L170"/>
    <mergeCell ref="M167:M170"/>
    <mergeCell ref="N167:N170"/>
    <mergeCell ref="P167:P170"/>
    <mergeCell ref="Q167:Q170"/>
    <mergeCell ref="A181:B181"/>
    <mergeCell ref="A179:B179"/>
    <mergeCell ref="A180:B180"/>
    <mergeCell ref="I175:Q182"/>
    <mergeCell ref="A182:B182"/>
    <mergeCell ref="J167:J170"/>
    <mergeCell ref="J171:J174"/>
    <mergeCell ref="I167:I170"/>
    <mergeCell ref="I171:I174"/>
    <mergeCell ref="B171:B174"/>
    <mergeCell ref="A175:B175"/>
    <mergeCell ref="A176:B176"/>
    <mergeCell ref="A177:B177"/>
    <mergeCell ref="A178:B178"/>
    <mergeCell ref="A230:B230"/>
    <mergeCell ref="B231:B234"/>
    <mergeCell ref="B235:B238"/>
    <mergeCell ref="A209:B209"/>
    <mergeCell ref="A210:B210"/>
    <mergeCell ref="A211:B211"/>
    <mergeCell ref="A212:B212"/>
    <mergeCell ref="B219:B222"/>
    <mergeCell ref="A213:B213"/>
    <mergeCell ref="A214:B214"/>
    <mergeCell ref="B239:B242"/>
    <mergeCell ref="I191:I194"/>
    <mergeCell ref="I203:I206"/>
    <mergeCell ref="I219:I222"/>
    <mergeCell ref="I231:I234"/>
    <mergeCell ref="I239:I242"/>
    <mergeCell ref="A208:B208"/>
    <mergeCell ref="A227:B227"/>
    <mergeCell ref="A228:B228"/>
    <mergeCell ref="A229:B229"/>
    <mergeCell ref="L191:L194"/>
    <mergeCell ref="M191:M194"/>
    <mergeCell ref="N191:N194"/>
    <mergeCell ref="B223:B226"/>
    <mergeCell ref="B215:B218"/>
    <mergeCell ref="I223:I226"/>
    <mergeCell ref="J223:J226"/>
    <mergeCell ref="P191:P194"/>
    <mergeCell ref="Q191:Q194"/>
    <mergeCell ref="I199:I202"/>
    <mergeCell ref="J199:J202"/>
    <mergeCell ref="K199:K202"/>
    <mergeCell ref="L199:L202"/>
    <mergeCell ref="M199:M202"/>
    <mergeCell ref="N199:N202"/>
    <mergeCell ref="P199:P202"/>
    <mergeCell ref="Q199:Q202"/>
    <mergeCell ref="B183:B186"/>
    <mergeCell ref="A197:B197"/>
    <mergeCell ref="A198:B198"/>
    <mergeCell ref="B199:B202"/>
    <mergeCell ref="A207:B207"/>
    <mergeCell ref="B191:B194"/>
    <mergeCell ref="A195:B195"/>
    <mergeCell ref="A196:B196"/>
    <mergeCell ref="B203:B206"/>
    <mergeCell ref="B187:B190"/>
    <mergeCell ref="K203:K206"/>
    <mergeCell ref="I183:I186"/>
    <mergeCell ref="J183:J186"/>
    <mergeCell ref="K183:K186"/>
    <mergeCell ref="L183:L186"/>
    <mergeCell ref="J191:J194"/>
    <mergeCell ref="K191:K194"/>
    <mergeCell ref="J203:J206"/>
    <mergeCell ref="O215:O218"/>
    <mergeCell ref="P215:P218"/>
    <mergeCell ref="P203:P206"/>
    <mergeCell ref="Q203:Q206"/>
    <mergeCell ref="I207:Q214"/>
    <mergeCell ref="L203:L206"/>
    <mergeCell ref="M203:M206"/>
    <mergeCell ref="N203:N206"/>
    <mergeCell ref="O203:O206"/>
    <mergeCell ref="Q215:Q218"/>
    <mergeCell ref="I215:I218"/>
    <mergeCell ref="J215:J218"/>
    <mergeCell ref="K215:K218"/>
    <mergeCell ref="L215:L218"/>
    <mergeCell ref="M215:M218"/>
    <mergeCell ref="N215:N218"/>
    <mergeCell ref="K223:K226"/>
    <mergeCell ref="L223:L226"/>
    <mergeCell ref="M223:M226"/>
    <mergeCell ref="N223:N226"/>
    <mergeCell ref="Q235:Q238"/>
    <mergeCell ref="J219:J222"/>
    <mergeCell ref="K219:K222"/>
    <mergeCell ref="L219:L222"/>
    <mergeCell ref="M219:M222"/>
    <mergeCell ref="N219:N222"/>
    <mergeCell ref="O219:O222"/>
    <mergeCell ref="P219:P222"/>
    <mergeCell ref="Q219:Q222"/>
    <mergeCell ref="O223:O226"/>
    <mergeCell ref="P231:P234"/>
    <mergeCell ref="Q231:Q234"/>
    <mergeCell ref="P223:P226"/>
    <mergeCell ref="Q223:Q226"/>
    <mergeCell ref="I235:I238"/>
    <mergeCell ref="J235:J238"/>
    <mergeCell ref="K235:K238"/>
    <mergeCell ref="L235:L238"/>
    <mergeCell ref="M235:M238"/>
    <mergeCell ref="N235:N238"/>
    <mergeCell ref="P235:P238"/>
    <mergeCell ref="J231:J234"/>
    <mergeCell ref="K231:K234"/>
    <mergeCell ref="L231:L234"/>
    <mergeCell ref="M231:M234"/>
    <mergeCell ref="N231:N234"/>
    <mergeCell ref="O231:O234"/>
    <mergeCell ref="O235:O238"/>
    <mergeCell ref="J239:J242"/>
    <mergeCell ref="K239:K242"/>
    <mergeCell ref="L239:L242"/>
    <mergeCell ref="M239:M242"/>
    <mergeCell ref="N239:N242"/>
    <mergeCell ref="O239:O242"/>
    <mergeCell ref="P239:P242"/>
    <mergeCell ref="L143:L146"/>
    <mergeCell ref="Q239:Q242"/>
    <mergeCell ref="B47:B50"/>
    <mergeCell ref="I47:I50"/>
    <mergeCell ref="J47:J50"/>
    <mergeCell ref="K47:K50"/>
    <mergeCell ref="L47:L50"/>
    <mergeCell ref="M47:M50"/>
    <mergeCell ref="M143:M146"/>
    <mergeCell ref="Q43:Q46"/>
    <mergeCell ref="P187:P190"/>
    <mergeCell ref="Q187:Q190"/>
    <mergeCell ref="P143:P146"/>
    <mergeCell ref="Q143:Q146"/>
    <mergeCell ref="N143:N146"/>
    <mergeCell ref="P183:P186"/>
    <mergeCell ref="Q183:Q186"/>
    <mergeCell ref="N135:N138"/>
    <mergeCell ref="P135:P138"/>
    <mergeCell ref="Q39:Q42"/>
    <mergeCell ref="P47:P50"/>
    <mergeCell ref="I91:Q98"/>
    <mergeCell ref="M183:M186"/>
    <mergeCell ref="N183:N186"/>
    <mergeCell ref="Q279:Q282"/>
    <mergeCell ref="P263:P266"/>
    <mergeCell ref="Q263:Q266"/>
    <mergeCell ref="I227:Q230"/>
    <mergeCell ref="I195:Q198"/>
    <mergeCell ref="I187:I190"/>
    <mergeCell ref="J187:J190"/>
    <mergeCell ref="K187:K190"/>
    <mergeCell ref="L187:L190"/>
    <mergeCell ref="M187:M190"/>
    <mergeCell ref="Q343:Q346"/>
    <mergeCell ref="P287:P290"/>
    <mergeCell ref="Q287:Q290"/>
    <mergeCell ref="I291:Q294"/>
    <mergeCell ref="P283:P286"/>
    <mergeCell ref="Q283:Q286"/>
    <mergeCell ref="P295:P298"/>
    <mergeCell ref="Q295:Q298"/>
    <mergeCell ref="P299:P302"/>
    <mergeCell ref="Q299:Q302"/>
    <mergeCell ref="P315:P318"/>
    <mergeCell ref="Q315:Q318"/>
    <mergeCell ref="Q311:Q314"/>
    <mergeCell ref="P319:P322"/>
    <mergeCell ref="Q319:Q322"/>
    <mergeCell ref="P303:P306"/>
    <mergeCell ref="Q303:Q306"/>
    <mergeCell ref="P307:P310"/>
    <mergeCell ref="Q307:Q310"/>
    <mergeCell ref="P311:P314"/>
    <mergeCell ref="P371:P374"/>
    <mergeCell ref="Q371:Q374"/>
    <mergeCell ref="P339:P342"/>
    <mergeCell ref="Q339:Q342"/>
    <mergeCell ref="Q327:Q330"/>
    <mergeCell ref="Q351:Q354"/>
    <mergeCell ref="P355:P358"/>
    <mergeCell ref="P363:P366"/>
    <mergeCell ref="Q363:Q366"/>
    <mergeCell ref="P367:P370"/>
    <mergeCell ref="Q367:Q370"/>
    <mergeCell ref="P343:P346"/>
    <mergeCell ref="Q355:Q358"/>
    <mergeCell ref="P359:P362"/>
    <mergeCell ref="Q359:Q362"/>
    <mergeCell ref="P391:P394"/>
    <mergeCell ref="Q391:Q394"/>
    <mergeCell ref="Q387:Q390"/>
    <mergeCell ref="P347:P350"/>
    <mergeCell ref="Q347:Q350"/>
    <mergeCell ref="P351:P354"/>
    <mergeCell ref="P395:P398"/>
    <mergeCell ref="Q395:Q398"/>
    <mergeCell ref="P375:P378"/>
    <mergeCell ref="Q375:Q378"/>
    <mergeCell ref="I379:Q382"/>
    <mergeCell ref="P383:P386"/>
    <mergeCell ref="Q383:Q386"/>
    <mergeCell ref="P387:P390"/>
    <mergeCell ref="M383:M386"/>
    <mergeCell ref="I155:Q158"/>
    <mergeCell ref="I119:Q126"/>
    <mergeCell ref="I107:Q110"/>
    <mergeCell ref="I143:I146"/>
    <mergeCell ref="J143:J146"/>
    <mergeCell ref="K143:K146"/>
    <mergeCell ref="N139:N142"/>
    <mergeCell ref="P139:P142"/>
    <mergeCell ref="Q139:Q142"/>
    <mergeCell ref="Q135:Q138"/>
    <mergeCell ref="N187:N190"/>
    <mergeCell ref="N147:N150"/>
    <mergeCell ref="P147:P150"/>
    <mergeCell ref="Q147:Q150"/>
    <mergeCell ref="B147:B150"/>
    <mergeCell ref="I147:I150"/>
    <mergeCell ref="J147:J150"/>
    <mergeCell ref="K147:K150"/>
    <mergeCell ref="L147:L150"/>
    <mergeCell ref="M147:M150"/>
  </mergeCells>
  <printOptions/>
  <pageMargins left="0.6299212598425197" right="0.2362204724409449" top="0.5905511811023623" bottom="0.15748031496062992" header="0.31496062992125984" footer="0.31496062992125984"/>
  <pageSetup firstPageNumber="26" useFirstPageNumber="1" horizontalDpi="600" verticalDpi="600" orientation="landscape" paperSize="9" scale="59" r:id="rId1"/>
  <headerFooter>
    <oddHeader>&amp;C&amp;P</oddHeader>
  </headerFooter>
  <rowBreaks count="1" manualBreakCount="1">
    <brk id="7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2021-06-02T03:56:28Z</cp:lastPrinted>
  <dcterms:created xsi:type="dcterms:W3CDTF">2014-10-03T07:10:09Z</dcterms:created>
  <dcterms:modified xsi:type="dcterms:W3CDTF">2021-06-02T03:56:32Z</dcterms:modified>
  <cp:category/>
  <cp:version/>
  <cp:contentType/>
  <cp:contentStatus/>
</cp:coreProperties>
</file>