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<sst xmlns="http://schemas.openxmlformats.org/spreadsheetml/2006/main" count="40" uniqueCount="32">
  <si>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</si>
  <si>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</si>
  <si>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</si>
  <si>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</si>
  <si>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</si>
  <si>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</si>
  <si>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</si>
  <si>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</si>
  <si>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</si>
  <si>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</si>
  <si>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</si>
  <si>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</si>
  <si>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</si>
  <si>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</si>
  <si>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</si>
  <si>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</si>
  <si>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</si>
  <si>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</si>
  <si>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</si>
  <si>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</si>
  <si>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</si>
  <si>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</si>
  <si>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</si>
  <si>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</si>
  <si>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</si>
  <si>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</si>
  <si>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</si>
  <si>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</si>
  <si>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</si>
  <si>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</si>
  <si>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02.03.2020 г.</t>
  </si>
  <si>
    <t>На 28.02.2020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</si>
</sst>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31" xfId="0" applyNumberForma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3" xfId="0" applyFont="1" applyBorder="1" applyAlignment="1">
      <alignment/>
    </xf>
    <xf numFmtId="172" fontId="0" fillId="0" borderId="38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tabSelected="1" view="pageBreakPreview" zoomScale="120" zoomScaleSheetLayoutView="120" workbookViewId="0" topLeftCell="A4">
      <selection activeCell="J18" sqref="J18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2"/>
      <c r="E2" s="9" t="s">
        <v>18</v>
      </c>
      <c r="F2" s="9"/>
      <c r="G2" s="9"/>
      <c r="H2" s="9"/>
      <c r="I2" s="9"/>
      <c r="J2" s="9"/>
    </row>
    <row r="3" spans="1:15" ht="23.25" customHeight="1">
      <c r="A3" s="11" t="s">
        <v>30</v>
      </c>
      <c r="B3" s="11"/>
      <c r="C3" s="11"/>
      <c r="D3" s="11"/>
      <c r="E3" s="11"/>
      <c r="F3" s="11"/>
      <c r="G3" s="11"/>
      <c r="H3" s="11"/>
      <c r="I3" s="8"/>
      <c r="J3" s="8"/>
      <c r="K3" s="8"/>
      <c r="L3" s="8"/>
      <c r="M3" s="8"/>
      <c r="N3" s="8"/>
      <c r="O3" s="10"/>
    </row>
    <row r="4" spans="3:14" ht="13.5" thickBo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32" t="s">
        <v>0</v>
      </c>
      <c r="B5" s="112" t="s">
        <v>8</v>
      </c>
      <c r="C5" s="113"/>
      <c r="D5" s="114"/>
      <c r="E5" s="115" t="s">
        <v>16</v>
      </c>
      <c r="F5" s="116"/>
      <c r="G5" s="117"/>
      <c r="H5" s="54" t="s">
        <v>10</v>
      </c>
      <c r="I5" s="55"/>
      <c r="J5" s="59" t="s">
        <v>28</v>
      </c>
      <c r="K5" s="59" t="s">
        <v>11</v>
      </c>
      <c r="L5" s="49" t="s">
        <v>13</v>
      </c>
      <c r="M5" s="61" t="s">
        <v>25</v>
      </c>
      <c r="N5" s="31"/>
    </row>
    <row r="6" spans="1:14" ht="16.5" thickBot="1">
      <c r="A6" s="33" t="s">
        <v>1</v>
      </c>
      <c r="B6" s="38"/>
      <c r="C6" s="110" t="s">
        <v>23</v>
      </c>
      <c r="D6" s="111"/>
      <c r="E6" s="49" t="s">
        <v>19</v>
      </c>
      <c r="F6" s="36"/>
      <c r="G6" s="52"/>
      <c r="H6" s="21" t="s">
        <v>22</v>
      </c>
      <c r="I6" s="56"/>
      <c r="J6" s="51" t="s">
        <v>19</v>
      </c>
      <c r="K6" s="60" t="s">
        <v>12</v>
      </c>
      <c r="L6" s="60" t="s">
        <v>14</v>
      </c>
      <c r="M6" s="65" t="s">
        <v>26</v>
      </c>
      <c r="N6" s="66"/>
    </row>
    <row r="7" spans="1:14" ht="20.25" customHeight="1" thickBot="1">
      <c r="A7" s="34"/>
      <c r="B7" s="38"/>
      <c r="C7" s="46" t="s">
        <v>9</v>
      </c>
      <c r="D7" s="39" t="s">
        <v>9</v>
      </c>
      <c r="E7" s="50" t="s">
        <v>20</v>
      </c>
      <c r="F7" s="37"/>
      <c r="G7" s="53"/>
      <c r="H7" s="46" t="s">
        <v>9</v>
      </c>
      <c r="I7" s="39" t="s">
        <v>9</v>
      </c>
      <c r="J7" s="50" t="s">
        <v>20</v>
      </c>
      <c r="K7" s="50" t="s">
        <v>9</v>
      </c>
      <c r="L7" s="62" t="s">
        <v>15</v>
      </c>
      <c r="M7" s="67" t="s">
        <v>24</v>
      </c>
      <c r="N7" s="31" t="s">
        <v>24</v>
      </c>
    </row>
    <row r="8" spans="1:14" ht="18" customHeight="1" thickBot="1">
      <c r="A8" s="34"/>
      <c r="B8" s="40"/>
      <c r="C8" s="89">
        <v>2019</v>
      </c>
      <c r="D8" s="90">
        <v>2020</v>
      </c>
      <c r="E8" s="91" t="s">
        <v>17</v>
      </c>
      <c r="F8" s="92"/>
      <c r="G8" s="93"/>
      <c r="H8" s="94">
        <v>2019</v>
      </c>
      <c r="I8" s="95">
        <v>2020</v>
      </c>
      <c r="J8" s="91" t="s">
        <v>17</v>
      </c>
      <c r="K8" s="96"/>
      <c r="L8" s="96"/>
      <c r="M8" s="89">
        <v>2019</v>
      </c>
      <c r="N8" s="90">
        <v>2020</v>
      </c>
    </row>
    <row r="9" spans="1:14" ht="18" customHeight="1">
      <c r="A9" s="35" t="s">
        <v>29</v>
      </c>
      <c r="B9" s="44"/>
      <c r="C9" s="97">
        <f>H9/M9</f>
        <v>25.31972789115646</v>
      </c>
      <c r="D9" s="98">
        <f>I9/N9</f>
        <v>16.73469387755102</v>
      </c>
      <c r="E9" s="99">
        <f>D9-C9</f>
        <v>-8.58503401360544</v>
      </c>
      <c r="F9" s="100"/>
      <c r="G9" s="101"/>
      <c r="H9" s="102">
        <v>3722</v>
      </c>
      <c r="I9" s="103">
        <v>2460</v>
      </c>
      <c r="J9" s="104">
        <f>(I9-H9)</f>
        <v>-1262</v>
      </c>
      <c r="K9" s="104">
        <v>2262</v>
      </c>
      <c r="L9" s="7">
        <f>(K9/I9)*100</f>
        <v>91.95121951219512</v>
      </c>
      <c r="M9" s="105">
        <v>147</v>
      </c>
      <c r="N9" s="106">
        <v>147</v>
      </c>
    </row>
    <row r="10" spans="1:14" ht="19.5" customHeight="1">
      <c r="A10" s="35" t="s">
        <v>21</v>
      </c>
      <c r="B10" s="44"/>
      <c r="C10" s="47">
        <f aca="true" t="shared" si="0" ref="C10:C17">H10/M10</f>
        <v>14.042553191489361</v>
      </c>
      <c r="D10" s="41">
        <f aca="true" t="shared" si="1" ref="D10:D17">(I10/N10)</f>
        <v>10.851063829787234</v>
      </c>
      <c r="E10" s="70">
        <f aca="true" t="shared" si="2" ref="E10:E17">D10-C10</f>
        <v>-3.1914893617021267</v>
      </c>
      <c r="F10" s="71"/>
      <c r="G10" s="72"/>
      <c r="H10" s="57">
        <v>1980</v>
      </c>
      <c r="I10" s="42">
        <v>1530</v>
      </c>
      <c r="J10" s="17">
        <f aca="true" t="shared" si="3" ref="J10:J17">(I10-H10)</f>
        <v>-450</v>
      </c>
      <c r="K10" s="17">
        <v>1475</v>
      </c>
      <c r="L10" s="63">
        <f aca="true" t="shared" si="4" ref="L10:L16">(K10/I10)*100</f>
        <v>96.40522875816994</v>
      </c>
      <c r="M10" s="4">
        <v>141</v>
      </c>
      <c r="N10" s="6">
        <v>141</v>
      </c>
    </row>
    <row r="11" spans="1:14" ht="15.75" hidden="1">
      <c r="A11" s="35" t="s">
        <v>2</v>
      </c>
      <c r="B11" s="44"/>
      <c r="C11" s="47" t="e">
        <f t="shared" si="0"/>
        <v>#DIV/0!</v>
      </c>
      <c r="D11" s="42" t="e">
        <f t="shared" si="1"/>
        <v>#DIV/0!</v>
      </c>
      <c r="E11" s="70" t="e">
        <f t="shared" si="2"/>
        <v>#DIV/0!</v>
      </c>
      <c r="F11" s="71"/>
      <c r="G11" s="72"/>
      <c r="H11" s="57"/>
      <c r="I11" s="42"/>
      <c r="J11" s="17">
        <f t="shared" si="3"/>
        <v>0</v>
      </c>
      <c r="K11" s="17"/>
      <c r="L11" s="63" t="e">
        <f t="shared" si="4"/>
        <v>#DIV/0!</v>
      </c>
      <c r="M11" s="4"/>
      <c r="N11" s="6"/>
    </row>
    <row r="12" spans="1:14" s="88" customFormat="1" ht="18" customHeight="1">
      <c r="A12" s="77" t="s">
        <v>3</v>
      </c>
      <c r="B12" s="78"/>
      <c r="C12" s="79">
        <f t="shared" si="0"/>
        <v>11.83007953723789</v>
      </c>
      <c r="D12" s="80">
        <f t="shared" si="1"/>
        <v>11.435331230283913</v>
      </c>
      <c r="E12" s="81">
        <f t="shared" si="2"/>
        <v>-0.3947483069539768</v>
      </c>
      <c r="F12" s="82"/>
      <c r="G12" s="83"/>
      <c r="H12" s="84">
        <v>16361</v>
      </c>
      <c r="I12" s="42">
        <v>14500</v>
      </c>
      <c r="J12" s="86">
        <f t="shared" si="3"/>
        <v>-1861</v>
      </c>
      <c r="K12" s="86">
        <v>13800</v>
      </c>
      <c r="L12" s="87">
        <f t="shared" si="4"/>
        <v>95.17241379310344</v>
      </c>
      <c r="M12" s="84">
        <v>1383</v>
      </c>
      <c r="N12" s="85">
        <v>1268</v>
      </c>
    </row>
    <row r="13" spans="1:14" ht="18" customHeight="1">
      <c r="A13" s="35" t="s">
        <v>4</v>
      </c>
      <c r="B13" s="44"/>
      <c r="C13" s="47">
        <f t="shared" si="0"/>
        <v>16.995073891625616</v>
      </c>
      <c r="D13" s="41">
        <f t="shared" si="1"/>
        <v>18.34975369458128</v>
      </c>
      <c r="E13" s="70">
        <f t="shared" si="2"/>
        <v>1.3546798029556655</v>
      </c>
      <c r="F13" s="71"/>
      <c r="G13" s="72"/>
      <c r="H13" s="57">
        <v>6900</v>
      </c>
      <c r="I13" s="42">
        <v>7450</v>
      </c>
      <c r="J13" s="17">
        <f t="shared" si="3"/>
        <v>550</v>
      </c>
      <c r="K13" s="17">
        <v>7000</v>
      </c>
      <c r="L13" s="63">
        <f t="shared" si="4"/>
        <v>93.95973154362416</v>
      </c>
      <c r="M13" s="4">
        <v>406</v>
      </c>
      <c r="N13" s="6">
        <v>406</v>
      </c>
    </row>
    <row r="14" spans="1:14" ht="20.25" customHeight="1">
      <c r="A14" s="35" t="s">
        <v>27</v>
      </c>
      <c r="B14" s="44"/>
      <c r="C14" s="47">
        <f>H14/M14</f>
        <v>7.917808219178082</v>
      </c>
      <c r="D14" s="41">
        <f t="shared" si="1"/>
        <v>7.794520547945205</v>
      </c>
      <c r="E14" s="70">
        <f t="shared" si="2"/>
        <v>-0.12328767123287676</v>
      </c>
      <c r="F14" s="71"/>
      <c r="G14" s="72"/>
      <c r="H14" s="57">
        <v>2890</v>
      </c>
      <c r="I14" s="42">
        <v>2845</v>
      </c>
      <c r="J14" s="17">
        <f t="shared" si="3"/>
        <v>-45</v>
      </c>
      <c r="K14" s="17">
        <v>2760</v>
      </c>
      <c r="L14" s="63">
        <f t="shared" si="4"/>
        <v>97.01230228471002</v>
      </c>
      <c r="M14" s="4">
        <v>365</v>
      </c>
      <c r="N14" s="6">
        <v>365</v>
      </c>
    </row>
    <row r="15" spans="1:14" ht="20.25" customHeight="1">
      <c r="A15" s="35" t="s">
        <v>5</v>
      </c>
      <c r="B15" s="44"/>
      <c r="C15" s="47">
        <f t="shared" si="0"/>
        <v>19.541666666666668</v>
      </c>
      <c r="D15" s="41">
        <f t="shared" si="1"/>
        <v>21.25</v>
      </c>
      <c r="E15" s="70">
        <f t="shared" si="2"/>
        <v>1.7083333333333321</v>
      </c>
      <c r="F15" s="71"/>
      <c r="G15" s="72"/>
      <c r="H15" s="57">
        <v>9380</v>
      </c>
      <c r="I15" s="42">
        <v>10200</v>
      </c>
      <c r="J15" s="17">
        <f t="shared" si="3"/>
        <v>820</v>
      </c>
      <c r="K15" s="17">
        <v>10000</v>
      </c>
      <c r="L15" s="63">
        <f t="shared" si="4"/>
        <v>98.0392156862745</v>
      </c>
      <c r="M15" s="4">
        <v>480</v>
      </c>
      <c r="N15" s="6">
        <v>480</v>
      </c>
    </row>
    <row r="16" spans="1:14" ht="20.25" customHeight="1" thickBot="1">
      <c r="A16" s="35" t="s">
        <v>6</v>
      </c>
      <c r="B16" s="45"/>
      <c r="C16" s="48">
        <f t="shared" si="0"/>
        <v>21.765068191816983</v>
      </c>
      <c r="D16" s="43">
        <f t="shared" si="1"/>
        <v>22.518257809062913</v>
      </c>
      <c r="E16" s="107">
        <f t="shared" si="2"/>
        <v>0.7531896172459298</v>
      </c>
      <c r="F16" s="108"/>
      <c r="G16" s="109"/>
      <c r="H16" s="58">
        <v>49472</v>
      </c>
      <c r="I16" s="73">
        <v>51184</v>
      </c>
      <c r="J16" s="20">
        <f t="shared" si="3"/>
        <v>1712</v>
      </c>
      <c r="K16" s="20">
        <v>50010</v>
      </c>
      <c r="L16" s="64">
        <f t="shared" si="4"/>
        <v>97.7063144732729</v>
      </c>
      <c r="M16" s="68">
        <v>2273</v>
      </c>
      <c r="N16" s="69">
        <v>2273</v>
      </c>
    </row>
    <row r="17" spans="1:14" s="1" customFormat="1" ht="20.25" customHeight="1" thickBot="1">
      <c r="A17" s="12" t="s">
        <v>7</v>
      </c>
      <c r="B17" s="22"/>
      <c r="C17" s="23">
        <f t="shared" si="0"/>
        <v>17.460057747834455</v>
      </c>
      <c r="D17" s="16">
        <f t="shared" si="1"/>
        <v>17.7498031496063</v>
      </c>
      <c r="E17" s="14">
        <f t="shared" si="2"/>
        <v>0.28974540177184593</v>
      </c>
      <c r="F17" s="24"/>
      <c r="G17" s="25"/>
      <c r="H17" s="19">
        <f>SUM(H9:H16)</f>
        <v>90705</v>
      </c>
      <c r="I17" s="18">
        <f>SUM(I9:I16)</f>
        <v>90169</v>
      </c>
      <c r="J17" s="19">
        <f t="shared" si="3"/>
        <v>-536</v>
      </c>
      <c r="K17" s="19">
        <f>SUM(K9:K16)</f>
        <v>87307</v>
      </c>
      <c r="L17" s="14">
        <f>(K17/I17)*100</f>
        <v>96.82596014151204</v>
      </c>
      <c r="M17" s="15">
        <f>SUM(M9:M16)</f>
        <v>5195</v>
      </c>
      <c r="N17" s="15">
        <f>SUM(N9:N16)</f>
        <v>5080</v>
      </c>
    </row>
    <row r="18" spans="1:14" s="1" customFormat="1" ht="20.25" customHeight="1" thickBot="1">
      <c r="A18" s="26" t="s">
        <v>31</v>
      </c>
      <c r="B18" s="27"/>
      <c r="C18" s="28"/>
      <c r="D18" s="74">
        <v>17.71</v>
      </c>
      <c r="E18" s="29"/>
      <c r="F18" s="30"/>
      <c r="G18" s="30"/>
      <c r="H18" s="30"/>
      <c r="I18" s="75">
        <v>89985</v>
      </c>
      <c r="J18" s="75"/>
      <c r="K18" s="75">
        <v>87163</v>
      </c>
      <c r="L18" s="76"/>
      <c r="M18" s="75"/>
      <c r="N18" s="75">
        <v>5080</v>
      </c>
    </row>
    <row r="19" spans="3:17" ht="20.2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5"/>
    </row>
    <row r="41" ht="12.75">
      <c r="DX41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2020-03-02T09:28:39Z</cp:lastPrinted>
  <dcterms:created xsi:type="dcterms:W3CDTF">2010-10-07T06:08:39Z</dcterms:created>
  <dcterms:modified xsi:type="dcterms:W3CDTF">2020-03-02T09:29:46Z</dcterms:modified>
  <cp:category/>
  <cp:version/>
  <cp:contentType/>
  <cp:contentStatus/>
</cp:coreProperties>
</file>