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прил 1" sheetId="1" r:id="rId1"/>
    <sheet name="прил 2" sheetId="2" r:id="rId2"/>
  </sheets>
  <definedNames>
    <definedName name="_xlnm.Print_Titles" localSheetId="0">'прил 1'!$8:$10</definedName>
    <definedName name="_xlnm.Print_Area" localSheetId="0">'прил 1'!$A$1:$C$124</definedName>
  </definedNames>
  <calcPr fullCalcOnLoad="1"/>
</workbook>
</file>

<file path=xl/sharedStrings.xml><?xml version="1.0" encoding="utf-8"?>
<sst xmlns="http://schemas.openxmlformats.org/spreadsheetml/2006/main" count="458" uniqueCount="249">
  <si>
    <t>000 1 12 01040 01 0000 120</t>
  </si>
  <si>
    <t>000 1 14 06000 00 0000 430</t>
  </si>
  <si>
    <t>000 1 14 06010 00 0000 430</t>
  </si>
  <si>
    <t>000 1 14 06013 10 0000 430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</si>
  <si>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</si>
  <si>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</si>
  <si>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</si>
  <si>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</si>
  <si>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</si>
  <si>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</si>
  <si>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</si>
  <si>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</si>
  <si>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</si>
  <si>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</si>
  <si>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</si>
  <si>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</si>
  <si>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</si>
  <si>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</si>
  <si>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</si>
  <si>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000 1 05 02000 02 0000 110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</si>
  <si>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</si>
  <si>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</si>
  <si>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Наименование групп, подгрупп, статей доходов</t>
  </si>
  <si>
    <t>000 1 12 01010 01 0000 120</t>
  </si>
  <si>
    <t>000 1 12 01020 01 0000 120</t>
  </si>
  <si>
    <t>000 1 12 01030 01 0000 120</t>
  </si>
  <si>
    <t>000 1 13 02000 00 0000 130</t>
  </si>
  <si>
    <t>000 1 13 02060 00 0000 130</t>
  </si>
  <si>
    <t>000 1 13 02065 05 0000 130</t>
  </si>
  <si>
    <t>000 1 16 21050 05 0000 140</t>
  </si>
  <si>
    <t>000 1 16 21000 00 0000 140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</si>
  <si>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</si>
  <si>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</si>
  <si>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</si>
  <si>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</si>
  <si>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</si>
  <si>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</si>
  <si>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</si>
  <si>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</si>
  <si>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</si>
  <si>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Код </t>
  </si>
  <si>
    <t>1</t>
  </si>
  <si>
    <t>2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</si>
  <si>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</si>
  <si>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</si>
  <si>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</si>
  <si>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</si>
  <si>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</si>
  <si>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</si>
  <si>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</si>
  <si>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</si>
  <si>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</si>
  <si>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</si>
  <si>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</si>
  <si>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</si>
  <si>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</si>
  <si>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</si>
  <si>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</si>
  <si>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</si>
  <si>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</si>
  <si>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</si>
  <si>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</si>
  <si>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</si>
  <si>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</si>
  <si>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</si>
  <si>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</si>
  <si>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000 1 11 05000 00 0000 120</t>
  </si>
  <si>
    <t>000 1 11 05010 00 0000 120</t>
  </si>
  <si>
    <t>000 1 11 05030 00 0000 120</t>
  </si>
  <si>
    <t>000 1 11 05035 05 0000 120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</si>
  <si>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</si>
  <si>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</si>
  <si>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</si>
  <si>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</si>
  <si>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</si>
  <si>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</si>
  <si>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</si>
  <si>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</si>
  <si>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</si>
  <si>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</si>
  <si>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</si>
  <si>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</si>
  <si>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</si>
  <si>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</si>
  <si>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</si>
  <si>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</si>
  <si>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</si>
  <si>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</si>
  <si>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</si>
  <si>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</si>
  <si>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</si>
  <si>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000 1 16 25060 01 0000 140</t>
  </si>
  <si>
    <t>Денежные взыскания (штрафы) за нарушение земельного законодательства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</si>
  <si>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</si>
  <si>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</si>
  <si>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</si>
  <si>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НАЛОГИ  НА  ИМУЩЕСТВО</t>
  </si>
  <si>
    <t>000 1 06 04000 02 0000 110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</si>
  <si>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</si>
  <si>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</si>
  <si>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</si>
  <si>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</si>
  <si>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 xml:space="preserve">Транспортный налог </t>
  </si>
  <si>
    <t>000 1 13 00000 00 0000 000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</si>
  <si>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</si>
  <si>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</si>
  <si>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</si>
  <si>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</si>
  <si>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</si>
  <si>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</si>
  <si>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000 2 02 04000 00 0000 151</t>
  </si>
  <si>
    <t>000 1 11 05020 00 0000 120</t>
  </si>
  <si>
    <t>000 1 11 05025 05 0000 120</t>
  </si>
  <si>
    <t>000 1 00 00000 00 0000 000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</si>
  <si>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</si>
  <si>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</si>
  <si>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</si>
  <si>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</si>
  <si>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000 1 11 03000 00 0000 120</t>
  </si>
  <si>
    <t>000 1 11 09000 00 0000 120</t>
  </si>
  <si>
    <t>000 1 11 09040 00 0000 120</t>
  </si>
  <si>
    <t>000 1 11 09045 05 0000 120</t>
  </si>
  <si>
    <t>000 1 06 00000 00 0000 000</t>
  </si>
  <si>
    <t>000 1 16 28000 01 0000 140</t>
  </si>
  <si>
    <t>000 1 16 33050 05 0000 140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</si>
  <si>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</si>
  <si>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взыская (штрафы) за нарушения законодательства Российской Федерации о размещении заказов на поставки товаров, выполнение работ, оказание услуг</t>
  </si>
  <si>
    <t>Денежные взыская (штрафы) за нарушения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</si>
  <si>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000 1 16 33000 00 0000 140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</si>
  <si>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</si>
  <si>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</si>
  <si>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</si>
  <si>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</si>
  <si>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000 1 05 02010 02 0000 110</t>
  </si>
  <si>
    <t>000 1 05 03020 01 0000 110</t>
  </si>
  <si>
    <t>Единый сельскохозяйственный налог (за налоговые периоды, истекшие до 1 января 2011 года)</t>
  </si>
  <si>
    <t>000 1 05 03010 01 0000 110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</si>
  <si>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</si>
  <si>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000 1 11 05013 10 0000 120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</si>
  <si>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</si>
  <si>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</si>
  <si>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</si>
  <si>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</si>
  <si>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</si>
  <si>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</si>
  <si>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</si>
  <si>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000 1 05 04000 02 0000 110</t>
  </si>
  <si>
    <t>000 1 05 04020 02 0000 110</t>
  </si>
  <si>
    <t>000 1 05 03000 01 0000 110</t>
  </si>
  <si>
    <t>000 1.11.05070 00 0000 120</t>
  </si>
  <si>
    <t>000 1 11 05075 05 0000 120</t>
  </si>
  <si>
    <t>000 1 16 25000 00 0000 140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</si>
  <si>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</si>
  <si>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</si>
  <si>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</si>
  <si>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</si>
  <si>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ОКАЗАНИЯ ПЛАТНЫХ УСЛУГ (РАБОТ) И КОМПЕНСАЦИИ ЗАТРАТ ГОСУДАРСТВА</t>
  </si>
  <si>
    <t>Приложение № 1</t>
  </si>
  <si>
    <t>к решению Земского Собрания района</t>
  </si>
  <si>
    <t>Сумма, рублей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</si>
  <si>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</si>
  <si>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</si>
  <si>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</si>
  <si>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</si>
  <si>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</si>
  <si>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</si>
  <si>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</si>
  <si>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</si>
  <si>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</si>
  <si>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</si>
  <si>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</si>
  <si>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</si>
  <si>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</si>
  <si>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</si>
  <si>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</si>
  <si>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</si>
  <si>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</si>
  <si>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</si>
  <si>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</si>
  <si>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</si>
  <si>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000 2 02 03021 00 0000 151</t>
  </si>
  <si>
    <t xml:space="preserve">Субвенции бюджетам муниципальных образований на ежемесячное денежное вознаграждение за классное руководство  </t>
  </si>
  <si>
    <t>000 2 02 03021 05 0000 151</t>
  </si>
  <si>
    <t xml:space="preserve">Субвенции бюджетам  муниципальных районов на ежемесячное денежное вознаграждение за классное руководство  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</si>
  <si>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</si>
  <si>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</si>
  <si>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</si>
  <si>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</si>
  <si>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</si>
  <si>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</si>
  <si>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</si>
  <si>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</si>
  <si>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</si>
  <si>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</si>
  <si>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</si>
  <si>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</si>
  <si>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000 2 02 03041 00 0000 151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</si>
  <si>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</si>
  <si>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000 2 02 03041 05 0000 151</t>
  </si>
  <si>
    <t>Субвенции бюджетам муниципальных районов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</si>
  <si>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</si>
  <si>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</si>
  <si>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000 2 02 03069 05 0000 151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</si>
  <si>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</si>
  <si>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000 2 02 03070 00 0000 151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</si>
  <si>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</si>
  <si>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</si>
  <si>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</si>
  <si>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000 2 02 04014 00 0000 151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</si>
  <si>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</si>
  <si>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</si>
  <si>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</si>
  <si>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</si>
  <si>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</si>
  <si>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</si>
  <si>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</si>
  <si>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</si>
  <si>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</si>
  <si>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</si>
  <si>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</si>
  <si>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000 2 02 04999 00 0000 151</t>
  </si>
  <si>
    <t>Прочие межбюджетные трансферты, передаваемые бюджетам</t>
  </si>
  <si>
    <t>000 2 02 04999 05 0000 151</t>
  </si>
  <si>
    <t>Прочие межбюджетные трансферты, передаваемые бюджетам муниципальных районов</t>
  </si>
  <si>
    <t>3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</si>
  <si>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статьями 132, 133, 134, 135, 135.1 и 135.2 Налогового кодекса Российской Федерации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</si>
  <si>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</si>
  <si>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</si>
  <si>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Приложение № 2</t>
  </si>
  <si>
    <t>ДОХОДЫ ОТ ОКАЗАНИЯ ПЛАТНЫХ УСЛУГ И КОМПЕНСАЦИИ ЗАТРАТ ГОСУДАРСТВА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</si>
  <si>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</si>
  <si>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</si>
  <si>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</si>
  <si>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000 2 02 02008 00 0000 151</t>
  </si>
  <si>
    <t>Субсидии бюджетам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</si>
  <si>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</si>
  <si>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</si>
  <si>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Всего доходов</t>
  </si>
  <si>
    <t>2015</t>
  </si>
  <si>
    <t>000 1 11 05070 00 0000 120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</si>
  <si>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</si>
  <si>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</si>
  <si>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</si>
  <si>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</si>
  <si>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от 19.12.2013   №  </t>
  </si>
  <si>
    <t xml:space="preserve">от 19.12.2013   № </t>
  </si>
  <si>
    <t>Всего</t>
  </si>
  <si>
    <t>Доходы бюджета муниципального образования "Верещагинский муниципальный район"  на 2014 год</t>
  </si>
  <si>
    <t>Доходы бюджета муниципального образования "Верещагинский муниципальный район" на 2015-2016 годы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</si>
</sst>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?"/>
    <numFmt numFmtId="178" formatCode="?.0"/>
    <numFmt numFmtId="179" formatCode="#,##0.000"/>
    <numFmt numFmtId="180" formatCode="0.0%"/>
    <numFmt numFmtId="181" formatCode="000000"/>
    <numFmt numFmtId="182" formatCode="#,##0.00_ ;\-#,##0.00\ 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/>
    </xf>
    <xf numFmtId="43" fontId="5" fillId="0" borderId="11" xfId="59" applyFont="1" applyFill="1" applyBorder="1" applyAlignment="1">
      <alignment horizontal="center"/>
    </xf>
    <xf numFmtId="43" fontId="5" fillId="0" borderId="11" xfId="59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3" fontId="5" fillId="0" borderId="11" xfId="59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vertical="center" wrapText="1"/>
    </xf>
    <xf numFmtId="43" fontId="4" fillId="0" borderId="11" xfId="59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vertical="center" wrapText="1"/>
    </xf>
    <xf numFmtId="43" fontId="4" fillId="0" borderId="11" xfId="0" applyNumberFormat="1" applyFont="1" applyFill="1" applyBorder="1" applyAlignment="1">
      <alignment horizontal="right" vertical="center"/>
    </xf>
    <xf numFmtId="181" fontId="4" fillId="0" borderId="13" xfId="0" applyNumberFormat="1" applyFont="1" applyFill="1" applyBorder="1" applyAlignment="1" applyProtection="1">
      <alignment vertical="center" wrapText="1"/>
      <protection locked="0"/>
    </xf>
    <xf numFmtId="177" fontId="4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3" fontId="4" fillId="0" borderId="11" xfId="59" applyFont="1" applyFill="1" applyBorder="1" applyAlignment="1">
      <alignment horizontal="center" vertical="center" wrapText="1"/>
    </xf>
    <xf numFmtId="43" fontId="4" fillId="0" borderId="11" xfId="59" applyNumberFormat="1" applyFont="1" applyFill="1" applyBorder="1" applyAlignment="1">
      <alignment horizontal="right" vertical="center" wrapText="1"/>
    </xf>
    <xf numFmtId="43" fontId="4" fillId="0" borderId="11" xfId="59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top" wrapText="1"/>
    </xf>
    <xf numFmtId="43" fontId="4" fillId="0" borderId="11" xfId="59" applyFont="1" applyFill="1" applyBorder="1" applyAlignment="1">
      <alignment horizontal="right" vertical="center"/>
    </xf>
    <xf numFmtId="43" fontId="4" fillId="0" borderId="11" xfId="59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vertical="center" wrapText="1"/>
    </xf>
    <xf numFmtId="0" fontId="4" fillId="0" borderId="13" xfId="52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4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7" fontId="4" fillId="0" borderId="16" xfId="0" applyNumberFormat="1" applyFont="1" applyFill="1" applyBorder="1" applyAlignment="1">
      <alignment horizontal="left" vertical="center" wrapText="1"/>
    </xf>
    <xf numFmtId="181" fontId="4" fillId="0" borderId="11" xfId="0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181" fontId="4" fillId="0" borderId="11" xfId="0" applyNumberFormat="1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>
      <alignment vertical="center" wrapText="1"/>
    </xf>
    <xf numFmtId="177" fontId="4" fillId="0" borderId="11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0" fontId="4" fillId="0" borderId="11" xfId="52" applyFont="1" applyFill="1" applyBorder="1" applyAlignment="1">
      <alignment vertical="top" wrapText="1"/>
      <protection/>
    </xf>
    <xf numFmtId="49" fontId="4" fillId="34" borderId="11" xfId="0" applyNumberFormat="1" applyFont="1" applyFill="1" applyBorder="1" applyAlignment="1">
      <alignment vertical="center" wrapText="1"/>
    </xf>
    <xf numFmtId="43" fontId="2" fillId="0" borderId="17" xfId="0" applyNumberFormat="1" applyFont="1" applyFill="1" applyBorder="1" applyAlignment="1">
      <alignment horizontal="center" vertical="center"/>
    </xf>
    <xf numFmtId="43" fontId="4" fillId="0" borderId="11" xfId="59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right"/>
    </xf>
    <xf numFmtId="43" fontId="5" fillId="0" borderId="18" xfId="0" applyNumberFormat="1" applyFont="1" applyFill="1" applyBorder="1" applyAlignment="1">
      <alignment horizontal="right" vertical="center"/>
    </xf>
    <xf numFmtId="43" fontId="5" fillId="0" borderId="11" xfId="0" applyNumberFormat="1" applyFont="1" applyFill="1" applyBorder="1" applyAlignment="1">
      <alignment horizontal="right" vertical="center"/>
    </xf>
    <xf numFmtId="43" fontId="4" fillId="0" borderId="11" xfId="0" applyNumberFormat="1" applyFont="1" applyFill="1" applyBorder="1" applyAlignment="1">
      <alignment horizontal="right" vertical="center" wrapText="1"/>
    </xf>
    <xf numFmtId="43" fontId="4" fillId="0" borderId="11" xfId="59" applyNumberFormat="1" applyFont="1" applyFill="1" applyBorder="1" applyAlignment="1">
      <alignment horizontal="right" wrapText="1"/>
    </xf>
    <xf numFmtId="43" fontId="4" fillId="33" borderId="11" xfId="59" applyNumberFormat="1" applyFont="1" applyFill="1" applyBorder="1" applyAlignment="1">
      <alignment horizontal="right"/>
    </xf>
    <xf numFmtId="43" fontId="4" fillId="34" borderId="11" xfId="59" applyNumberFormat="1" applyFont="1" applyFill="1" applyBorder="1" applyAlignment="1">
      <alignment horizontal="right"/>
    </xf>
    <xf numFmtId="43" fontId="4" fillId="34" borderId="11" xfId="59" applyNumberFormat="1" applyFont="1" applyFill="1" applyBorder="1" applyAlignment="1">
      <alignment horizontal="right" vertical="center" wrapText="1"/>
    </xf>
    <xf numFmtId="43" fontId="4" fillId="34" borderId="11" xfId="59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/>
    </xf>
    <xf numFmtId="43" fontId="5" fillId="0" borderId="11" xfId="59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-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zoomScalePageLayoutView="0" workbookViewId="0" topLeftCell="A1">
      <selection activeCell="B14" sqref="B14"/>
    </sheetView>
  </sheetViews>
  <sheetFormatPr defaultColWidth="8.875" defaultRowHeight="12.75"/>
  <cols>
    <col min="1" max="1" width="34.125" style="2" customWidth="1"/>
    <col min="2" max="2" width="92.75390625" style="2" customWidth="1"/>
    <col min="3" max="3" width="18.75390625" style="2" customWidth="1"/>
    <col min="4" max="6" width="8.875" style="2" customWidth="1"/>
    <col min="7" max="7" width="8.875" style="2" hidden="1" customWidth="1"/>
    <col min="8" max="16384" width="8.875" style="2" customWidth="1"/>
  </cols>
  <sheetData>
    <row r="1" spans="1:3" ht="18.75">
      <c r="A1" s="81" t="s">
        <v>157</v>
      </c>
      <c r="B1" s="81"/>
      <c r="C1" s="81"/>
    </row>
    <row r="2" spans="1:3" ht="18.75">
      <c r="A2" s="81" t="s">
        <v>158</v>
      </c>
      <c r="B2" s="81"/>
      <c r="C2" s="81"/>
    </row>
    <row r="3" spans="1:3" ht="18.75">
      <c r="A3" s="82" t="s">
        <v>244</v>
      </c>
      <c r="B3" s="82"/>
      <c r="C3" s="82"/>
    </row>
    <row r="4" spans="1:3" ht="15" customHeight="1">
      <c r="A4" s="1"/>
      <c r="B4" s="1"/>
      <c r="C4" s="1"/>
    </row>
    <row r="5" spans="1:3" ht="18.75">
      <c r="A5" s="83" t="s">
        <v>247</v>
      </c>
      <c r="B5" s="83"/>
      <c r="C5" s="83"/>
    </row>
    <row r="6" spans="1:3" ht="18.75">
      <c r="A6" s="83"/>
      <c r="B6" s="83"/>
      <c r="C6" s="83"/>
    </row>
    <row r="7" spans="1:3" ht="20.25" customHeight="1">
      <c r="A7" s="5"/>
      <c r="B7" s="5"/>
      <c r="C7" s="5"/>
    </row>
    <row r="8" spans="1:3" ht="9.75" customHeight="1" hidden="1">
      <c r="A8" s="6" t="s">
        <v>40</v>
      </c>
      <c r="B8" s="7" t="s">
        <v>22</v>
      </c>
      <c r="C8" s="7" t="s">
        <v>159</v>
      </c>
    </row>
    <row r="9" spans="1:3" ht="30" customHeight="1">
      <c r="A9" s="6" t="s">
        <v>40</v>
      </c>
      <c r="B9" s="7" t="s">
        <v>22</v>
      </c>
      <c r="C9" s="7" t="s">
        <v>159</v>
      </c>
    </row>
    <row r="10" spans="1:3" ht="12.75" customHeight="1">
      <c r="A10" s="3" t="s">
        <v>41</v>
      </c>
      <c r="B10" s="3" t="s">
        <v>42</v>
      </c>
      <c r="C10" s="68" t="s">
        <v>224</v>
      </c>
    </row>
    <row r="11" spans="1:3" ht="18" customHeight="1">
      <c r="A11" s="17" t="s">
        <v>113</v>
      </c>
      <c r="B11" s="60" t="s">
        <v>114</v>
      </c>
      <c r="C11" s="70">
        <f>C12+C17+C23+C31+C35+C40+C58+C64+C68+C72</f>
        <v>125440100</v>
      </c>
    </row>
    <row r="12" spans="1:3" s="4" customFormat="1" ht="18" customHeight="1">
      <c r="A12" s="17" t="s">
        <v>43</v>
      </c>
      <c r="B12" s="61" t="s">
        <v>44</v>
      </c>
      <c r="C12" s="71">
        <f>C13</f>
        <v>82434400</v>
      </c>
    </row>
    <row r="13" spans="1:3" ht="18" customHeight="1">
      <c r="A13" s="6" t="s">
        <v>45</v>
      </c>
      <c r="B13" s="55" t="s">
        <v>46</v>
      </c>
      <c r="C13" s="27">
        <f>C14+C15+C16</f>
        <v>82434400</v>
      </c>
    </row>
    <row r="14" spans="1:3" ht="60.75" customHeight="1">
      <c r="A14" s="6" t="s">
        <v>47</v>
      </c>
      <c r="B14" s="58" t="s">
        <v>9</v>
      </c>
      <c r="C14" s="27">
        <v>81900700</v>
      </c>
    </row>
    <row r="15" spans="1:3" ht="99.75" customHeight="1">
      <c r="A15" s="6" t="s">
        <v>48</v>
      </c>
      <c r="B15" s="62" t="s">
        <v>137</v>
      </c>
      <c r="C15" s="27">
        <v>476400</v>
      </c>
    </row>
    <row r="16" spans="1:3" ht="81" customHeight="1">
      <c r="A16" s="6" t="s">
        <v>49</v>
      </c>
      <c r="B16" s="36" t="s">
        <v>10</v>
      </c>
      <c r="C16" s="27">
        <v>57300</v>
      </c>
    </row>
    <row r="17" spans="1:3" ht="43.5" customHeight="1">
      <c r="A17" s="17" t="s">
        <v>160</v>
      </c>
      <c r="B17" s="54" t="s">
        <v>161</v>
      </c>
      <c r="C17" s="72">
        <f>C18</f>
        <v>5739000</v>
      </c>
    </row>
    <row r="18" spans="1:3" ht="39" customHeight="1">
      <c r="A18" s="6" t="s">
        <v>162</v>
      </c>
      <c r="B18" s="36" t="s">
        <v>163</v>
      </c>
      <c r="C18" s="27">
        <f>C19+C20+C21+C22</f>
        <v>5739000</v>
      </c>
    </row>
    <row r="19" spans="1:3" ht="63.75" customHeight="1">
      <c r="A19" s="6" t="s">
        <v>164</v>
      </c>
      <c r="B19" s="36" t="s">
        <v>240</v>
      </c>
      <c r="C19" s="27">
        <v>2396000</v>
      </c>
    </row>
    <row r="20" spans="1:3" ht="74.25" customHeight="1">
      <c r="A20" s="6" t="s">
        <v>165</v>
      </c>
      <c r="B20" s="36" t="s">
        <v>241</v>
      </c>
      <c r="C20" s="27">
        <v>47400</v>
      </c>
    </row>
    <row r="21" spans="1:3" ht="56.25" customHeight="1">
      <c r="A21" s="6" t="s">
        <v>166</v>
      </c>
      <c r="B21" s="36" t="s">
        <v>242</v>
      </c>
      <c r="C21" s="27">
        <v>3080600</v>
      </c>
    </row>
    <row r="22" spans="1:3" ht="60" customHeight="1">
      <c r="A22" s="6" t="s">
        <v>167</v>
      </c>
      <c r="B22" s="36" t="s">
        <v>243</v>
      </c>
      <c r="C22" s="27">
        <v>215000</v>
      </c>
    </row>
    <row r="23" spans="1:3" s="4" customFormat="1" ht="22.5" customHeight="1">
      <c r="A23" s="17" t="s">
        <v>50</v>
      </c>
      <c r="B23" s="63" t="s">
        <v>51</v>
      </c>
      <c r="C23" s="72">
        <f>C24+C26+C29</f>
        <v>11734600</v>
      </c>
    </row>
    <row r="24" spans="1:3" ht="23.25" customHeight="1">
      <c r="A24" s="6" t="s">
        <v>19</v>
      </c>
      <c r="B24" s="55" t="s">
        <v>52</v>
      </c>
      <c r="C24" s="27">
        <f>C25</f>
        <v>11675600</v>
      </c>
    </row>
    <row r="25" spans="1:3" ht="23.25" customHeight="1">
      <c r="A25" s="6" t="s">
        <v>133</v>
      </c>
      <c r="B25" s="55" t="s">
        <v>52</v>
      </c>
      <c r="C25" s="27">
        <v>11675600</v>
      </c>
    </row>
    <row r="26" spans="1:3" ht="16.5" customHeight="1">
      <c r="A26" s="6" t="s">
        <v>148</v>
      </c>
      <c r="B26" s="55" t="s">
        <v>53</v>
      </c>
      <c r="C26" s="27">
        <f>C28+C27</f>
        <v>59000</v>
      </c>
    </row>
    <row r="27" spans="1:3" ht="16.5" customHeight="1">
      <c r="A27" s="6" t="s">
        <v>136</v>
      </c>
      <c r="B27" s="55" t="s">
        <v>53</v>
      </c>
      <c r="C27" s="27">
        <v>59000</v>
      </c>
    </row>
    <row r="28" spans="1:3" ht="0.75" customHeight="1">
      <c r="A28" s="6" t="s">
        <v>134</v>
      </c>
      <c r="B28" s="55" t="s">
        <v>135</v>
      </c>
      <c r="C28" s="27">
        <v>0</v>
      </c>
    </row>
    <row r="29" spans="1:3" ht="0.75" customHeight="1">
      <c r="A29" s="6" t="s">
        <v>146</v>
      </c>
      <c r="B29" s="56" t="s">
        <v>152</v>
      </c>
      <c r="C29" s="73">
        <f>C30</f>
        <v>0</v>
      </c>
    </row>
    <row r="30" spans="1:3" ht="47.25" customHeight="1" hidden="1">
      <c r="A30" s="6" t="s">
        <v>147</v>
      </c>
      <c r="B30" s="56" t="s">
        <v>153</v>
      </c>
      <c r="C30" s="27"/>
    </row>
    <row r="31" spans="1:3" s="4" customFormat="1" ht="15.75" customHeight="1">
      <c r="A31" s="17" t="s">
        <v>122</v>
      </c>
      <c r="B31" s="63" t="s">
        <v>96</v>
      </c>
      <c r="C31" s="72">
        <f>C32</f>
        <v>11179400</v>
      </c>
    </row>
    <row r="32" spans="1:3" ht="16.5" customHeight="1">
      <c r="A32" s="6" t="s">
        <v>97</v>
      </c>
      <c r="B32" s="55" t="s">
        <v>102</v>
      </c>
      <c r="C32" s="27">
        <f>C33+C34</f>
        <v>11179400</v>
      </c>
    </row>
    <row r="33" spans="1:3" ht="16.5" customHeight="1">
      <c r="A33" s="6" t="s">
        <v>98</v>
      </c>
      <c r="B33" s="55" t="s">
        <v>99</v>
      </c>
      <c r="C33" s="27">
        <v>1579700</v>
      </c>
    </row>
    <row r="34" spans="1:3" ht="16.5" customHeight="1">
      <c r="A34" s="6" t="s">
        <v>100</v>
      </c>
      <c r="B34" s="55" t="s">
        <v>101</v>
      </c>
      <c r="C34" s="27">
        <v>9599700</v>
      </c>
    </row>
    <row r="35" spans="1:3" s="4" customFormat="1" ht="18.75" customHeight="1">
      <c r="A35" s="17" t="s">
        <v>54</v>
      </c>
      <c r="B35" s="63" t="s">
        <v>115</v>
      </c>
      <c r="C35" s="72">
        <f>C36+C38</f>
        <v>2478200</v>
      </c>
    </row>
    <row r="36" spans="1:3" ht="37.5" customHeight="1">
      <c r="A36" s="6" t="s">
        <v>55</v>
      </c>
      <c r="B36" s="55" t="s">
        <v>56</v>
      </c>
      <c r="C36" s="27">
        <f>C37</f>
        <v>2433200</v>
      </c>
    </row>
    <row r="37" spans="1:3" ht="49.5" customHeight="1">
      <c r="A37" s="6" t="s">
        <v>57</v>
      </c>
      <c r="B37" s="55" t="s">
        <v>116</v>
      </c>
      <c r="C37" s="27">
        <v>2433200</v>
      </c>
    </row>
    <row r="38" spans="1:3" ht="33" customHeight="1">
      <c r="A38" s="6" t="s">
        <v>58</v>
      </c>
      <c r="B38" s="55" t="s">
        <v>59</v>
      </c>
      <c r="C38" s="27">
        <f>C39</f>
        <v>45000</v>
      </c>
    </row>
    <row r="39" spans="1:3" ht="32.25" customHeight="1">
      <c r="A39" s="6" t="s">
        <v>60</v>
      </c>
      <c r="B39" s="55" t="s">
        <v>117</v>
      </c>
      <c r="C39" s="27">
        <v>45000</v>
      </c>
    </row>
    <row r="40" spans="1:3" s="4" customFormat="1" ht="41.25" customHeight="1">
      <c r="A40" s="17" t="s">
        <v>61</v>
      </c>
      <c r="B40" s="63" t="s">
        <v>62</v>
      </c>
      <c r="C40" s="72">
        <f>C41+C43+C52+C55</f>
        <v>6993200</v>
      </c>
    </row>
    <row r="41" spans="1:3" ht="25.5" customHeight="1">
      <c r="A41" s="6" t="s">
        <v>118</v>
      </c>
      <c r="B41" s="55" t="s">
        <v>63</v>
      </c>
      <c r="C41" s="27">
        <f>C42</f>
        <v>18700</v>
      </c>
    </row>
    <row r="42" spans="1:3" ht="35.25" customHeight="1">
      <c r="A42" s="6" t="s">
        <v>64</v>
      </c>
      <c r="B42" s="55" t="s">
        <v>65</v>
      </c>
      <c r="C42" s="27">
        <v>18700</v>
      </c>
    </row>
    <row r="43" spans="1:3" ht="79.5" customHeight="1">
      <c r="A43" s="6" t="s">
        <v>66</v>
      </c>
      <c r="B43" s="64" t="s">
        <v>8</v>
      </c>
      <c r="C43" s="27">
        <f>C44+C46+C48+C50</f>
        <v>6796400</v>
      </c>
    </row>
    <row r="44" spans="1:3" ht="54" customHeight="1">
      <c r="A44" s="6" t="s">
        <v>67</v>
      </c>
      <c r="B44" s="56" t="s">
        <v>34</v>
      </c>
      <c r="C44" s="27">
        <f>C45</f>
        <v>1823800</v>
      </c>
    </row>
    <row r="45" spans="1:3" ht="75.75" customHeight="1">
      <c r="A45" s="6" t="s">
        <v>138</v>
      </c>
      <c r="B45" s="64" t="s">
        <v>35</v>
      </c>
      <c r="C45" s="27">
        <v>1823800</v>
      </c>
    </row>
    <row r="46" spans="1:3" ht="78" customHeight="1">
      <c r="A46" s="6" t="s">
        <v>111</v>
      </c>
      <c r="B46" s="64" t="s">
        <v>4</v>
      </c>
      <c r="C46" s="27">
        <f>C47</f>
        <v>117800</v>
      </c>
    </row>
    <row r="47" spans="1:3" ht="69.75" customHeight="1">
      <c r="A47" s="6" t="s">
        <v>112</v>
      </c>
      <c r="B47" s="56" t="s">
        <v>5</v>
      </c>
      <c r="C47" s="27">
        <v>117800</v>
      </c>
    </row>
    <row r="48" spans="1:3" ht="81.75" customHeight="1">
      <c r="A48" s="6" t="s">
        <v>68</v>
      </c>
      <c r="B48" s="64" t="s">
        <v>6</v>
      </c>
      <c r="C48" s="27">
        <f>C49</f>
        <v>303700</v>
      </c>
    </row>
    <row r="49" spans="1:3" ht="67.5" customHeight="1">
      <c r="A49" s="6" t="s">
        <v>69</v>
      </c>
      <c r="B49" s="56" t="s">
        <v>7</v>
      </c>
      <c r="C49" s="27">
        <v>303700</v>
      </c>
    </row>
    <row r="50" spans="1:3" ht="36" customHeight="1">
      <c r="A50" s="6" t="s">
        <v>149</v>
      </c>
      <c r="B50" s="56" t="s">
        <v>154</v>
      </c>
      <c r="C50" s="27">
        <f>C51</f>
        <v>4551100</v>
      </c>
    </row>
    <row r="51" spans="1:3" ht="38.25" customHeight="1">
      <c r="A51" s="6" t="s">
        <v>150</v>
      </c>
      <c r="B51" s="56" t="s">
        <v>155</v>
      </c>
      <c r="C51" s="27">
        <v>4551100</v>
      </c>
    </row>
    <row r="52" spans="1:3" ht="22.5" customHeight="1">
      <c r="A52" s="6" t="s">
        <v>70</v>
      </c>
      <c r="B52" s="55" t="s">
        <v>71</v>
      </c>
      <c r="C52" s="27">
        <f>C53</f>
        <v>95000</v>
      </c>
    </row>
    <row r="53" spans="1:3" ht="45" customHeight="1">
      <c r="A53" s="6" t="s">
        <v>72</v>
      </c>
      <c r="B53" s="55" t="s">
        <v>73</v>
      </c>
      <c r="C53" s="27">
        <f>C54</f>
        <v>95000</v>
      </c>
    </row>
    <row r="54" spans="1:3" ht="55.5" customHeight="1">
      <c r="A54" s="6" t="s">
        <v>74</v>
      </c>
      <c r="B54" s="55" t="s">
        <v>75</v>
      </c>
      <c r="C54" s="27">
        <v>95000</v>
      </c>
    </row>
    <row r="55" spans="1:3" ht="80.25" customHeight="1">
      <c r="A55" s="6" t="s">
        <v>119</v>
      </c>
      <c r="B55" s="64" t="s">
        <v>15</v>
      </c>
      <c r="C55" s="27">
        <f>C56</f>
        <v>83100</v>
      </c>
    </row>
    <row r="56" spans="1:3" ht="76.5" customHeight="1">
      <c r="A56" s="6" t="s">
        <v>120</v>
      </c>
      <c r="B56" s="64" t="s">
        <v>16</v>
      </c>
      <c r="C56" s="27">
        <f>C57</f>
        <v>83100</v>
      </c>
    </row>
    <row r="57" spans="1:3" ht="75.75" customHeight="1">
      <c r="A57" s="6" t="s">
        <v>121</v>
      </c>
      <c r="B57" s="56" t="s">
        <v>17</v>
      </c>
      <c r="C57" s="27">
        <v>83100</v>
      </c>
    </row>
    <row r="58" spans="1:3" s="4" customFormat="1" ht="31.5" customHeight="1">
      <c r="A58" s="17" t="s">
        <v>76</v>
      </c>
      <c r="B58" s="63" t="s">
        <v>77</v>
      </c>
      <c r="C58" s="72">
        <f>C59</f>
        <v>1300700</v>
      </c>
    </row>
    <row r="59" spans="1:3" ht="25.5" customHeight="1">
      <c r="A59" s="6" t="s">
        <v>78</v>
      </c>
      <c r="B59" s="55" t="s">
        <v>79</v>
      </c>
      <c r="C59" s="27">
        <f>C60+C61+C62+C63</f>
        <v>1300700</v>
      </c>
    </row>
    <row r="60" spans="1:3" ht="27" customHeight="1">
      <c r="A60" s="6" t="s">
        <v>23</v>
      </c>
      <c r="B60" s="55" t="s">
        <v>139</v>
      </c>
      <c r="C60" s="27">
        <v>78000</v>
      </c>
    </row>
    <row r="61" spans="1:3" ht="30" customHeight="1">
      <c r="A61" s="6" t="s">
        <v>24</v>
      </c>
      <c r="B61" s="55" t="s">
        <v>140</v>
      </c>
      <c r="C61" s="27">
        <v>13000</v>
      </c>
    </row>
    <row r="62" spans="1:3" ht="22.5" customHeight="1">
      <c r="A62" s="6" t="s">
        <v>25</v>
      </c>
      <c r="B62" s="55" t="s">
        <v>141</v>
      </c>
      <c r="C62" s="27">
        <v>104100</v>
      </c>
    </row>
    <row r="63" spans="1:3" ht="27" customHeight="1">
      <c r="A63" s="6" t="s">
        <v>0</v>
      </c>
      <c r="B63" s="55" t="s">
        <v>142</v>
      </c>
      <c r="C63" s="27">
        <v>1105600</v>
      </c>
    </row>
    <row r="64" spans="1:3" s="4" customFormat="1" ht="42.75" customHeight="1">
      <c r="A64" s="17" t="s">
        <v>103</v>
      </c>
      <c r="B64" s="63" t="s">
        <v>156</v>
      </c>
      <c r="C64" s="72">
        <f>C65</f>
        <v>840500</v>
      </c>
    </row>
    <row r="65" spans="1:3" ht="20.25" customHeight="1">
      <c r="A65" s="6" t="s">
        <v>26</v>
      </c>
      <c r="B65" s="55" t="s">
        <v>143</v>
      </c>
      <c r="C65" s="27">
        <f>C66</f>
        <v>840500</v>
      </c>
    </row>
    <row r="66" spans="1:3" ht="42" customHeight="1">
      <c r="A66" s="6" t="s">
        <v>27</v>
      </c>
      <c r="B66" s="55" t="s">
        <v>144</v>
      </c>
      <c r="C66" s="27">
        <f>C67</f>
        <v>840500</v>
      </c>
    </row>
    <row r="67" spans="1:3" ht="41.25" customHeight="1">
      <c r="A67" s="6" t="s">
        <v>28</v>
      </c>
      <c r="B67" s="55" t="s">
        <v>145</v>
      </c>
      <c r="C67" s="27">
        <v>840500</v>
      </c>
    </row>
    <row r="68" spans="1:3" s="4" customFormat="1" ht="24.75" customHeight="1">
      <c r="A68" s="17" t="s">
        <v>80</v>
      </c>
      <c r="B68" s="63" t="s">
        <v>81</v>
      </c>
      <c r="C68" s="72">
        <f>C69</f>
        <v>865000</v>
      </c>
    </row>
    <row r="69" spans="1:3" ht="46.5" customHeight="1">
      <c r="A69" s="6" t="s">
        <v>1</v>
      </c>
      <c r="B69" s="55" t="s">
        <v>18</v>
      </c>
      <c r="C69" s="27">
        <f>C70</f>
        <v>865000</v>
      </c>
    </row>
    <row r="70" spans="1:3" ht="37.5" customHeight="1">
      <c r="A70" s="6" t="s">
        <v>2</v>
      </c>
      <c r="B70" s="55" t="s">
        <v>31</v>
      </c>
      <c r="C70" s="27">
        <f>C71</f>
        <v>865000</v>
      </c>
    </row>
    <row r="71" spans="1:3" ht="44.25" customHeight="1">
      <c r="A71" s="6" t="s">
        <v>3</v>
      </c>
      <c r="B71" s="55" t="s">
        <v>32</v>
      </c>
      <c r="C71" s="27">
        <v>865000</v>
      </c>
    </row>
    <row r="72" spans="1:3" s="4" customFormat="1" ht="27" customHeight="1">
      <c r="A72" s="17" t="s">
        <v>82</v>
      </c>
      <c r="B72" s="63" t="s">
        <v>83</v>
      </c>
      <c r="C72" s="72">
        <f>C73+C76+C77+C78+C80+C83+C85+C87+C88+C82</f>
        <v>1875100</v>
      </c>
    </row>
    <row r="73" spans="1:3" ht="28.5" customHeight="1">
      <c r="A73" s="6" t="s">
        <v>84</v>
      </c>
      <c r="B73" s="55" t="s">
        <v>85</v>
      </c>
      <c r="C73" s="27">
        <f>C74+C75</f>
        <v>78100</v>
      </c>
    </row>
    <row r="74" spans="1:3" ht="67.5" customHeight="1">
      <c r="A74" s="6" t="s">
        <v>86</v>
      </c>
      <c r="B74" s="58" t="s">
        <v>225</v>
      </c>
      <c r="C74" s="27">
        <v>58600</v>
      </c>
    </row>
    <row r="75" spans="1:3" ht="60" customHeight="1">
      <c r="A75" s="6" t="s">
        <v>87</v>
      </c>
      <c r="B75" s="55" t="s">
        <v>88</v>
      </c>
      <c r="C75" s="27">
        <v>19500</v>
      </c>
    </row>
    <row r="76" spans="1:3" ht="57" customHeight="1">
      <c r="A76" s="6" t="s">
        <v>89</v>
      </c>
      <c r="B76" s="55" t="s">
        <v>90</v>
      </c>
      <c r="C76" s="27">
        <v>91200</v>
      </c>
    </row>
    <row r="77" spans="1:3" ht="0.75" customHeight="1" hidden="1">
      <c r="A77" s="6" t="s">
        <v>13</v>
      </c>
      <c r="B77" s="55" t="s">
        <v>14</v>
      </c>
      <c r="C77" s="27"/>
    </row>
    <row r="78" spans="1:3" ht="0.75" customHeight="1">
      <c r="A78" s="6" t="s">
        <v>30</v>
      </c>
      <c r="B78" s="56" t="s">
        <v>20</v>
      </c>
      <c r="C78" s="73">
        <f>C79</f>
        <v>0</v>
      </c>
    </row>
    <row r="79" spans="1:3" ht="63.75" customHeight="1" hidden="1">
      <c r="A79" s="6" t="s">
        <v>29</v>
      </c>
      <c r="B79" s="56" t="s">
        <v>21</v>
      </c>
      <c r="C79" s="27"/>
    </row>
    <row r="80" spans="1:3" ht="82.5" customHeight="1">
      <c r="A80" s="6" t="s">
        <v>151</v>
      </c>
      <c r="B80" s="36" t="s">
        <v>226</v>
      </c>
      <c r="C80" s="27">
        <f>C81</f>
        <v>26700</v>
      </c>
    </row>
    <row r="81" spans="1:3" ht="27" customHeight="1">
      <c r="A81" s="6" t="s">
        <v>91</v>
      </c>
      <c r="B81" s="55" t="s">
        <v>92</v>
      </c>
      <c r="C81" s="27">
        <v>26700</v>
      </c>
    </row>
    <row r="82" spans="1:3" ht="57.75" customHeight="1">
      <c r="A82" s="6" t="s">
        <v>123</v>
      </c>
      <c r="B82" s="55" t="s">
        <v>125</v>
      </c>
      <c r="C82" s="27">
        <v>23000</v>
      </c>
    </row>
    <row r="83" spans="1:3" ht="0.75" customHeight="1">
      <c r="A83" s="6" t="s">
        <v>129</v>
      </c>
      <c r="B83" s="55" t="s">
        <v>130</v>
      </c>
      <c r="C83" s="73">
        <f>C84</f>
        <v>0</v>
      </c>
    </row>
    <row r="84" spans="1:3" ht="60" customHeight="1" hidden="1">
      <c r="A84" s="6" t="s">
        <v>131</v>
      </c>
      <c r="B84" s="55" t="s">
        <v>132</v>
      </c>
      <c r="C84" s="27"/>
    </row>
    <row r="85" spans="1:3" ht="0.75" customHeight="1" hidden="1">
      <c r="A85" s="6" t="s">
        <v>128</v>
      </c>
      <c r="B85" s="55" t="s">
        <v>126</v>
      </c>
      <c r="C85" s="73"/>
    </row>
    <row r="86" spans="1:3" ht="47.25" hidden="1">
      <c r="A86" s="6" t="s">
        <v>124</v>
      </c>
      <c r="B86" s="55" t="s">
        <v>127</v>
      </c>
      <c r="C86" s="27"/>
    </row>
    <row r="87" spans="1:3" ht="66.75" customHeight="1">
      <c r="A87" s="6" t="s">
        <v>11</v>
      </c>
      <c r="B87" s="57" t="s">
        <v>12</v>
      </c>
      <c r="C87" s="27">
        <v>263000</v>
      </c>
    </row>
    <row r="88" spans="1:3" ht="27" customHeight="1">
      <c r="A88" s="6" t="s">
        <v>93</v>
      </c>
      <c r="B88" s="55" t="s">
        <v>94</v>
      </c>
      <c r="C88" s="27">
        <f>C89</f>
        <v>1393100</v>
      </c>
    </row>
    <row r="89" spans="1:3" ht="51.75" customHeight="1">
      <c r="A89" s="6" t="s">
        <v>95</v>
      </c>
      <c r="B89" s="55" t="s">
        <v>33</v>
      </c>
      <c r="C89" s="27">
        <v>1393100</v>
      </c>
    </row>
    <row r="90" spans="1:3" s="4" customFormat="1" ht="20.25" customHeight="1">
      <c r="A90" s="17" t="s">
        <v>104</v>
      </c>
      <c r="B90" s="63" t="s">
        <v>105</v>
      </c>
      <c r="C90" s="72">
        <f>C91</f>
        <v>807441200</v>
      </c>
    </row>
    <row r="91" spans="1:3" ht="21" customHeight="1">
      <c r="A91" s="14" t="s">
        <v>106</v>
      </c>
      <c r="B91" s="45" t="s">
        <v>107</v>
      </c>
      <c r="C91" s="69">
        <f>C92+C95+C98+C115</f>
        <v>807441200</v>
      </c>
    </row>
    <row r="92" spans="1:3" ht="18.75">
      <c r="A92" s="14" t="s">
        <v>108</v>
      </c>
      <c r="B92" s="45" t="s">
        <v>36</v>
      </c>
      <c r="C92" s="69">
        <f>C93</f>
        <v>269489500</v>
      </c>
    </row>
    <row r="93" spans="1:3" ht="18.75">
      <c r="A93" s="14" t="s">
        <v>168</v>
      </c>
      <c r="B93" s="45" t="s">
        <v>169</v>
      </c>
      <c r="C93" s="69">
        <f>C94</f>
        <v>269489500</v>
      </c>
    </row>
    <row r="94" spans="1:3" ht="22.5" customHeight="1">
      <c r="A94" s="14" t="s">
        <v>170</v>
      </c>
      <c r="B94" s="45" t="s">
        <v>171</v>
      </c>
      <c r="C94" s="69">
        <v>269489500</v>
      </c>
    </row>
    <row r="95" spans="1:3" ht="31.5">
      <c r="A95" s="14" t="s">
        <v>109</v>
      </c>
      <c r="B95" s="45" t="s">
        <v>227</v>
      </c>
      <c r="C95" s="69">
        <f>C96</f>
        <v>555800</v>
      </c>
    </row>
    <row r="96" spans="1:3" ht="18.75">
      <c r="A96" s="14" t="s">
        <v>172</v>
      </c>
      <c r="B96" s="45" t="s">
        <v>173</v>
      </c>
      <c r="C96" s="69">
        <f>C97</f>
        <v>555800</v>
      </c>
    </row>
    <row r="97" spans="1:3" ht="18.75">
      <c r="A97" s="14" t="s">
        <v>174</v>
      </c>
      <c r="B97" s="45" t="s">
        <v>175</v>
      </c>
      <c r="C97" s="69">
        <v>555800</v>
      </c>
    </row>
    <row r="98" spans="1:3" ht="18.75">
      <c r="A98" s="14" t="s">
        <v>37</v>
      </c>
      <c r="B98" s="45" t="s">
        <v>38</v>
      </c>
      <c r="C98" s="69">
        <f>C99+C101+C103+C107+C111+C113+C105</f>
        <v>537395900</v>
      </c>
    </row>
    <row r="99" spans="1:3" ht="0.75" customHeight="1">
      <c r="A99" s="14" t="s">
        <v>176</v>
      </c>
      <c r="B99" s="45" t="s">
        <v>177</v>
      </c>
      <c r="C99" s="69">
        <f>C100</f>
        <v>0</v>
      </c>
    </row>
    <row r="100" spans="1:3" ht="31.5" hidden="1">
      <c r="A100" s="14" t="s">
        <v>178</v>
      </c>
      <c r="B100" s="45" t="s">
        <v>179</v>
      </c>
      <c r="C100" s="74"/>
    </row>
    <row r="101" spans="1:3" ht="31.5">
      <c r="A101" s="14" t="s">
        <v>180</v>
      </c>
      <c r="B101" s="45" t="s">
        <v>181</v>
      </c>
      <c r="C101" s="69">
        <f>C102</f>
        <v>8011100</v>
      </c>
    </row>
    <row r="102" spans="1:3" ht="31.5">
      <c r="A102" s="14" t="s">
        <v>182</v>
      </c>
      <c r="B102" s="45" t="s">
        <v>183</v>
      </c>
      <c r="C102" s="69">
        <v>8011100</v>
      </c>
    </row>
    <row r="103" spans="1:3" ht="31.5">
      <c r="A103" s="14" t="s">
        <v>184</v>
      </c>
      <c r="B103" s="45" t="s">
        <v>185</v>
      </c>
      <c r="C103" s="69">
        <f>C104</f>
        <v>517407200</v>
      </c>
    </row>
    <row r="104" spans="1:3" ht="31.5">
      <c r="A104" s="14" t="s">
        <v>186</v>
      </c>
      <c r="B104" s="45" t="s">
        <v>187</v>
      </c>
      <c r="C104" s="69">
        <v>517407200</v>
      </c>
    </row>
    <row r="105" spans="1:3" ht="1.5" customHeight="1">
      <c r="A105" s="14" t="s">
        <v>188</v>
      </c>
      <c r="B105" s="56" t="s">
        <v>189</v>
      </c>
      <c r="C105" s="69">
        <f>C106</f>
        <v>0</v>
      </c>
    </row>
    <row r="106" spans="1:3" ht="47.25" hidden="1">
      <c r="A106" s="14" t="s">
        <v>190</v>
      </c>
      <c r="B106" s="56" t="s">
        <v>191</v>
      </c>
      <c r="C106" s="69"/>
    </row>
    <row r="107" spans="1:3" ht="63">
      <c r="A107" s="14" t="s">
        <v>192</v>
      </c>
      <c r="B107" s="45" t="s">
        <v>193</v>
      </c>
      <c r="C107" s="69">
        <f>C108</f>
        <v>11977600</v>
      </c>
    </row>
    <row r="108" spans="1:3" ht="47.25">
      <c r="A108" s="14" t="s">
        <v>194</v>
      </c>
      <c r="B108" s="45" t="s">
        <v>195</v>
      </c>
      <c r="C108" s="69">
        <v>11977600</v>
      </c>
    </row>
    <row r="109" spans="1:3" ht="0.75" customHeight="1">
      <c r="A109" s="14" t="s">
        <v>196</v>
      </c>
      <c r="B109" s="66" t="s">
        <v>197</v>
      </c>
      <c r="C109" s="74"/>
    </row>
    <row r="110" spans="1:3" ht="2.25" customHeight="1" hidden="1">
      <c r="A110" s="14" t="s">
        <v>198</v>
      </c>
      <c r="B110" s="66" t="s">
        <v>199</v>
      </c>
      <c r="C110" s="74"/>
    </row>
    <row r="111" spans="1:3" ht="63" hidden="1">
      <c r="A111" s="14" t="s">
        <v>200</v>
      </c>
      <c r="B111" s="36" t="s">
        <v>201</v>
      </c>
      <c r="C111" s="69">
        <f>C112</f>
        <v>0</v>
      </c>
    </row>
    <row r="112" spans="1:3" ht="78.75" hidden="1">
      <c r="A112" s="14" t="s">
        <v>202</v>
      </c>
      <c r="B112" s="36" t="s">
        <v>203</v>
      </c>
      <c r="C112" s="74"/>
    </row>
    <row r="113" spans="1:3" ht="63" hidden="1">
      <c r="A113" s="14" t="s">
        <v>204</v>
      </c>
      <c r="B113" s="36" t="s">
        <v>205</v>
      </c>
      <c r="C113" s="69">
        <f>C114</f>
        <v>0</v>
      </c>
    </row>
    <row r="114" spans="1:3" ht="63" hidden="1">
      <c r="A114" s="14" t="s">
        <v>206</v>
      </c>
      <c r="B114" s="36" t="s">
        <v>207</v>
      </c>
      <c r="C114" s="74"/>
    </row>
    <row r="115" spans="1:3" s="8" customFormat="1" ht="18.75" hidden="1">
      <c r="A115" s="52" t="s">
        <v>110</v>
      </c>
      <c r="B115" s="15" t="s">
        <v>39</v>
      </c>
      <c r="C115" s="75">
        <f>C116+C118+C122</f>
        <v>0</v>
      </c>
    </row>
    <row r="116" spans="1:3" s="9" customFormat="1" ht="47.25" hidden="1">
      <c r="A116" s="53" t="s">
        <v>208</v>
      </c>
      <c r="B116" s="59" t="s">
        <v>209</v>
      </c>
      <c r="C116" s="76">
        <f>C117</f>
        <v>0</v>
      </c>
    </row>
    <row r="117" spans="1:3" ht="47.25" hidden="1">
      <c r="A117" s="14" t="s">
        <v>210</v>
      </c>
      <c r="B117" s="45" t="s">
        <v>211</v>
      </c>
      <c r="C117" s="74"/>
    </row>
    <row r="118" spans="1:3" s="9" customFormat="1" ht="47.25" hidden="1">
      <c r="A118" s="53" t="s">
        <v>212</v>
      </c>
      <c r="B118" s="67" t="s">
        <v>213</v>
      </c>
      <c r="C118" s="76">
        <f>C119</f>
        <v>0</v>
      </c>
    </row>
    <row r="119" spans="1:3" ht="31.5" hidden="1">
      <c r="A119" s="14" t="s">
        <v>214</v>
      </c>
      <c r="B119" s="55" t="s">
        <v>215</v>
      </c>
      <c r="C119" s="74"/>
    </row>
    <row r="120" spans="1:3" s="9" customFormat="1" ht="31.5" hidden="1">
      <c r="A120" s="53" t="s">
        <v>216</v>
      </c>
      <c r="B120" s="67" t="s">
        <v>217</v>
      </c>
      <c r="C120" s="77"/>
    </row>
    <row r="121" spans="1:3" ht="47.25" hidden="1">
      <c r="A121" s="14" t="s">
        <v>218</v>
      </c>
      <c r="B121" s="55" t="s">
        <v>219</v>
      </c>
      <c r="C121" s="32"/>
    </row>
    <row r="122" spans="1:3" s="9" customFormat="1" ht="18.75" hidden="1">
      <c r="A122" s="53" t="s">
        <v>220</v>
      </c>
      <c r="B122" s="65" t="s">
        <v>221</v>
      </c>
      <c r="C122" s="78">
        <f>C123</f>
        <v>0</v>
      </c>
    </row>
    <row r="123" spans="1:3" ht="18.75" hidden="1">
      <c r="A123" s="14" t="s">
        <v>222</v>
      </c>
      <c r="B123" s="56" t="s">
        <v>223</v>
      </c>
      <c r="C123" s="74"/>
    </row>
    <row r="124" spans="1:3" ht="18.75">
      <c r="A124" s="44" t="s">
        <v>246</v>
      </c>
      <c r="B124" s="79"/>
      <c r="C124" s="80">
        <f>C11+C90</f>
        <v>932881300</v>
      </c>
    </row>
    <row r="125" spans="1:3" ht="18.75">
      <c r="A125" s="10"/>
      <c r="B125" s="10"/>
      <c r="C125" s="10"/>
    </row>
    <row r="126" spans="1:3" ht="18.75">
      <c r="A126" s="10"/>
      <c r="B126" s="10"/>
      <c r="C126" s="10"/>
    </row>
    <row r="127" spans="1:3" ht="18.75">
      <c r="A127" s="10"/>
      <c r="B127" s="10"/>
      <c r="C127" s="10"/>
    </row>
    <row r="128" spans="1:3" ht="18.75">
      <c r="A128" s="10"/>
      <c r="B128" s="10"/>
      <c r="C128" s="10"/>
    </row>
    <row r="129" spans="1:3" ht="18.75">
      <c r="A129" s="10"/>
      <c r="B129" s="10"/>
      <c r="C129" s="10"/>
    </row>
    <row r="130" spans="1:3" ht="18.75">
      <c r="A130" s="10"/>
      <c r="B130" s="10"/>
      <c r="C130" s="10"/>
    </row>
    <row r="131" spans="1:3" ht="18.75">
      <c r="A131" s="10"/>
      <c r="B131" s="10"/>
      <c r="C131" s="10"/>
    </row>
  </sheetData>
  <sheetProtection/>
  <mergeCells count="4">
    <mergeCell ref="A1:C1"/>
    <mergeCell ref="A2:C2"/>
    <mergeCell ref="A3:C3"/>
    <mergeCell ref="A5:C6"/>
  </mergeCells>
  <conditionalFormatting sqref="C86:C87 C82 C79 C72:C73 C68 C52:C54 C43:C44 C40:C41 C58 C38 C35:C36 C23 C12:C13">
    <cfRule type="cellIs" priority="11" dxfId="33" operator="equal" stopIfTrue="1">
      <formula>0</formula>
    </cfRule>
  </conditionalFormatting>
  <conditionalFormatting sqref="C89 C84 C81 C74:C77 C71 C67 C42 C57 C60:C63 C51 C30 C39 C33:C34 C37 C14:C22 C24:C28 C45:C49">
    <cfRule type="cellIs" priority="12" dxfId="33" operator="equal" stopIfTrue="1">
      <formula>0</formula>
    </cfRule>
  </conditionalFormatting>
  <conditionalFormatting sqref="C32">
    <cfRule type="cellIs" priority="10" dxfId="33" operator="equal" stopIfTrue="1">
      <formula>0</formula>
    </cfRule>
  </conditionalFormatting>
  <conditionalFormatting sqref="C31">
    <cfRule type="cellIs" priority="9" dxfId="33" operator="equal" stopIfTrue="1">
      <formula>0</formula>
    </cfRule>
  </conditionalFormatting>
  <conditionalFormatting sqref="C55:C56">
    <cfRule type="cellIs" priority="8" dxfId="33" operator="equal" stopIfTrue="1">
      <formula>0</formula>
    </cfRule>
  </conditionalFormatting>
  <conditionalFormatting sqref="C59">
    <cfRule type="cellIs" priority="7" dxfId="33" operator="equal" stopIfTrue="1">
      <formula>0</formula>
    </cfRule>
  </conditionalFormatting>
  <conditionalFormatting sqref="C65:C66">
    <cfRule type="cellIs" priority="6" dxfId="33" operator="equal" stopIfTrue="1">
      <formula>0</formula>
    </cfRule>
  </conditionalFormatting>
  <conditionalFormatting sqref="C64">
    <cfRule type="cellIs" priority="5" dxfId="33" operator="equal" stopIfTrue="1">
      <formula>0</formula>
    </cfRule>
  </conditionalFormatting>
  <conditionalFormatting sqref="C69:C70">
    <cfRule type="cellIs" priority="4" dxfId="33" operator="equal" stopIfTrue="1">
      <formula>0</formula>
    </cfRule>
  </conditionalFormatting>
  <conditionalFormatting sqref="C80">
    <cfRule type="cellIs" priority="3" dxfId="33" operator="equal" stopIfTrue="1">
      <formula>0</formula>
    </cfRule>
  </conditionalFormatting>
  <conditionalFormatting sqref="C88">
    <cfRule type="cellIs" priority="2" dxfId="33" operator="equal" stopIfTrue="1">
      <formula>0</formula>
    </cfRule>
  </conditionalFormatting>
  <conditionalFormatting sqref="C90">
    <cfRule type="cellIs" priority="1" dxfId="33" operator="equal" stopIfTrue="1">
      <formula>0</formula>
    </cfRule>
  </conditionalFormatting>
  <printOptions/>
  <pageMargins left="1.1811023622047245" right="0.3937007874015748" top="0.7874015748031497" bottom="0.7874015748031497" header="0.2755905511811024" footer="0.1968503937007874"/>
  <pageSetup fitToHeight="9" horizontalDpi="600" verticalDpi="600" orientation="portrait" paperSize="9" scale="59" r:id="rId1"/>
  <headerFooter differentFirst="1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4"/>
  <sheetViews>
    <sheetView view="pageLayout" workbookViewId="0" topLeftCell="A1">
      <selection activeCell="D4" sqref="D4"/>
    </sheetView>
  </sheetViews>
  <sheetFormatPr defaultColWidth="8.875" defaultRowHeight="12.75"/>
  <cols>
    <col min="1" max="1" width="31.375" style="10" customWidth="1"/>
    <col min="2" max="2" width="74.625" style="10" customWidth="1"/>
    <col min="3" max="3" width="18.75390625" style="10" customWidth="1"/>
    <col min="4" max="4" width="19.00390625" style="10" customWidth="1"/>
    <col min="5" max="6" width="8.875" style="10" customWidth="1"/>
    <col min="7" max="7" width="8.875" style="10" hidden="1" customWidth="1"/>
    <col min="8" max="16384" width="8.875" style="10" customWidth="1"/>
  </cols>
  <sheetData>
    <row r="1" spans="1:4" ht="18.75">
      <c r="A1" s="81" t="s">
        <v>228</v>
      </c>
      <c r="B1" s="81"/>
      <c r="C1" s="81"/>
      <c r="D1" s="81"/>
    </row>
    <row r="2" spans="1:4" ht="18.75">
      <c r="A2" s="81" t="s">
        <v>158</v>
      </c>
      <c r="B2" s="81"/>
      <c r="C2" s="81"/>
      <c r="D2" s="81"/>
    </row>
    <row r="3" spans="1:4" ht="18.75">
      <c r="A3" s="82" t="s">
        <v>245</v>
      </c>
      <c r="B3" s="82"/>
      <c r="C3" s="82"/>
      <c r="D3" s="82"/>
    </row>
    <row r="4" spans="1:4" ht="12.75" customHeight="1">
      <c r="A4" s="1"/>
      <c r="B4" s="1"/>
      <c r="C4" s="1"/>
      <c r="D4" s="2"/>
    </row>
    <row r="5" spans="1:4" ht="16.5" customHeight="1">
      <c r="A5" s="83" t="s">
        <v>248</v>
      </c>
      <c r="B5" s="83"/>
      <c r="C5" s="83"/>
      <c r="D5" s="83"/>
    </row>
    <row r="6" spans="1:4" ht="4.5" customHeight="1">
      <c r="A6" s="83"/>
      <c r="B6" s="83"/>
      <c r="C6" s="83"/>
      <c r="D6" s="83"/>
    </row>
    <row r="7" spans="1:3" ht="20.25" customHeight="1">
      <c r="A7" s="11"/>
      <c r="B7" s="12"/>
      <c r="C7" s="12"/>
    </row>
    <row r="8" spans="1:4" ht="20.25" customHeight="1">
      <c r="A8" s="84" t="s">
        <v>40</v>
      </c>
      <c r="B8" s="86" t="s">
        <v>22</v>
      </c>
      <c r="C8" s="88" t="s">
        <v>159</v>
      </c>
      <c r="D8" s="88"/>
    </row>
    <row r="9" spans="1:4" ht="17.25" customHeight="1">
      <c r="A9" s="85"/>
      <c r="B9" s="87"/>
      <c r="C9" s="7" t="s">
        <v>238</v>
      </c>
      <c r="D9" s="14">
        <v>2016</v>
      </c>
    </row>
    <row r="10" spans="1:4" ht="12.75" customHeight="1">
      <c r="A10" s="13" t="s">
        <v>41</v>
      </c>
      <c r="B10" s="16" t="s">
        <v>42</v>
      </c>
      <c r="C10" s="6" t="s">
        <v>224</v>
      </c>
      <c r="D10" s="14">
        <v>4</v>
      </c>
    </row>
    <row r="11" spans="1:4" ht="18" customHeight="1">
      <c r="A11" s="17" t="s">
        <v>113</v>
      </c>
      <c r="B11" s="18" t="s">
        <v>114</v>
      </c>
      <c r="C11" s="19">
        <f>C12+C17+C23+C28+C32+C37+C55+C61+C65+C69</f>
        <v>131376800</v>
      </c>
      <c r="D11" s="19">
        <f>D12+D17+D23+D28+D32+D37+D55+D61+D65+D69</f>
        <v>139383800</v>
      </c>
    </row>
    <row r="12" spans="1:4" s="23" customFormat="1" ht="21" customHeight="1">
      <c r="A12" s="17" t="s">
        <v>43</v>
      </c>
      <c r="B12" s="21" t="s">
        <v>44</v>
      </c>
      <c r="C12" s="22">
        <f>C13</f>
        <v>87215500</v>
      </c>
      <c r="D12" s="20">
        <f>D13</f>
        <v>92971800</v>
      </c>
    </row>
    <row r="13" spans="1:4" ht="18" customHeight="1">
      <c r="A13" s="6" t="s">
        <v>45</v>
      </c>
      <c r="B13" s="24" t="s">
        <v>46</v>
      </c>
      <c r="C13" s="25">
        <f>C14+C15+C16</f>
        <v>87215500</v>
      </c>
      <c r="D13" s="25">
        <f>D14+D15+D16</f>
        <v>92971800</v>
      </c>
    </row>
    <row r="14" spans="1:4" ht="81" customHeight="1">
      <c r="A14" s="6" t="s">
        <v>47</v>
      </c>
      <c r="B14" s="26" t="s">
        <v>9</v>
      </c>
      <c r="C14" s="25">
        <v>86650900</v>
      </c>
      <c r="D14" s="27">
        <v>92369900</v>
      </c>
    </row>
    <row r="15" spans="1:4" ht="103.5" customHeight="1">
      <c r="A15" s="6" t="s">
        <v>48</v>
      </c>
      <c r="B15" s="28" t="s">
        <v>137</v>
      </c>
      <c r="C15" s="25">
        <v>504000</v>
      </c>
      <c r="D15" s="27">
        <v>537300</v>
      </c>
    </row>
    <row r="16" spans="1:4" ht="93" customHeight="1">
      <c r="A16" s="6" t="s">
        <v>49</v>
      </c>
      <c r="B16" s="29" t="s">
        <v>10</v>
      </c>
      <c r="C16" s="25">
        <v>60600</v>
      </c>
      <c r="D16" s="27">
        <v>64600</v>
      </c>
    </row>
    <row r="17" spans="1:4" ht="36" customHeight="1">
      <c r="A17" s="17" t="s">
        <v>160</v>
      </c>
      <c r="B17" s="54" t="s">
        <v>161</v>
      </c>
      <c r="C17" s="22">
        <f>C18</f>
        <v>6034800</v>
      </c>
      <c r="D17" s="22">
        <f>D18</f>
        <v>7205900</v>
      </c>
    </row>
    <row r="18" spans="1:4" ht="39" customHeight="1">
      <c r="A18" s="6" t="s">
        <v>162</v>
      </c>
      <c r="B18" s="36" t="s">
        <v>163</v>
      </c>
      <c r="C18" s="25">
        <f>SUM(C19:C22)</f>
        <v>6034800</v>
      </c>
      <c r="D18" s="25">
        <f>SUM(D19:D22)</f>
        <v>7205900</v>
      </c>
    </row>
    <row r="19" spans="1:4" ht="66.75" customHeight="1">
      <c r="A19" s="6" t="s">
        <v>164</v>
      </c>
      <c r="B19" s="36" t="s">
        <v>240</v>
      </c>
      <c r="C19" s="25">
        <v>2392700</v>
      </c>
      <c r="D19" s="27">
        <v>2746100</v>
      </c>
    </row>
    <row r="20" spans="1:4" ht="80.25" customHeight="1">
      <c r="A20" s="6" t="s">
        <v>165</v>
      </c>
      <c r="B20" s="36" t="s">
        <v>241</v>
      </c>
      <c r="C20" s="25">
        <v>47300</v>
      </c>
      <c r="D20" s="27">
        <v>50300</v>
      </c>
    </row>
    <row r="21" spans="1:4" ht="71.25" customHeight="1">
      <c r="A21" s="6" t="s">
        <v>166</v>
      </c>
      <c r="B21" s="36" t="s">
        <v>242</v>
      </c>
      <c r="C21" s="25">
        <v>3360600</v>
      </c>
      <c r="D21" s="27">
        <v>4153000</v>
      </c>
    </row>
    <row r="22" spans="1:4" ht="66" customHeight="1">
      <c r="A22" s="6" t="s">
        <v>167</v>
      </c>
      <c r="B22" s="36" t="s">
        <v>243</v>
      </c>
      <c r="C22" s="25">
        <v>234200</v>
      </c>
      <c r="D22" s="27">
        <v>256500</v>
      </c>
    </row>
    <row r="23" spans="1:4" s="23" customFormat="1" ht="21.75" customHeight="1">
      <c r="A23" s="17" t="s">
        <v>50</v>
      </c>
      <c r="B23" s="30" t="s">
        <v>51</v>
      </c>
      <c r="C23" s="22">
        <f>C24+C26</f>
        <v>12335800</v>
      </c>
      <c r="D23" s="22">
        <f>D24+D26</f>
        <v>12961900</v>
      </c>
    </row>
    <row r="24" spans="1:4" ht="15.75">
      <c r="A24" s="6" t="s">
        <v>19</v>
      </c>
      <c r="B24" s="24" t="s">
        <v>52</v>
      </c>
      <c r="C24" s="25">
        <f>C25</f>
        <v>12276800</v>
      </c>
      <c r="D24" s="27">
        <f>D25</f>
        <v>12902900</v>
      </c>
    </row>
    <row r="25" spans="1:4" ht="15.75">
      <c r="A25" s="6" t="s">
        <v>133</v>
      </c>
      <c r="B25" s="24" t="s">
        <v>52</v>
      </c>
      <c r="C25" s="25">
        <v>12276800</v>
      </c>
      <c r="D25" s="27">
        <v>12902900</v>
      </c>
    </row>
    <row r="26" spans="1:4" ht="15.75">
      <c r="A26" s="6" t="s">
        <v>148</v>
      </c>
      <c r="B26" s="55" t="s">
        <v>53</v>
      </c>
      <c r="C26" s="25">
        <f>C27</f>
        <v>59000</v>
      </c>
      <c r="D26" s="25">
        <f>D27</f>
        <v>59000</v>
      </c>
    </row>
    <row r="27" spans="1:4" ht="15.75">
      <c r="A27" s="6" t="s">
        <v>136</v>
      </c>
      <c r="B27" s="55" t="s">
        <v>53</v>
      </c>
      <c r="C27" s="25">
        <v>59000</v>
      </c>
      <c r="D27" s="27">
        <v>59000</v>
      </c>
    </row>
    <row r="28" spans="1:4" s="23" customFormat="1" ht="15.75">
      <c r="A28" s="17" t="s">
        <v>122</v>
      </c>
      <c r="B28" s="30" t="s">
        <v>96</v>
      </c>
      <c r="C28" s="22">
        <f>C29</f>
        <v>11179400</v>
      </c>
      <c r="D28" s="22">
        <f>D29</f>
        <v>11179400</v>
      </c>
    </row>
    <row r="29" spans="1:4" ht="15.75">
      <c r="A29" s="6" t="s">
        <v>97</v>
      </c>
      <c r="B29" s="24" t="s">
        <v>102</v>
      </c>
      <c r="C29" s="25">
        <f>C30+C31</f>
        <v>11179400</v>
      </c>
      <c r="D29" s="27">
        <f>D30+D31</f>
        <v>11179400</v>
      </c>
    </row>
    <row r="30" spans="1:4" ht="15.75">
      <c r="A30" s="6" t="s">
        <v>98</v>
      </c>
      <c r="B30" s="24" t="s">
        <v>99</v>
      </c>
      <c r="C30" s="25">
        <v>1579700</v>
      </c>
      <c r="D30" s="27">
        <v>1579700</v>
      </c>
    </row>
    <row r="31" spans="1:4" ht="15.75">
      <c r="A31" s="6" t="s">
        <v>100</v>
      </c>
      <c r="B31" s="24" t="s">
        <v>101</v>
      </c>
      <c r="C31" s="25">
        <v>9599700</v>
      </c>
      <c r="D31" s="27">
        <v>9599700</v>
      </c>
    </row>
    <row r="32" spans="1:4" s="23" customFormat="1" ht="15.75">
      <c r="A32" s="17" t="s">
        <v>54</v>
      </c>
      <c r="B32" s="30" t="s">
        <v>115</v>
      </c>
      <c r="C32" s="22">
        <f>C33+C35</f>
        <v>2478200</v>
      </c>
      <c r="D32" s="20">
        <f>D33+D35</f>
        <v>2478200</v>
      </c>
    </row>
    <row r="33" spans="1:4" ht="31.5">
      <c r="A33" s="6" t="s">
        <v>55</v>
      </c>
      <c r="B33" s="24" t="s">
        <v>56</v>
      </c>
      <c r="C33" s="25">
        <f>C34</f>
        <v>2433200</v>
      </c>
      <c r="D33" s="33">
        <f>D34</f>
        <v>2433200</v>
      </c>
    </row>
    <row r="34" spans="1:4" ht="47.25">
      <c r="A34" s="6" t="s">
        <v>57</v>
      </c>
      <c r="B34" s="24" t="s">
        <v>116</v>
      </c>
      <c r="C34" s="25">
        <v>2433200</v>
      </c>
      <c r="D34" s="27">
        <v>2433200</v>
      </c>
    </row>
    <row r="35" spans="1:4" ht="38.25" customHeight="1">
      <c r="A35" s="6" t="s">
        <v>58</v>
      </c>
      <c r="B35" s="24" t="s">
        <v>59</v>
      </c>
      <c r="C35" s="25">
        <f>C36</f>
        <v>45000</v>
      </c>
      <c r="D35" s="33">
        <f>D36</f>
        <v>45000</v>
      </c>
    </row>
    <row r="36" spans="1:4" ht="31.5">
      <c r="A36" s="6" t="s">
        <v>60</v>
      </c>
      <c r="B36" s="24" t="s">
        <v>117</v>
      </c>
      <c r="C36" s="25">
        <v>45000</v>
      </c>
      <c r="D36" s="27">
        <v>45000</v>
      </c>
    </row>
    <row r="37" spans="1:4" s="23" customFormat="1" ht="47.25">
      <c r="A37" s="17" t="s">
        <v>61</v>
      </c>
      <c r="B37" s="30" t="s">
        <v>62</v>
      </c>
      <c r="C37" s="22">
        <f>C38+C40+C49+C52</f>
        <v>7260400</v>
      </c>
      <c r="D37" s="20">
        <f>D38+D40+D49+D52</f>
        <v>7569600</v>
      </c>
    </row>
    <row r="38" spans="1:4" ht="38.25" customHeight="1">
      <c r="A38" s="6" t="s">
        <v>118</v>
      </c>
      <c r="B38" s="24" t="s">
        <v>63</v>
      </c>
      <c r="C38" s="25">
        <f>C39</f>
        <v>15900</v>
      </c>
      <c r="D38" s="33">
        <f>D39</f>
        <v>14900</v>
      </c>
    </row>
    <row r="39" spans="1:4" ht="42.75" customHeight="1">
      <c r="A39" s="6" t="s">
        <v>64</v>
      </c>
      <c r="B39" s="24" t="s">
        <v>65</v>
      </c>
      <c r="C39" s="25">
        <v>15900</v>
      </c>
      <c r="D39" s="27">
        <v>14900</v>
      </c>
    </row>
    <row r="40" spans="1:4" ht="96" customHeight="1">
      <c r="A40" s="6" t="s">
        <v>66</v>
      </c>
      <c r="B40" s="34" t="s">
        <v>8</v>
      </c>
      <c r="C40" s="25">
        <f>C41+C43+C45+C47</f>
        <v>7051300</v>
      </c>
      <c r="D40" s="25">
        <f>D41+D43+D45+D47</f>
        <v>7354600</v>
      </c>
    </row>
    <row r="41" spans="1:4" ht="71.25" customHeight="1">
      <c r="A41" s="6" t="s">
        <v>67</v>
      </c>
      <c r="B41" s="35" t="s">
        <v>34</v>
      </c>
      <c r="C41" s="25">
        <f>C42</f>
        <v>1823800</v>
      </c>
      <c r="D41" s="33">
        <f>D42</f>
        <v>1823800</v>
      </c>
    </row>
    <row r="42" spans="1:4" ht="76.5" customHeight="1">
      <c r="A42" s="6" t="s">
        <v>138</v>
      </c>
      <c r="B42" s="34" t="s">
        <v>35</v>
      </c>
      <c r="C42" s="25">
        <v>1823800</v>
      </c>
      <c r="D42" s="27">
        <v>1823800</v>
      </c>
    </row>
    <row r="43" spans="1:4" ht="73.5" customHeight="1">
      <c r="A43" s="6" t="s">
        <v>111</v>
      </c>
      <c r="B43" s="34" t="s">
        <v>4</v>
      </c>
      <c r="C43" s="25">
        <f>C44</f>
        <v>117800</v>
      </c>
      <c r="D43" s="27">
        <f>D44</f>
        <v>117800</v>
      </c>
    </row>
    <row r="44" spans="1:4" ht="69" customHeight="1">
      <c r="A44" s="6" t="s">
        <v>112</v>
      </c>
      <c r="B44" s="35" t="s">
        <v>5</v>
      </c>
      <c r="C44" s="25">
        <v>117800</v>
      </c>
      <c r="D44" s="27">
        <v>117800</v>
      </c>
    </row>
    <row r="45" spans="1:4" ht="87" customHeight="1">
      <c r="A45" s="6" t="s">
        <v>68</v>
      </c>
      <c r="B45" s="34" t="s">
        <v>6</v>
      </c>
      <c r="C45" s="25">
        <f>C46</f>
        <v>315100</v>
      </c>
      <c r="D45" s="27">
        <f>D46</f>
        <v>328700</v>
      </c>
    </row>
    <row r="46" spans="1:4" ht="87" customHeight="1">
      <c r="A46" s="6" t="s">
        <v>69</v>
      </c>
      <c r="B46" s="35" t="s">
        <v>7</v>
      </c>
      <c r="C46" s="25">
        <v>315100</v>
      </c>
      <c r="D46" s="27">
        <v>328700</v>
      </c>
    </row>
    <row r="47" spans="1:4" ht="50.25" customHeight="1">
      <c r="A47" s="6" t="s">
        <v>239</v>
      </c>
      <c r="B47" s="56" t="s">
        <v>154</v>
      </c>
      <c r="C47" s="25">
        <f>C48</f>
        <v>4794600</v>
      </c>
      <c r="D47" s="25">
        <f>D48</f>
        <v>5084300</v>
      </c>
    </row>
    <row r="48" spans="1:4" ht="58.5" customHeight="1">
      <c r="A48" s="6" t="s">
        <v>150</v>
      </c>
      <c r="B48" s="56" t="s">
        <v>155</v>
      </c>
      <c r="C48" s="25">
        <v>4794600</v>
      </c>
      <c r="D48" s="27">
        <v>5084300</v>
      </c>
    </row>
    <row r="49" spans="1:4" ht="30" customHeight="1">
      <c r="A49" s="6" t="s">
        <v>70</v>
      </c>
      <c r="B49" s="24" t="s">
        <v>71</v>
      </c>
      <c r="C49" s="25">
        <f>C50</f>
        <v>105500</v>
      </c>
      <c r="D49" s="33">
        <f>D50</f>
        <v>107000</v>
      </c>
    </row>
    <row r="50" spans="1:4" ht="51" customHeight="1">
      <c r="A50" s="6" t="s">
        <v>72</v>
      </c>
      <c r="B50" s="24" t="s">
        <v>73</v>
      </c>
      <c r="C50" s="25">
        <f>C51</f>
        <v>105500</v>
      </c>
      <c r="D50" s="33">
        <f>D51</f>
        <v>107000</v>
      </c>
    </row>
    <row r="51" spans="1:4" ht="69.75" customHeight="1">
      <c r="A51" s="6" t="s">
        <v>74</v>
      </c>
      <c r="B51" s="24" t="s">
        <v>75</v>
      </c>
      <c r="C51" s="25">
        <v>105500</v>
      </c>
      <c r="D51" s="27">
        <v>107000</v>
      </c>
    </row>
    <row r="52" spans="1:4" ht="96.75" customHeight="1">
      <c r="A52" s="6" t="s">
        <v>119</v>
      </c>
      <c r="B52" s="34" t="s">
        <v>15</v>
      </c>
      <c r="C52" s="25">
        <f>C53</f>
        <v>87700</v>
      </c>
      <c r="D52" s="27">
        <f>D53</f>
        <v>93100</v>
      </c>
    </row>
    <row r="53" spans="1:4" ht="97.5" customHeight="1">
      <c r="A53" s="6" t="s">
        <v>120</v>
      </c>
      <c r="B53" s="34" t="s">
        <v>16</v>
      </c>
      <c r="C53" s="25">
        <f>C54</f>
        <v>87700</v>
      </c>
      <c r="D53" s="27">
        <f>D54</f>
        <v>93100</v>
      </c>
    </row>
    <row r="54" spans="1:4" ht="104.25" customHeight="1">
      <c r="A54" s="6" t="s">
        <v>121</v>
      </c>
      <c r="B54" s="35" t="s">
        <v>17</v>
      </c>
      <c r="C54" s="25">
        <v>87700</v>
      </c>
      <c r="D54" s="27">
        <v>93100</v>
      </c>
    </row>
    <row r="55" spans="1:4" s="23" customFormat="1" ht="15.75">
      <c r="A55" s="17" t="s">
        <v>76</v>
      </c>
      <c r="B55" s="30" t="s">
        <v>77</v>
      </c>
      <c r="C55" s="22">
        <f>C56</f>
        <v>1380700</v>
      </c>
      <c r="D55" s="20">
        <f>D56</f>
        <v>2014200</v>
      </c>
    </row>
    <row r="56" spans="1:4" ht="15.75">
      <c r="A56" s="6" t="s">
        <v>78</v>
      </c>
      <c r="B56" s="24" t="s">
        <v>79</v>
      </c>
      <c r="C56" s="25">
        <f>C57+C58+C59+C60</f>
        <v>1380700</v>
      </c>
      <c r="D56" s="27">
        <f>D57+D58+D59+D60</f>
        <v>2014200</v>
      </c>
    </row>
    <row r="57" spans="1:4" ht="46.5" customHeight="1">
      <c r="A57" s="6" t="s">
        <v>23</v>
      </c>
      <c r="B57" s="24" t="s">
        <v>139</v>
      </c>
      <c r="C57" s="25">
        <v>82800</v>
      </c>
      <c r="D57" s="27">
        <v>120800</v>
      </c>
    </row>
    <row r="58" spans="1:4" ht="39" customHeight="1">
      <c r="A58" s="6" t="s">
        <v>24</v>
      </c>
      <c r="B58" s="24" t="s">
        <v>140</v>
      </c>
      <c r="C58" s="25">
        <v>13800</v>
      </c>
      <c r="D58" s="27">
        <v>20000</v>
      </c>
    </row>
    <row r="59" spans="1:4" ht="22.5" customHeight="1">
      <c r="A59" s="6" t="s">
        <v>25</v>
      </c>
      <c r="B59" s="24" t="s">
        <v>141</v>
      </c>
      <c r="C59" s="25">
        <v>110500</v>
      </c>
      <c r="D59" s="27">
        <v>161100</v>
      </c>
    </row>
    <row r="60" spans="1:4" ht="24" customHeight="1">
      <c r="A60" s="6" t="s">
        <v>0</v>
      </c>
      <c r="B60" s="24" t="s">
        <v>142</v>
      </c>
      <c r="C60" s="25">
        <v>1173600</v>
      </c>
      <c r="D60" s="27">
        <v>1712300</v>
      </c>
    </row>
    <row r="61" spans="1:4" s="23" customFormat="1" ht="46.5" customHeight="1">
      <c r="A61" s="17" t="s">
        <v>103</v>
      </c>
      <c r="B61" s="30" t="s">
        <v>229</v>
      </c>
      <c r="C61" s="22">
        <f aca="true" t="shared" si="0" ref="C61:D63">C62</f>
        <v>881900</v>
      </c>
      <c r="D61" s="20">
        <f t="shared" si="0"/>
        <v>927700</v>
      </c>
    </row>
    <row r="62" spans="1:4" ht="24.75" customHeight="1">
      <c r="A62" s="6" t="s">
        <v>26</v>
      </c>
      <c r="B62" s="24" t="s">
        <v>143</v>
      </c>
      <c r="C62" s="25">
        <f t="shared" si="0"/>
        <v>881900</v>
      </c>
      <c r="D62" s="27">
        <f t="shared" si="0"/>
        <v>927700</v>
      </c>
    </row>
    <row r="63" spans="1:4" ht="42" customHeight="1">
      <c r="A63" s="6" t="s">
        <v>27</v>
      </c>
      <c r="B63" s="24" t="s">
        <v>144</v>
      </c>
      <c r="C63" s="25">
        <f t="shared" si="0"/>
        <v>881900</v>
      </c>
      <c r="D63" s="27">
        <f t="shared" si="0"/>
        <v>927700</v>
      </c>
    </row>
    <row r="64" spans="1:4" ht="43.5" customHeight="1">
      <c r="A64" s="6" t="s">
        <v>28</v>
      </c>
      <c r="B64" s="24" t="s">
        <v>145</v>
      </c>
      <c r="C64" s="25">
        <v>881900</v>
      </c>
      <c r="D64" s="27">
        <v>927700</v>
      </c>
    </row>
    <row r="65" spans="1:4" s="23" customFormat="1" ht="31.5">
      <c r="A65" s="17" t="s">
        <v>80</v>
      </c>
      <c r="B65" s="30" t="s">
        <v>81</v>
      </c>
      <c r="C65" s="22">
        <f aca="true" t="shared" si="1" ref="C65:D67">C66</f>
        <v>735000</v>
      </c>
      <c r="D65" s="22">
        <f t="shared" si="1"/>
        <v>200000</v>
      </c>
    </row>
    <row r="66" spans="1:4" ht="54.75" customHeight="1">
      <c r="A66" s="6" t="s">
        <v>1</v>
      </c>
      <c r="B66" s="24" t="s">
        <v>18</v>
      </c>
      <c r="C66" s="25">
        <f t="shared" si="1"/>
        <v>735000</v>
      </c>
      <c r="D66" s="27">
        <f t="shared" si="1"/>
        <v>200000</v>
      </c>
    </row>
    <row r="67" spans="1:4" ht="42" customHeight="1">
      <c r="A67" s="6" t="s">
        <v>2</v>
      </c>
      <c r="B67" s="24" t="s">
        <v>31</v>
      </c>
      <c r="C67" s="25">
        <f t="shared" si="1"/>
        <v>735000</v>
      </c>
      <c r="D67" s="27">
        <f t="shared" si="1"/>
        <v>200000</v>
      </c>
    </row>
    <row r="68" spans="1:4" ht="47.25" customHeight="1">
      <c r="A68" s="6" t="s">
        <v>3</v>
      </c>
      <c r="B68" s="24" t="s">
        <v>32</v>
      </c>
      <c r="C68" s="25">
        <v>735000</v>
      </c>
      <c r="D68" s="27">
        <v>200000</v>
      </c>
    </row>
    <row r="69" spans="1:4" s="23" customFormat="1" ht="25.5" customHeight="1">
      <c r="A69" s="17" t="s">
        <v>82</v>
      </c>
      <c r="B69" s="30" t="s">
        <v>83</v>
      </c>
      <c r="C69" s="22">
        <f>C70+C73+C74+C77+C78+C80+C81+C82</f>
        <v>1875100</v>
      </c>
      <c r="D69" s="22">
        <f>D70+D73+D74+D77+D78+D80+D81+D82</f>
        <v>1875100</v>
      </c>
    </row>
    <row r="70" spans="1:4" ht="33" customHeight="1">
      <c r="A70" s="6" t="s">
        <v>84</v>
      </c>
      <c r="B70" s="24" t="s">
        <v>85</v>
      </c>
      <c r="C70" s="31">
        <f>C71+C72</f>
        <v>78100</v>
      </c>
      <c r="D70" s="27">
        <f>D71+D72</f>
        <v>78100</v>
      </c>
    </row>
    <row r="71" spans="1:4" ht="82.5" customHeight="1">
      <c r="A71" s="6" t="s">
        <v>86</v>
      </c>
      <c r="B71" s="58" t="s">
        <v>225</v>
      </c>
      <c r="C71" s="31">
        <v>58600</v>
      </c>
      <c r="D71" s="27">
        <v>58600</v>
      </c>
    </row>
    <row r="72" spans="1:4" ht="56.25" customHeight="1">
      <c r="A72" s="6" t="s">
        <v>87</v>
      </c>
      <c r="B72" s="24" t="s">
        <v>88</v>
      </c>
      <c r="C72" s="31">
        <v>19500</v>
      </c>
      <c r="D72" s="27">
        <v>19500</v>
      </c>
    </row>
    <row r="73" spans="1:4" ht="58.5" customHeight="1">
      <c r="A73" s="6" t="s">
        <v>89</v>
      </c>
      <c r="B73" s="24" t="s">
        <v>90</v>
      </c>
      <c r="C73" s="31">
        <v>91200</v>
      </c>
      <c r="D73" s="27">
        <v>91200</v>
      </c>
    </row>
    <row r="74" spans="1:4" ht="98.25" customHeight="1">
      <c r="A74" s="6" t="s">
        <v>151</v>
      </c>
      <c r="B74" s="36" t="s">
        <v>230</v>
      </c>
      <c r="C74" s="31">
        <f>C76</f>
        <v>26700</v>
      </c>
      <c r="D74" s="27">
        <f>D76</f>
        <v>26700</v>
      </c>
    </row>
    <row r="75" spans="1:4" ht="31.5" hidden="1">
      <c r="A75" s="6" t="s">
        <v>231</v>
      </c>
      <c r="B75" s="24" t="s">
        <v>232</v>
      </c>
      <c r="C75" s="31"/>
      <c r="D75" s="27"/>
    </row>
    <row r="76" spans="1:4" ht="25.5" customHeight="1">
      <c r="A76" s="6" t="s">
        <v>91</v>
      </c>
      <c r="B76" s="24" t="s">
        <v>92</v>
      </c>
      <c r="C76" s="31">
        <v>26700</v>
      </c>
      <c r="D76" s="27">
        <v>26700</v>
      </c>
    </row>
    <row r="77" spans="1:4" ht="81.75" customHeight="1" hidden="1">
      <c r="A77" s="6" t="s">
        <v>123</v>
      </c>
      <c r="B77" s="24" t="s">
        <v>125</v>
      </c>
      <c r="C77" s="31"/>
      <c r="D77" s="27"/>
    </row>
    <row r="78" spans="1:4" ht="0.75" customHeight="1" hidden="1">
      <c r="A78" s="6" t="s">
        <v>128</v>
      </c>
      <c r="B78" s="24" t="s">
        <v>126</v>
      </c>
      <c r="C78" s="31">
        <f>SUM(C79)</f>
        <v>0</v>
      </c>
      <c r="D78" s="27"/>
    </row>
    <row r="79" spans="1:4" ht="47.25" hidden="1">
      <c r="A79" s="6" t="s">
        <v>124</v>
      </c>
      <c r="B79" s="24" t="s">
        <v>127</v>
      </c>
      <c r="C79" s="31"/>
      <c r="D79" s="27"/>
    </row>
    <row r="80" spans="1:4" ht="47.25">
      <c r="A80" s="6" t="s">
        <v>123</v>
      </c>
      <c r="B80" s="55" t="s">
        <v>125</v>
      </c>
      <c r="C80" s="31">
        <v>23000</v>
      </c>
      <c r="D80" s="27">
        <v>23000</v>
      </c>
    </row>
    <row r="81" spans="1:4" ht="63">
      <c r="A81" s="6" t="s">
        <v>11</v>
      </c>
      <c r="B81" s="57" t="s">
        <v>12</v>
      </c>
      <c r="C81" s="31">
        <v>263000</v>
      </c>
      <c r="D81" s="27">
        <v>263000</v>
      </c>
    </row>
    <row r="82" spans="1:4" ht="42.75" customHeight="1">
      <c r="A82" s="6" t="s">
        <v>93</v>
      </c>
      <c r="B82" s="24" t="s">
        <v>94</v>
      </c>
      <c r="C82" s="31">
        <f>C83</f>
        <v>1393100</v>
      </c>
      <c r="D82" s="27">
        <f>D83</f>
        <v>1393100</v>
      </c>
    </row>
    <row r="83" spans="1:4" ht="42" customHeight="1">
      <c r="A83" s="6" t="s">
        <v>95</v>
      </c>
      <c r="B83" s="24" t="s">
        <v>33</v>
      </c>
      <c r="C83" s="31">
        <v>1393100</v>
      </c>
      <c r="D83" s="27">
        <v>1393100</v>
      </c>
    </row>
    <row r="84" spans="1:4" s="23" customFormat="1" ht="20.25" customHeight="1">
      <c r="A84" s="17" t="s">
        <v>104</v>
      </c>
      <c r="B84" s="30" t="s">
        <v>105</v>
      </c>
      <c r="C84" s="22">
        <f>C85</f>
        <v>813516800</v>
      </c>
      <c r="D84" s="22">
        <f>D85</f>
        <v>824912500</v>
      </c>
    </row>
    <row r="85" spans="1:4" ht="31.5" customHeight="1">
      <c r="A85" s="14" t="s">
        <v>106</v>
      </c>
      <c r="B85" s="37" t="s">
        <v>107</v>
      </c>
      <c r="C85" s="31">
        <f>C86+C89+C94+C109</f>
        <v>813516800</v>
      </c>
      <c r="D85" s="27">
        <f>D86+D89+D94+D109</f>
        <v>824912500</v>
      </c>
    </row>
    <row r="86" spans="1:4" ht="40.5" customHeight="1">
      <c r="A86" s="14" t="s">
        <v>108</v>
      </c>
      <c r="B86" s="37" t="s">
        <v>36</v>
      </c>
      <c r="C86" s="31">
        <f>C87</f>
        <v>267589400</v>
      </c>
      <c r="D86" s="27">
        <f>D87</f>
        <v>265678700</v>
      </c>
    </row>
    <row r="87" spans="1:4" ht="16.5" customHeight="1">
      <c r="A87" s="14" t="s">
        <v>168</v>
      </c>
      <c r="B87" s="37" t="s">
        <v>169</v>
      </c>
      <c r="C87" s="31">
        <f>C88</f>
        <v>267589400</v>
      </c>
      <c r="D87" s="27">
        <f>D88</f>
        <v>265678700</v>
      </c>
    </row>
    <row r="88" spans="1:4" ht="31.5" customHeight="1">
      <c r="A88" s="14" t="s">
        <v>170</v>
      </c>
      <c r="B88" s="37" t="s">
        <v>171</v>
      </c>
      <c r="C88" s="31">
        <v>267589400</v>
      </c>
      <c r="D88" s="27">
        <v>265678700</v>
      </c>
    </row>
    <row r="89" spans="1:4" ht="39" customHeight="1">
      <c r="A89" s="14" t="s">
        <v>109</v>
      </c>
      <c r="B89" s="45" t="s">
        <v>227</v>
      </c>
      <c r="C89" s="31">
        <f>C92+C90</f>
        <v>0</v>
      </c>
      <c r="D89" s="27">
        <f>D92+D90</f>
        <v>0</v>
      </c>
    </row>
    <row r="90" spans="1:4" ht="0" customHeight="1" hidden="1">
      <c r="A90" s="14" t="s">
        <v>233</v>
      </c>
      <c r="B90" s="40" t="s">
        <v>234</v>
      </c>
      <c r="C90" s="31"/>
      <c r="D90" s="27"/>
    </row>
    <row r="91" spans="1:4" ht="48" customHeight="1" hidden="1">
      <c r="A91" s="41" t="s">
        <v>235</v>
      </c>
      <c r="B91" s="42" t="s">
        <v>236</v>
      </c>
      <c r="C91" s="31"/>
      <c r="D91" s="27"/>
    </row>
    <row r="92" spans="1:4" ht="20.25" customHeight="1">
      <c r="A92" s="14" t="s">
        <v>172</v>
      </c>
      <c r="B92" s="37" t="s">
        <v>173</v>
      </c>
      <c r="C92" s="31">
        <f>C93</f>
        <v>0</v>
      </c>
      <c r="D92" s="27">
        <f>D93</f>
        <v>0</v>
      </c>
    </row>
    <row r="93" spans="1:4" ht="18.75" customHeight="1">
      <c r="A93" s="14" t="s">
        <v>174</v>
      </c>
      <c r="B93" s="37" t="s">
        <v>175</v>
      </c>
      <c r="C93" s="31">
        <v>0</v>
      </c>
      <c r="D93" s="27">
        <v>0</v>
      </c>
    </row>
    <row r="94" spans="1:4" ht="33" customHeight="1">
      <c r="A94" s="14" t="s">
        <v>37</v>
      </c>
      <c r="B94" s="37" t="s">
        <v>38</v>
      </c>
      <c r="C94" s="31">
        <f>C95+C97+C99+C103+C107+C101</f>
        <v>545927400</v>
      </c>
      <c r="D94" s="27">
        <f>D95+D97+D99+D103+D107+D101</f>
        <v>559233800</v>
      </c>
    </row>
    <row r="95" spans="1:4" ht="0.75" customHeight="1">
      <c r="A95" s="14" t="s">
        <v>176</v>
      </c>
      <c r="B95" s="37" t="s">
        <v>177</v>
      </c>
      <c r="C95" s="31">
        <f>C96</f>
        <v>0</v>
      </c>
      <c r="D95" s="27">
        <f>D96</f>
        <v>0</v>
      </c>
    </row>
    <row r="96" spans="1:4" ht="33.75" customHeight="1" hidden="1">
      <c r="A96" s="14" t="s">
        <v>178</v>
      </c>
      <c r="B96" s="37" t="s">
        <v>179</v>
      </c>
      <c r="C96" s="31"/>
      <c r="D96" s="27"/>
    </row>
    <row r="97" spans="1:4" ht="36.75" customHeight="1">
      <c r="A97" s="14" t="s">
        <v>180</v>
      </c>
      <c r="B97" s="45" t="s">
        <v>181</v>
      </c>
      <c r="C97" s="31">
        <f>C98</f>
        <v>8011100</v>
      </c>
      <c r="D97" s="27">
        <f>D98</f>
        <v>8011100</v>
      </c>
    </row>
    <row r="98" spans="1:4" ht="35.25" customHeight="1">
      <c r="A98" s="14" t="s">
        <v>182</v>
      </c>
      <c r="B98" s="45" t="s">
        <v>183</v>
      </c>
      <c r="C98" s="31">
        <v>8011100</v>
      </c>
      <c r="D98" s="27">
        <v>8011100</v>
      </c>
    </row>
    <row r="99" spans="1:4" ht="34.5" customHeight="1">
      <c r="A99" s="14" t="s">
        <v>184</v>
      </c>
      <c r="B99" s="37" t="s">
        <v>185</v>
      </c>
      <c r="C99" s="31">
        <f>C100</f>
        <v>525938700</v>
      </c>
      <c r="D99" s="27">
        <f>D100</f>
        <v>539245100</v>
      </c>
    </row>
    <row r="100" spans="1:4" ht="39" customHeight="1">
      <c r="A100" s="14" t="s">
        <v>186</v>
      </c>
      <c r="B100" s="37" t="s">
        <v>187</v>
      </c>
      <c r="C100" s="31">
        <v>525938700</v>
      </c>
      <c r="D100" s="27">
        <v>539245100</v>
      </c>
    </row>
    <row r="101" spans="1:4" ht="67.5" customHeight="1" hidden="1">
      <c r="A101" s="14" t="s">
        <v>188</v>
      </c>
      <c r="B101" s="35" t="s">
        <v>189</v>
      </c>
      <c r="C101" s="31">
        <f>C102</f>
        <v>0</v>
      </c>
      <c r="D101" s="27">
        <f>D102</f>
        <v>0</v>
      </c>
    </row>
    <row r="102" spans="1:4" ht="71.25" customHeight="1" hidden="1">
      <c r="A102" s="14" t="s">
        <v>190</v>
      </c>
      <c r="B102" s="35" t="s">
        <v>191</v>
      </c>
      <c r="C102" s="31"/>
      <c r="D102" s="27"/>
    </row>
    <row r="103" spans="1:4" ht="89.25" customHeight="1">
      <c r="A103" s="14" t="s">
        <v>192</v>
      </c>
      <c r="B103" s="37" t="s">
        <v>193</v>
      </c>
      <c r="C103" s="31">
        <f>C104</f>
        <v>11977600</v>
      </c>
      <c r="D103" s="27">
        <f>D104</f>
        <v>11977600</v>
      </c>
    </row>
    <row r="104" spans="1:4" ht="68.25" customHeight="1">
      <c r="A104" s="14" t="s">
        <v>194</v>
      </c>
      <c r="B104" s="37" t="s">
        <v>195</v>
      </c>
      <c r="C104" s="31">
        <v>11977600</v>
      </c>
      <c r="D104" s="27">
        <v>11977600</v>
      </c>
    </row>
    <row r="105" spans="1:4" ht="186" customHeight="1" hidden="1">
      <c r="A105" s="14" t="s">
        <v>196</v>
      </c>
      <c r="B105" s="43" t="s">
        <v>197</v>
      </c>
      <c r="C105" s="39"/>
      <c r="D105" s="27"/>
    </row>
    <row r="106" spans="1:4" ht="186" customHeight="1" hidden="1">
      <c r="A106" s="14" t="s">
        <v>198</v>
      </c>
      <c r="B106" s="43" t="s">
        <v>199</v>
      </c>
      <c r="C106" s="39"/>
      <c r="D106" s="27"/>
    </row>
    <row r="107" spans="1:4" ht="0.75" customHeight="1">
      <c r="A107" s="14" t="s">
        <v>204</v>
      </c>
      <c r="B107" s="29" t="s">
        <v>205</v>
      </c>
      <c r="C107" s="38">
        <f>C108</f>
        <v>0</v>
      </c>
      <c r="D107" s="33">
        <f>D108</f>
        <v>0</v>
      </c>
    </row>
    <row r="108" spans="1:4" ht="72.75" customHeight="1" hidden="1">
      <c r="A108" s="14" t="s">
        <v>206</v>
      </c>
      <c r="B108" s="29" t="s">
        <v>207</v>
      </c>
      <c r="C108" s="39"/>
      <c r="D108" s="27"/>
    </row>
    <row r="109" spans="1:4" ht="24.75" customHeight="1" hidden="1">
      <c r="A109" s="14" t="s">
        <v>110</v>
      </c>
      <c r="B109" s="37" t="s">
        <v>39</v>
      </c>
      <c r="C109" s="38">
        <f>C110</f>
        <v>0</v>
      </c>
      <c r="D109" s="38">
        <f>D110</f>
        <v>0</v>
      </c>
    </row>
    <row r="110" spans="1:4" ht="72" customHeight="1" hidden="1">
      <c r="A110" s="14" t="s">
        <v>212</v>
      </c>
      <c r="B110" s="24" t="s">
        <v>213</v>
      </c>
      <c r="C110" s="38">
        <f>C111</f>
        <v>0</v>
      </c>
      <c r="D110" s="33">
        <f>D111</f>
        <v>0</v>
      </c>
    </row>
    <row r="111" spans="1:4" ht="66" customHeight="1" hidden="1">
      <c r="A111" s="14" t="s">
        <v>214</v>
      </c>
      <c r="B111" s="24" t="s">
        <v>215</v>
      </c>
      <c r="C111" s="39"/>
      <c r="D111" s="27"/>
    </row>
    <row r="112" spans="1:4" ht="63" customHeight="1" hidden="1">
      <c r="A112" s="14" t="s">
        <v>216</v>
      </c>
      <c r="B112" s="24" t="s">
        <v>217</v>
      </c>
      <c r="C112" s="39"/>
      <c r="D112" s="27"/>
    </row>
    <row r="113" spans="1:4" ht="63.75" customHeight="1" hidden="1">
      <c r="A113" s="14" t="s">
        <v>218</v>
      </c>
      <c r="B113" s="24" t="s">
        <v>219</v>
      </c>
      <c r="C113" s="39"/>
      <c r="D113" s="27"/>
    </row>
    <row r="114" spans="1:4" s="23" customFormat="1" ht="24" customHeight="1">
      <c r="A114" s="44"/>
      <c r="B114" s="46" t="s">
        <v>237</v>
      </c>
      <c r="C114" s="22">
        <f>C11+C84</f>
        <v>944893600</v>
      </c>
      <c r="D114" s="22">
        <f>D11+D84</f>
        <v>964296300</v>
      </c>
    </row>
    <row r="115" spans="1:4" ht="15.75">
      <c r="A115" s="47"/>
      <c r="B115" s="48"/>
      <c r="C115" s="49"/>
      <c r="D115" s="50"/>
    </row>
    <row r="116" spans="3:4" ht="15.75">
      <c r="C116" s="49"/>
      <c r="D116" s="50"/>
    </row>
    <row r="117" spans="3:4" ht="15.75">
      <c r="C117" s="49"/>
      <c r="D117" s="50"/>
    </row>
    <row r="118" spans="3:4" ht="15.75">
      <c r="C118" s="49"/>
      <c r="D118" s="50"/>
    </row>
    <row r="119" spans="3:4" ht="15.75">
      <c r="C119" s="51"/>
      <c r="D119" s="50"/>
    </row>
    <row r="120" spans="3:4" ht="15.75">
      <c r="C120" s="51"/>
      <c r="D120" s="50"/>
    </row>
    <row r="121" spans="3:4" ht="15.75">
      <c r="C121" s="51"/>
      <c r="D121" s="50"/>
    </row>
    <row r="122" spans="3:4" ht="15.75">
      <c r="C122" s="51"/>
      <c r="D122" s="51"/>
    </row>
    <row r="123" spans="3:4" ht="15.75">
      <c r="C123" s="51"/>
      <c r="D123" s="51"/>
    </row>
    <row r="124" spans="3:4" ht="15.75">
      <c r="C124" s="51"/>
      <c r="D124" s="51"/>
    </row>
    <row r="125" spans="3:4" ht="15.75">
      <c r="C125" s="51"/>
      <c r="D125" s="51"/>
    </row>
    <row r="126" spans="3:4" ht="15.75">
      <c r="C126" s="51"/>
      <c r="D126" s="51"/>
    </row>
    <row r="127" spans="3:4" ht="15.75">
      <c r="C127" s="51"/>
      <c r="D127" s="51"/>
    </row>
    <row r="128" spans="3:4" ht="15.75">
      <c r="C128" s="51"/>
      <c r="D128" s="51"/>
    </row>
    <row r="129" spans="3:4" ht="15.75">
      <c r="C129" s="51"/>
      <c r="D129" s="51"/>
    </row>
    <row r="130" spans="3:4" ht="15.75">
      <c r="C130" s="51"/>
      <c r="D130" s="51"/>
    </row>
    <row r="131" spans="3:4" ht="15.75">
      <c r="C131" s="51"/>
      <c r="D131" s="51"/>
    </row>
    <row r="132" spans="3:4" ht="15.75">
      <c r="C132" s="51"/>
      <c r="D132" s="51"/>
    </row>
    <row r="133" spans="3:4" ht="15.75">
      <c r="C133" s="51"/>
      <c r="D133" s="51"/>
    </row>
    <row r="134" spans="3:4" ht="15.75">
      <c r="C134" s="51"/>
      <c r="D134" s="51"/>
    </row>
    <row r="135" spans="3:4" ht="15.75">
      <c r="C135" s="51"/>
      <c r="D135" s="51"/>
    </row>
    <row r="136" spans="3:4" ht="15.75">
      <c r="C136" s="51"/>
      <c r="D136" s="51"/>
    </row>
    <row r="137" spans="3:4" ht="15.75">
      <c r="C137" s="51"/>
      <c r="D137" s="51"/>
    </row>
    <row r="138" spans="3:4" ht="15.75">
      <c r="C138" s="51"/>
      <c r="D138" s="51"/>
    </row>
    <row r="139" spans="3:4" ht="15.75">
      <c r="C139" s="51"/>
      <c r="D139" s="51"/>
    </row>
    <row r="140" spans="3:4" ht="15.75">
      <c r="C140" s="51"/>
      <c r="D140" s="51"/>
    </row>
    <row r="141" spans="3:4" ht="15.75">
      <c r="C141" s="51"/>
      <c r="D141" s="51"/>
    </row>
    <row r="142" spans="3:4" ht="15.75">
      <c r="C142" s="51"/>
      <c r="D142" s="51"/>
    </row>
    <row r="143" spans="3:4" ht="15.75">
      <c r="C143" s="51"/>
      <c r="D143" s="51"/>
    </row>
    <row r="144" spans="3:4" ht="15.75">
      <c r="C144" s="51"/>
      <c r="D144" s="51"/>
    </row>
    <row r="145" spans="3:4" ht="15.75">
      <c r="C145" s="51"/>
      <c r="D145" s="51"/>
    </row>
    <row r="146" spans="3:4" ht="15.75">
      <c r="C146" s="51"/>
      <c r="D146" s="51"/>
    </row>
    <row r="147" spans="3:4" ht="15.75">
      <c r="C147" s="51"/>
      <c r="D147" s="51"/>
    </row>
    <row r="148" spans="3:4" ht="15.75">
      <c r="C148" s="51"/>
      <c r="D148" s="51"/>
    </row>
    <row r="149" spans="3:4" ht="15.75">
      <c r="C149" s="51"/>
      <c r="D149" s="51"/>
    </row>
    <row r="150" spans="3:4" ht="15.75">
      <c r="C150" s="51"/>
      <c r="D150" s="51"/>
    </row>
    <row r="151" spans="3:4" ht="15.75">
      <c r="C151" s="51"/>
      <c r="D151" s="51"/>
    </row>
    <row r="152" spans="3:4" ht="15.75">
      <c r="C152" s="51"/>
      <c r="D152" s="51"/>
    </row>
    <row r="153" spans="3:4" ht="15.75">
      <c r="C153" s="51"/>
      <c r="D153" s="51"/>
    </row>
    <row r="154" spans="3:4" ht="15.75">
      <c r="C154" s="51"/>
      <c r="D154" s="51"/>
    </row>
  </sheetData>
  <sheetProtection/>
  <mergeCells count="7">
    <mergeCell ref="A8:A9"/>
    <mergeCell ref="B8:B9"/>
    <mergeCell ref="C8:D8"/>
    <mergeCell ref="A1:D1"/>
    <mergeCell ref="A2:D2"/>
    <mergeCell ref="A3:D3"/>
    <mergeCell ref="A5:D6"/>
  </mergeCells>
  <conditionalFormatting sqref="C23:D23 C32:D33 C35:D35 C37:D38 C40:D41 C49:D50 C55:D55 C65:D65 C12:D13 C69:D69">
    <cfRule type="cellIs" priority="5" dxfId="33" operator="equal" stopIfTrue="1">
      <formula>0</formula>
    </cfRule>
  </conditionalFormatting>
  <conditionalFormatting sqref="C28:D28">
    <cfRule type="cellIs" priority="4" dxfId="33" operator="equal" stopIfTrue="1">
      <formula>0</formula>
    </cfRule>
  </conditionalFormatting>
  <conditionalFormatting sqref="C61:D61">
    <cfRule type="cellIs" priority="3" dxfId="33" operator="equal" stopIfTrue="1">
      <formula>0</formula>
    </cfRule>
  </conditionalFormatting>
  <conditionalFormatting sqref="C84:D84">
    <cfRule type="cellIs" priority="2" dxfId="33" operator="equal" stopIfTrue="1">
      <formula>0</formula>
    </cfRule>
  </conditionalFormatting>
  <conditionalFormatting sqref="C114:D114">
    <cfRule type="cellIs" priority="1" dxfId="33" operator="equal" stopIfTrue="1">
      <formula>0</formula>
    </cfRule>
  </conditionalFormatting>
  <printOptions/>
  <pageMargins left="1.1811023622047245" right="0.3937007874015748" top="0.7874015748031497" bottom="0.7874015748031497" header="0.5118110236220472" footer="0.15748031496062992"/>
  <pageSetup horizontalDpi="600" verticalDpi="600" orientation="portrait" paperSize="9" scale="60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Пользователь</cp:lastModifiedBy>
  <cp:lastPrinted>2013-11-05T08:58:09Z</cp:lastPrinted>
  <dcterms:created xsi:type="dcterms:W3CDTF">2007-04-06T02:59:21Z</dcterms:created>
  <dcterms:modified xsi:type="dcterms:W3CDTF">2013-11-05T08:58:28Z</dcterms:modified>
  <cp:category/>
  <cp:version/>
  <cp:contentType/>
  <cp:contentStatus/>
</cp:coreProperties>
</file>