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92" windowWidth="15480" windowHeight="7872" activeTab="0"/>
  </bookViews>
  <sheets>
    <sheet name="2017" sheetId="1" r:id="rId1"/>
  </sheets>
  <definedNames>
    <definedName name="_xlnm.Print_Area" localSheetId="0">'2017'!$A$1:$S$617</definedName>
  </definedNames>
  <calcPr calcId="125725"/>
</workbook>
</file>

<file path=xl/sharedStrings.xml><?xml version="1.0" encoding="utf-8"?>
<sst xmlns="http://schemas.openxmlformats.org/spreadsheetml/2006/main" count="940" uniqueCount="247">
  <si>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</si>
  <si>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</si>
  <si>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</si>
  <si>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</si>
  <si>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</si>
  <si>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</si>
  <si>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</si>
  <si>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</si>
  <si>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</si>
  <si>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</si>
  <si>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</si>
  <si>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Администрация Верещагинского муниципального района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</si>
  <si>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</si>
  <si>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</si>
  <si>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</si>
  <si>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</si>
  <si>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</si>
  <si>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</si>
  <si>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</si>
  <si>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</si>
  <si>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</si>
  <si>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</si>
  <si>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да/нет</t>
  </si>
  <si>
    <t>нет</t>
  </si>
  <si>
    <t>да</t>
  </si>
  <si>
    <t xml:space="preserve">Управление образования администрации Верещагинского муниципального района </t>
  </si>
  <si>
    <t>2014 год</t>
  </si>
  <si>
    <t xml:space="preserve">2018 год </t>
  </si>
  <si>
    <t xml:space="preserve">Управление образования администрации Верещагинского муниципального района  </t>
  </si>
  <si>
    <t>Мероприятие 2.1.1. Внедрение системы оценки качества дошкольного образования и ее информационное мониторинговое сопровождение</t>
  </si>
  <si>
    <t>Мероприятие 2.1.2. Формирование внутренней системы оценки качества общего образования</t>
  </si>
  <si>
    <t>Основное мероприятие 2.2. Обеспечение инновационного характера содержания общего образования учащихся выпускных классов</t>
  </si>
  <si>
    <t>Мероприятие 2.2.1. Создание условий для  функционирования сетевых групп в базовой школе</t>
  </si>
  <si>
    <t>Мероприятие 2.2.2. Привлечение преподавателей организаций высшего образования для подготовки выпускников к итоговой аттестации</t>
  </si>
  <si>
    <t>Мероприятие 2.2.3. Разработка и внедрение муниципальной системы оценки качества общего образования</t>
  </si>
  <si>
    <t>Основное мероприятие 2.3. Повышение эффективности системы дополнительного образования детей</t>
  </si>
  <si>
    <t>Мероприятие 2.3.1. Участие в апробации региональных моделей государственно-частного партнерства в части предоставлении услуг дополнительного образования детей</t>
  </si>
  <si>
    <t>Мероприятие 2.3.2. Внедрение региональной системы оценки качества дополнительного образования детей и  организация внутреннего мониторинга  эффективности деятельности муниципальных организаций дополнительного образования детей</t>
  </si>
  <si>
    <t xml:space="preserve">Основное мероприятие 2.4. Повышение безопасности дорожного движения </t>
  </si>
  <si>
    <t>Мероприятие 2.4.1. Проведение массовых детских мероприятий и конкурсов по профилактике детского дорожно-транспортного травматизма</t>
  </si>
  <si>
    <t>Мероприятие 2.4.2. Участие детей в краевых конкурсах по безопасности дорожного движения</t>
  </si>
  <si>
    <t>Мероприятие 2.5.1. Формирование и обновление районного банка данных «Одаренные дети»</t>
  </si>
  <si>
    <t>Мероприятие 2.5.2. Информирование населения о достижениях одаренных школьников</t>
  </si>
  <si>
    <t>Мероприятие 2.5.3. Обучение одаренных детей  и слабоуспевающих учащихся по индивидуальным учебным планам</t>
  </si>
  <si>
    <t>Мероприятие 2.5.6. Участие обучающихся в межмуниципальных, межрегиональных, региональных и всероссийских мероприятиях</t>
  </si>
  <si>
    <t>Мероприятие 2.5.7. Торжественный прием главой Верещагинского муниципального района одаренных выпускников</t>
  </si>
  <si>
    <t>Мероприятие 2.6.3. Бюджетные инвестиции на приобретение жилых помещений для формирования специализированного жилищного фонда Верещагинского муниципального района</t>
  </si>
  <si>
    <t>Мероприятие 2.6.4. Профессиональная переподготовка руководителей дошкольных образовательных организаций</t>
  </si>
  <si>
    <t>Мероприятие 2.6.5. Профессиональная переподготовка руководителей общеобразовательных организаций</t>
  </si>
  <si>
    <t xml:space="preserve">Мероприятие 2.6.6. Профессиональная переподготовка руководителей организаций дополнительного образования </t>
  </si>
  <si>
    <t>Мероприятие 2.6.7. Научная поддержка педагогических коллективов</t>
  </si>
  <si>
    <t>Мероприятие 2.6.8.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</si>
  <si>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2.6.9. Реализация проекта «Мобильный учитель» </t>
  </si>
  <si>
    <t>Мероприятие 2.6.10. Поддержка педагогов, работающих с социально неблагополучными семьями</t>
  </si>
  <si>
    <t>Мероприятие 2.6.11. Повышение квалификации педагогических работников</t>
  </si>
  <si>
    <t xml:space="preserve">Мероприятие 2.6.12. Проведение районных мероприятий с работниками образования </t>
  </si>
  <si>
    <t xml:space="preserve">Мероприятие 2.6.14. Транспортное обеспечение квалифицированных педагогических работников МБОУ "Нижне-Галинская ООШ" в целях ликвидации педагогических вакансий </t>
  </si>
  <si>
    <t>Мероприятие 2.6.16. Предоставление мер социальной поддержки педагогическим работникам образовательных организаций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</si>
  <si>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</si>
  <si>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</si>
  <si>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Мероприятие 3.1.2. Сопровождение, поддержка и развитие программного обеспечения объектов ИТ-инфраструктуры, автоматизации бюджетных процессов</t>
  </si>
  <si>
    <t>Основное мероприятие 3.2. Реализация делегированных государственных полномочий в сфере образования</t>
  </si>
  <si>
    <t>Мероприятие 3.2.1. Мероприятия по организации оздоровления и отдыха детей</t>
  </si>
  <si>
    <t>Мероприятие 3.2.2. Обеспечение воспитания и обучения детей-инвалидов в дошкольных образовательных организациях и на дому</t>
  </si>
  <si>
    <t>Мероприятие 3.2.3.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</si>
  <si>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2.1.1. Доля граждан, удовлетворенных дошкольным образованием (по результатам социологических исследований)</t>
  </si>
  <si>
    <t>Показатель 2.1.2. Доля организаций общего образования, имеющих внутреннюю систему оценки качества общего образования</t>
  </si>
  <si>
    <t>Показатель 2.2.1. Доля старшеклассников, обучающихся по индивидуальным образовательным программам в соответствии с образовательными запросами</t>
  </si>
  <si>
    <t>Показатель 2.2.3. Доля граждан, удовлетворенных общим образованием (по результатам социологических исследований)</t>
  </si>
  <si>
    <t>Показатель 2.3.1. Наличие муниципального механизма использования ресурсов негосударственного сектора в предоставлении услуг дополнительного образования детей</t>
  </si>
  <si>
    <t>Показатель 2.4.2. Увеличение количества участников в краевых конкурсах по безопасности дорожного движения</t>
  </si>
  <si>
    <t>Показатель 2.5.1. Наличие районного банка данных «Одаренные дети»</t>
  </si>
  <si>
    <t>Показатель 2.5.2. Наличие публичного отчета перед родительской общественностью муниципального района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</si>
  <si>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</si>
  <si>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</si>
  <si>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</si>
  <si>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1.1.3. Обеспечение воспитания и обучения детей-инвалидов в дошкольных образовательных организациях и на дому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</si>
  <si>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</si>
  <si>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</si>
  <si>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</si>
  <si>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</si>
  <si>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</si>
  <si>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Мероприятие 2.5.5. Оказание муниципальных услуг, выполнение работ бюджетными и автономными учреждениями за счет средств местного бюджета</t>
  </si>
  <si>
    <t>Мероприятие 2.5.4. Материально-техническая поддержка центра дистанционного обучения одаренных школьников</t>
  </si>
  <si>
    <t xml:space="preserve">Основное мероприятие 2.6. Повышение эффективности работы руководящих и педагогических кадров в системе образования </t>
  </si>
  <si>
    <t>Показатель 1.1.1. Доля дошкольных организаций, имеющих программы, соответствующие требованиям ФГОС ДО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</si>
  <si>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</si>
  <si>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</si>
  <si>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</si>
  <si>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>Показатель 1.2.1. Доля обучающихся по ФГОС начального общего образования и основного общего образования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</si>
  <si>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</si>
  <si>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</si>
  <si>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</si>
  <si>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</si>
  <si>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Показатель 2.3.2. Охват детей в возрасте 5-18 лет программами ДОД (удельный вес численности детей, получающих услуги ДОД, в общей численности детей в возрасте 5-18 лет)            </t>
  </si>
  <si>
    <t>Показатель 2.5.3.  Доля детей, обучающихся по индивидуальным учебным планам в соответствии с образовательными потребностями участников образовательных отношений</t>
  </si>
  <si>
    <t>Показатель 2.5.4. Доля учащихся района, ставших победителями и призерами краевых мероприятий, от общего количества участников</t>
  </si>
  <si>
    <t>Показатель 2.5.5. Доля фактически проведенных мероприятий от плановых</t>
  </si>
  <si>
    <t xml:space="preserve">Подпрограмма 1 "Оказание муниципальных услуг населению Верещагинского района в сфере образования" </t>
  </si>
  <si>
    <t>Мероприятие 1.1.2. Оказание муниципальных услуг, выполнение работ бюджетными и автономными учреждениями за счет средств местного бюджета</t>
  </si>
  <si>
    <t>Мероприятие 1.2.2. Оказание муниципальных услуг, выполнение работ бюджетными и автономными учреждениями за счет средств местного бюджета</t>
  </si>
  <si>
    <t>Мероприятие 1.2.3. 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</si>
  <si>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Мероприятие 1.3.1. Оказание муниципальных услуг, выполнение работ бюджетными и автономными учреждениями за счет средств местного бюджета</t>
  </si>
  <si>
    <t>Основное мероприятие 1.4. Диагностическая, коррекционная, консультативная и методическая помощь, а также информационно-аналитическая, просветительская и профилактическая работа</t>
  </si>
  <si>
    <t>Мероприятие 1.4.1. Оказание муниципальных услуг, выполнение работ бюджетными и автономными учреждениями за счет средств местного бюджета</t>
  </si>
  <si>
    <t>Показатель 1.4.1. Средний показатель выполнения муниципального задания образовательными организациями (МБОУ "ЦПМСС")</t>
  </si>
  <si>
    <t>Основное мероприятие 1.5. Административное обеспечение деятельности образовательных организаций</t>
  </si>
  <si>
    <t>Мероприятие 1.5.1.Обеспечение деятельности казенных учреждений за счет средств местного бюджета</t>
  </si>
  <si>
    <t xml:space="preserve">Мероприятие 1.5.2. Переоформление и получение лицензий на осуществление образовательной деятельности, прохождение государственной аккредитации и внесение изменений в уставы организациями образования </t>
  </si>
  <si>
    <t>Показатель 1.5.1. Освоение сметного финансирования МКУ "РИМЦ"</t>
  </si>
  <si>
    <t>Основное мероприятие 1.6.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</si>
  <si>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 xml:space="preserve">Мероприятие 1.6.1.Строительство современного детского сада на 140 мест в г. Верещагино </t>
  </si>
  <si>
    <t>Показатель 1.6.1. Охват детей в возрасте до 3 лет услугами дошкольного образования</t>
  </si>
  <si>
    <t>Мероприятие 1.6.2. Детский сад на 140 мест по ул. Восточная, 2 с модульной котельной в г. Верещагино Пермского края</t>
  </si>
  <si>
    <t>Мероприятие 1.6.3. Материально-техническое оснащение образовательных организаций в целях создания дополнительных мест дошкольного образования</t>
  </si>
  <si>
    <t>Показатель 1.6.2. Охват детей в возрасте от 3 до 7 лет услугами дошкольного образования</t>
  </si>
  <si>
    <t>Показатель 1.6.3. Охват детей в возрасте от 3 до 7 лет услугами дошкольного образования</t>
  </si>
  <si>
    <t>Мероприятие 1.6.4. Строительство нового современного здания школы на 1000 мест в г. Верещагино, реконструкция существующих зданий школ в г. Верещагино</t>
  </si>
  <si>
    <t>Показатель 1.6.4. Доля обучающихся во вторую смену в организациях общего образования</t>
  </si>
  <si>
    <t xml:space="preserve">Основное мероприятие 1.7. Приведение образовательных организаций в нормативное состояние </t>
  </si>
  <si>
    <t>Мероприятие 1.7.1. Ремонт и капитальный ремонт зданий и сооружений организаций образования</t>
  </si>
  <si>
    <t>Показатель 1.7.1. Доля образовательных организаций, с учетом филиалов и структурных подразделений, имеющих бессрочные лицензии на право ведения образовательной деятельности</t>
  </si>
  <si>
    <t>Мероприятие 1.7.2. Приобретение и установка оборудования для организаций образования</t>
  </si>
  <si>
    <t>Показатель 1.7.2. Доля образовательных организаций, установивших ПАК «Стрелец-мониторинг»</t>
  </si>
  <si>
    <t>Мероприятие 1.7.3. Обработка чердачных помещений организаций образования</t>
  </si>
  <si>
    <t xml:space="preserve">Показатель1.7.3. Доля образовательных организаций, имеющих акты по обработке чердачных помещений </t>
  </si>
  <si>
    <t>Мероприятие 1.7.4. Усиление антитеррористической защищенности организаций образования</t>
  </si>
  <si>
    <t xml:space="preserve">Показатель 1.7.4. Доля образовательных организаций, выполнивших мероприятия по усилению антитеррористической защищенности </t>
  </si>
  <si>
    <t>Мероприятие 1.7.5. Оборудование игровых и физкультурных площадок образовательных организаций в соответствии с нормативными требованиями</t>
  </si>
  <si>
    <t>Показатель 1.7.5.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</si>
  <si>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1.7.6. Создание условий доступной среды для детей с ограниченными возможностями здоровья в образовательных организациях</t>
  </si>
  <si>
    <t>Показатель 1.7.6. Доля образовательных организаций имеющих условия доступной среды для детей с ограниченными возможностями здоровья</t>
  </si>
  <si>
    <t>Мероприятие 1.7.7. Оснащение медицинских кабинетов образовательных организаций</t>
  </si>
  <si>
    <t>Показатель 1.7.7. Доля образовательных организаций, с учетом филиалов и структурных подразделений, имеющих оборудованные медицинские кабинеты в соответствии с нормативными требованиями</t>
  </si>
  <si>
    <t>Показатель 1.7.8. Доля образовательных организаций, готовых к началу учебного года</t>
  </si>
  <si>
    <t>Мероприятие 1.7.8.  Приобретение и установка противопожарных дверей для организаций образования</t>
  </si>
  <si>
    <t>Основное мероприятие 1.8. Обеспечение реализации 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 (администрирование и управление процессом)</t>
  </si>
  <si>
    <t>Мероприятие 1.8.1. Создание циклограммы деятельности УО, направленной на обеспечение Плана мероприятий (дорожная карта)</t>
  </si>
  <si>
    <t>Показатель 1.8.1.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</si>
  <si>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1.8.2. Годовой план деятельности по реализации  Плана мероприятий (дорожная карта)</t>
  </si>
  <si>
    <t>Показатель 1.8.2.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</si>
  <si>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1.8.3. Мониторинг образовательных организаций  по  выполнению Плана мероприятий (дорожная карта); кластерный рейтинг образовательным организациям по итогам мониторинга</t>
  </si>
  <si>
    <t>Показатель 1.8.3.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</si>
  <si>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Показатель 1.8.4. Доля выполнения Плана мероприятий (дорожная карта) «Изменения в отрасли образования Верещагинского муниципального района Пермского края, направленные на повышение ее эффективности»</t>
  </si>
  <si>
    <t>Мероприятие 1.8.4. Информирование населения Верещагинского муниципального района через СМИ и сайт о реализации Плана мероприятий (дорожная карта)</t>
  </si>
  <si>
    <t>Основное мероприятие 1.9. Организация транспортного обеспечения обучающихся образовательных организаций</t>
  </si>
  <si>
    <t>Мероприятие 1.9.1. Транспортное обеспечение обучающихся образовательных организаций</t>
  </si>
  <si>
    <t>Показатель 1.9.1. Доля учащихся проживающих в отдаленных территориях, охваченных подвозом</t>
  </si>
  <si>
    <t>Администрация Верещагинского муниципального района</t>
  </si>
  <si>
    <t>Мероприятие 1.9.2. Приобретение автотранспорта для перевозки обучающихся образовательных организаций</t>
  </si>
  <si>
    <t xml:space="preserve">Управление образования администрации Верещагинского муниципального района   </t>
  </si>
  <si>
    <t xml:space="preserve">Показатель 1.9.2. Наличие транспорта для перевозки обучающихся образовательных организаций  </t>
  </si>
  <si>
    <t>Мероприятие 1.9.4. Оснащение школьного автотранспорта техническими средства контроля (тахографами)</t>
  </si>
  <si>
    <t xml:space="preserve">Показатель 1.9.4. Доля школьного автотранспорта, оснащенного техническими средствами контроля (тахографами) </t>
  </si>
  <si>
    <t>Основное мероприятие 1.10. Организация отдыха и оздоровления детей в каникулярное время</t>
  </si>
  <si>
    <t xml:space="preserve">Мероприятие 1.10.1. Мероприятия по организации оздоровления и отдыха детей </t>
  </si>
  <si>
    <t>Показатель 1.10.1. Доля детей занятых в летний период согласно утвержденной дислокации</t>
  </si>
  <si>
    <t>Показатель 1.10.2. Удовлетворенность населения района организацией отдыха и оздоровления детей (наличие жалоб)</t>
  </si>
  <si>
    <t>Основное мероприятие 1.11.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</si>
  <si>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Мероприятие 1.11.1. Приобретение автотранспорта для перевозки пищевых продуктов и горячего питания</t>
  </si>
  <si>
    <t>Показатель 1.11.2. Обеспечение детей горячим питанием</t>
  </si>
  <si>
    <t>Подпрограмма 2 "Инновационный характер развития системы образования"</t>
  </si>
  <si>
    <t xml:space="preserve">Основное мероприятие 2.1. Обеспечение высокого качества услуг и достижение новых образовательных результатов </t>
  </si>
  <si>
    <t>Показатель 2.2.2. Доля учащихся с 225 баллами и выше по результатам ЕГЭ, по отношению ко всем обучающимся, сдающим ЕГЭ</t>
  </si>
  <si>
    <t>Показатель 2.5.6. Количество участников и победителей в межмуниципальных, межрегиональных, региональных и всероссийских мероприятиях</t>
  </si>
  <si>
    <t>чел.</t>
  </si>
  <si>
    <t>Показатель 2.5.7. Рост численности учащихся одаренных выпускников 2 и 3 уровней обучения</t>
  </si>
  <si>
    <t>Мероприятие 2.6.1.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</t>
  </si>
  <si>
    <t>Мероприятие 2.6.2. Участие в  мониторинге влияния внедрения эффективного контракта по направлениям: качество образовательных услуг, выявление лучших практик</t>
  </si>
  <si>
    <t xml:space="preserve">Показатель 2.6.2.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</si>
  <si>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Показатель 2.6.1.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</si>
  <si>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Управление имущественных отношений и инфраструктуры администрации Верещагинского муниицпального района </t>
  </si>
  <si>
    <t>Показатель 2.6.4. Доля руководителей дошкольных образовательных организаций, прошедших профессиональную переподготовку</t>
  </si>
  <si>
    <t>Показатель 2.6.5. Доля руководителей общеобразовательных организаций, прошедших профессиональную переподготовку</t>
  </si>
  <si>
    <t>Показатель 2.6.6. Доля руководителей организаций дополнительного образования, прошедших профессиональную переподготовку</t>
  </si>
  <si>
    <t>Показатель 2.6.9. Количество высококвалифицированных педагогических работников, осуществляющих деятельность в образовательных организациях, расположенных в отдаленных населенных пунктах, с использованием автомобиля</t>
  </si>
  <si>
    <t>Показатель 2.6.10. Отношение количества преступлений, совершенных несовершеннолетними в текущий период, к аналогичному показателю в предыдущем периоде</t>
  </si>
  <si>
    <t xml:space="preserve">Показатель 2.6.11. Доля педагогов организаций образования, прошедших повышение квалификации </t>
  </si>
  <si>
    <t>Показатель 2.6.12. Доля фактически проведенных мероприятий от плановых</t>
  </si>
  <si>
    <t xml:space="preserve">Показатель 2.6.13.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</si>
  <si>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 xml:space="preserve">Мероприятие 2.6.13.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</si>
  <si>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Показатель 2.6.14. Наличие педагогических вакансий</t>
  </si>
  <si>
    <t>Мероприятие 2.6.15. Проведение обучающих семинаров, учеб для бухгалтерских служб учреждений системы образования</t>
  </si>
  <si>
    <t>Показатель 2.6.15. Количество работников бухгалтерских служб прошедших обучение</t>
  </si>
  <si>
    <t>Показатель 2.6.16. Количество получателей, которым предоставляются меры социальной поддержки (23 статья закона 308-ПК от 12.03.2014г.)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</si>
  <si>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</si>
  <si>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</si>
  <si>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</si>
  <si>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3.2.3. Уровень освоения бюджетных ассигнований по осуществлению делегированных полномочий</t>
  </si>
  <si>
    <t>Показатель 1.11.1. Количество приобретенных автотранспортных средств для перевозки пищевых продуктов и горячего питания</t>
  </si>
  <si>
    <t>Показатель 2.6.3.  Количество приобретенных жилых помещений для педагогических работников</t>
  </si>
  <si>
    <t>Показатель 2.6.7. Количество образовательных организаций, имеющих научное сопровождение</t>
  </si>
  <si>
    <t>Показатель 2.6.8.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</si>
  <si>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</si>
  <si>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Показатель 2.4.1. Доля фактически проведенных мероприятий от плановых</t>
  </si>
  <si>
    <t>Основное мероприятие 1.12. Организация работы информационных систем и информационных технологий</t>
  </si>
  <si>
    <t>Мероприятие 1.12.1. Создание системы защиты информации конфиденциального характера</t>
  </si>
  <si>
    <t>Мероприятие 1.12.2.  Приобретение программного обеспечения по формированию сводной отчетности</t>
  </si>
  <si>
    <t>Показатель 1.12.2. Получение лицензии на программный продукт Парус-Бюджет 8 "Сведение отчетности. Центр учета"</t>
  </si>
  <si>
    <t>Мероприятие 1.10.3. Администрирование организации отдыха и оздоровления детей</t>
  </si>
  <si>
    <t>Показатель 1.10.3. Удовлетворенность населения района организацией отдыха и оздоровления детей (наличие жалоб)</t>
  </si>
  <si>
    <t>Показатель 1.12.1. Подключение и обмен информации с автоматизированной системой "Портал "Дошкольное образование" Министерства образования и науки Пермского края</t>
  </si>
  <si>
    <t>Мероприятие 2.5.8.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</si>
  <si>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2.5.8.  Доля фактически проведенных мероприятий от плановых</t>
  </si>
  <si>
    <t>Мероприятие 1.10.2. Оказание муниципальных услуг, выполнение работ бюджетными и автономными учреждениями за счет средств местного бюджета</t>
  </si>
  <si>
    <t>Мероприятие 1.11.3. Транспортировка пищевых продуктов и горячего питания в целях организации питания воспитанников детских садов, не имеющих пищеблоков</t>
  </si>
  <si>
    <t>Показатель 1.11.3. Обеспечение детей горячим питанием</t>
  </si>
  <si>
    <t>Мероприятие 1.11.4. Оснащение пищеблоков дошкольных образовательных организаций в соответствии с нормативными требованиями</t>
  </si>
  <si>
    <t>Показатель 1.11.4. Доля дошкольных образовательных организаций, в которых пищеблоки оснащены в соответствии с нормативными требованиями</t>
  </si>
  <si>
    <t>Мероприятие 1.11.5.  Предоставление мер социальной поддержки учащимся из многодетных малоимущих семей</t>
  </si>
  <si>
    <t>Показатель 1.11.5. Обеспечение учащихся из многодетных малоимущих семей горячим питанием, одеждой и спортивной формой</t>
  </si>
  <si>
    <t>Показатель 1.11.6. Обеспечение учащихся из малоимущих семей горячим питанием</t>
  </si>
  <si>
    <t>Мероприятие 1.11.6.  Предоставление мер социальной поддержки учащимся из малоимущих семей</t>
  </si>
  <si>
    <t>Мероприятие 1.11.2. Оказание муниципальных услуг, выполнение работ бюджетными и автономными учреждениями за счет средств местного бюджета</t>
  </si>
  <si>
    <t>Показатель 2.2.4.Наличие нарушений Порядка проведения государственной итоговой аттестации по образовательным программам среднего общего образования в части организации входа участников ЕГЭ в пункт проведения экзаменов через переносные металлоискатели</t>
  </si>
  <si>
    <t>Мероприятие 1.5.3. Административное и организационное обеспечение деятельности образовательных организаций в период отсутствия оказания муниципальных услуг населению в сфере образования</t>
  </si>
  <si>
    <t>Показатель 1.5.3. Период отсутствия оказания муниципальных услуг населению в образовательной организации</t>
  </si>
  <si>
    <t>дни</t>
  </si>
  <si>
    <t>Приложение к муниципальной программе "Развитие системы образования Верещагинского муниципального района"</t>
  </si>
  <si>
    <t>"Развитие системы образования Верещагинского муниципального района"</t>
  </si>
  <si>
    <t xml:space="preserve">2019 год </t>
  </si>
  <si>
    <t>Мероприятие 2.2.4. Организация входа участников ЕГЭ в пункт проведения экзаменов через металлоискатели</t>
  </si>
  <si>
    <t xml:space="preserve">Мероприятие 1.2.5. Обеспечение воспитания и обучения детей-инвалидов в общеобразовательных организациях </t>
  </si>
  <si>
    <t>Показатель 1.2.5. Количество детей-инвалидов в общеобразовательных организациях</t>
  </si>
  <si>
    <t xml:space="preserve">Мероприятие 1.9.3. Обеспечение питанием учащихся 1-й ступени, ожидающих перевозку к месту жительства </t>
  </si>
  <si>
    <t xml:space="preserve">Показатель 1.9.3. Обеспечение питанием учащихся 1-й ступени, ожидающих транспортное обеспечение </t>
  </si>
  <si>
    <t>Показатель 1.5.2. Доля образовательных организаций, в которых нормативно-правовая база соответствует федеральному закону от 29.12.2012 года №273-ФЗ</t>
  </si>
  <si>
    <t>Мероприятие 1.6.5. Мероприятия, связанные с вводом в эксплуатацию здания детского сада на 140 мест</t>
  </si>
  <si>
    <t>Управление образования администрации Верещагинского муниципального района Управление обра</t>
  </si>
  <si>
    <t>Показатель 1.6.5. Охват детей в возрасте от 3 до 7 лет услугами дошкольного образования</t>
  </si>
  <si>
    <t>Основное мероприятие 2.5. Создание условий для развития молодых талантов и детей с высокой мотивацией к обучению, слабоуспевающих учащихся</t>
  </si>
  <si>
    <t>Муниципальная программа"Развитие системы образования Верещагинского муниципального района"</t>
  </si>
  <si>
    <t>Показатель 1.7.9.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</si>
  <si>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1.11.7.  Обеспечение бесплатным питанием обучающихся с ограниченными возможностями здоровья</t>
  </si>
  <si>
    <t>Показатель 1.11.7. Обеспечение бесплатным питанием обучающихся с ограниченными возможностями здоровья</t>
  </si>
  <si>
    <t>Показатель 1.7.10.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</si>
  <si>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1.7.11.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</si>
  <si>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1.7.12.  Количество общеобразовательных организаций, расположенных в сельской местности, в которых оснащены спортивным инвентарем, оборудованием и травмобезопасным покрытием открытые плоскостные спортивные сооружения</t>
  </si>
  <si>
    <t>Мероприятие 1.7.9.  Капитальный ремонт спортзала (лит. Ш) МБОУ "Комаровская СОШ" по адресу: Пермский край, Верещагинский район, д. Комары, ул. Молодежная, 1</t>
  </si>
  <si>
    <t>Мероприятие 1.7.10.  Капитальный ремонт спортзала (лит. В) МБОУ "Нижне-Галинская ООШ" по адресу: Пермский край, Верещагинский район, д. Нижнее Галино, ул. Советская , 9</t>
  </si>
  <si>
    <t>Мероприятие 1.7.11.  Капитальный ремонт пола спортивного зала МБОУ "Сепычевская СОШ" по адресу: Пермский край, Верещагинский район, с. Сепыч, ул. Ленина, 12</t>
  </si>
  <si>
    <t>Мероприятие 1.7.12.  Оснащение спортивным инвентарем, оборудованием и травмобезопасным покрытием открытого плоскостного спортивного сооружения МБОУ "Сепычевская СОШ"</t>
  </si>
  <si>
    <t xml:space="preserve">Мероприятие 1.7.13. Капитальный ремонт спортзала (лит."Б") МБОУ "Ленинская СОШ" по адресу: Пермский край, Верещагинский район, п.Ленино, д.10 </t>
  </si>
  <si>
    <t>Показатель 1.7.13.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</si>
  <si>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1.7.14.  Оснащение спортивным инвентарем, оборудованием и травмобезопасным покрытием открытого плоскостного спортивного сооружения МБОУ "Путинская СОШ"</t>
  </si>
  <si>
    <t>Показатель 1.7.14.  Количество общеобразовательных организаций, расположенных в сельской местности, в которых оснащены спортивным инвентарем, оборудованием и травмобезопасным покрытием открытые плоскостные спортивные сооружения</t>
  </si>
  <si>
    <t>Приложение 2 к постановлению                                                                                                                          
администрации Верещагинского
муниципального района от 29.12.2017 №1027-п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</si>
</sst>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164" fontId="2" fillId="6" borderId="0" xfId="0" applyNumberFormat="1" applyFont="1" applyFill="1"/>
    <xf numFmtId="164" fontId="2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wrapText="1"/>
    </xf>
    <xf numFmtId="164" fontId="2" fillId="3" borderId="0" xfId="0" applyNumberFormat="1" applyFont="1" applyFill="1"/>
    <xf numFmtId="0" fontId="7" fillId="3" borderId="0" xfId="0" applyFont="1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7"/>
  <sheetViews>
    <sheetView tabSelected="1" view="pageBreakPreview" zoomScale="80" zoomScaleSheetLayoutView="80" workbookViewId="0" topLeftCell="C1">
      <selection activeCell="J11" sqref="J11:J12"/>
    </sheetView>
  </sheetViews>
  <sheetFormatPr defaultColWidth="9.140625" defaultRowHeight="15"/>
  <cols>
    <col min="1" max="1" width="55.28125" style="1" customWidth="1"/>
    <col min="2" max="2" width="25.140625" style="7" customWidth="1"/>
    <col min="3" max="3" width="14.00390625" style="10" customWidth="1"/>
    <col min="4" max="4" width="12.00390625" style="10" customWidth="1"/>
    <col min="5" max="6" width="11.421875" style="10" customWidth="1"/>
    <col min="7" max="7" width="12.140625" style="48" customWidth="1"/>
    <col min="8" max="9" width="12.140625" style="10" customWidth="1"/>
    <col min="10" max="10" width="41.7109375" style="5" customWidth="1"/>
    <col min="11" max="11" width="9.140625" style="9" customWidth="1"/>
    <col min="12" max="12" width="14.8515625" style="9" customWidth="1"/>
    <col min="13" max="14" width="7.57421875" style="9" customWidth="1"/>
    <col min="15" max="15" width="7.00390625" style="9" customWidth="1"/>
    <col min="16" max="16" width="7.57421875" style="9" customWidth="1"/>
    <col min="17" max="17" width="6.7109375" style="9" customWidth="1"/>
    <col min="18" max="18" width="9.140625" style="1" hidden="1" customWidth="1"/>
    <col min="19" max="19" width="6.7109375" style="9" customWidth="1"/>
    <col min="20" max="16384" width="9.140625" style="1" customWidth="1"/>
  </cols>
  <sheetData>
    <row r="1" spans="1:19" ht="70.5" customHeight="1">
      <c r="A1" s="40"/>
      <c r="B1" s="55"/>
      <c r="C1" s="54"/>
      <c r="D1" s="54"/>
      <c r="E1" s="54"/>
      <c r="F1" s="54"/>
      <c r="G1" s="54"/>
      <c r="H1" s="54"/>
      <c r="I1" s="54"/>
      <c r="J1" s="56"/>
      <c r="K1" s="57"/>
      <c r="L1" s="83" t="s">
        <v>246</v>
      </c>
      <c r="M1" s="83"/>
      <c r="N1" s="84"/>
      <c r="O1" s="84"/>
      <c r="P1" s="84"/>
      <c r="Q1" s="84"/>
      <c r="S1" s="1"/>
    </row>
    <row r="2" spans="1:19" ht="15">
      <c r="A2" s="40"/>
      <c r="B2" s="55"/>
      <c r="C2" s="54"/>
      <c r="D2" s="54"/>
      <c r="E2" s="54"/>
      <c r="F2" s="54"/>
      <c r="G2" s="54"/>
      <c r="H2" s="54"/>
      <c r="I2" s="54"/>
      <c r="J2" s="56"/>
      <c r="K2" s="57"/>
      <c r="L2" s="56"/>
      <c r="M2" s="56"/>
      <c r="N2" s="56"/>
      <c r="O2" s="56"/>
      <c r="P2" s="56"/>
      <c r="Q2" s="56"/>
      <c r="S2" s="30"/>
    </row>
    <row r="3" spans="1:19" ht="8.25" customHeight="1">
      <c r="A3" s="40"/>
      <c r="B3" s="55"/>
      <c r="C3" s="54"/>
      <c r="D3" s="54"/>
      <c r="E3" s="54"/>
      <c r="F3" s="54"/>
      <c r="G3" s="54"/>
      <c r="H3" s="54"/>
      <c r="I3" s="54"/>
      <c r="J3" s="56"/>
      <c r="K3" s="57"/>
      <c r="L3" s="83" t="s">
        <v>218</v>
      </c>
      <c r="M3" s="83"/>
      <c r="N3" s="83"/>
      <c r="O3" s="83"/>
      <c r="P3" s="83"/>
      <c r="Q3" s="83"/>
      <c r="S3" s="1"/>
    </row>
    <row r="4" spans="1:19" ht="38.25" customHeight="1">
      <c r="A4" s="40"/>
      <c r="B4" s="55"/>
      <c r="C4" s="54"/>
      <c r="D4" s="54"/>
      <c r="E4" s="54"/>
      <c r="F4" s="54"/>
      <c r="G4" s="54"/>
      <c r="H4" s="54"/>
      <c r="I4" s="54"/>
      <c r="J4" s="56"/>
      <c r="K4" s="57"/>
      <c r="L4" s="83"/>
      <c r="M4" s="83"/>
      <c r="N4" s="83"/>
      <c r="O4" s="83"/>
      <c r="P4" s="83"/>
      <c r="Q4" s="83"/>
      <c r="S4" s="1"/>
    </row>
    <row r="5" spans="1:17" ht="15" hidden="1">
      <c r="A5" s="40"/>
      <c r="B5" s="55"/>
      <c r="C5" s="54"/>
      <c r="D5" s="54"/>
      <c r="E5" s="54"/>
      <c r="F5" s="54"/>
      <c r="G5" s="54"/>
      <c r="H5" s="54"/>
      <c r="I5" s="54"/>
      <c r="J5" s="56"/>
      <c r="K5" s="57"/>
      <c r="L5" s="57"/>
      <c r="M5" s="57"/>
      <c r="N5" s="57"/>
      <c r="O5" s="57"/>
      <c r="P5" s="57"/>
      <c r="Q5" s="57"/>
    </row>
    <row r="6" spans="1:17" ht="15" hidden="1">
      <c r="A6" s="40"/>
      <c r="B6" s="55"/>
      <c r="C6" s="54"/>
      <c r="D6" s="54"/>
      <c r="E6" s="54"/>
      <c r="F6" s="54"/>
      <c r="G6" s="54"/>
      <c r="H6" s="54"/>
      <c r="I6" s="54"/>
      <c r="J6" s="56"/>
      <c r="K6" s="57"/>
      <c r="L6" s="57"/>
      <c r="M6" s="57"/>
      <c r="N6" s="57"/>
      <c r="O6" s="57"/>
      <c r="P6" s="57"/>
      <c r="Q6" s="57"/>
    </row>
    <row r="7" spans="1:19" ht="15">
      <c r="A7" s="85" t="s">
        <v>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S7" s="1"/>
    </row>
    <row r="8" spans="1:19" ht="15">
      <c r="A8" s="86" t="s">
        <v>219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S8" s="1"/>
    </row>
    <row r="9" spans="1:17" ht="15">
      <c r="A9" s="40"/>
      <c r="B9" s="55"/>
      <c r="C9" s="54"/>
      <c r="D9" s="54"/>
      <c r="E9" s="54"/>
      <c r="F9" s="54"/>
      <c r="G9" s="54"/>
      <c r="H9" s="54"/>
      <c r="I9" s="54"/>
      <c r="J9" s="56"/>
      <c r="K9" s="57"/>
      <c r="L9" s="57"/>
      <c r="M9" s="57"/>
      <c r="N9" s="57"/>
      <c r="O9" s="57"/>
      <c r="P9" s="57"/>
      <c r="Q9" s="57"/>
    </row>
    <row r="10" spans="1:19" ht="15.75" customHeight="1">
      <c r="A10" s="89" t="s">
        <v>15</v>
      </c>
      <c r="B10" s="74" t="s">
        <v>6</v>
      </c>
      <c r="C10" s="90" t="s">
        <v>13</v>
      </c>
      <c r="D10" s="91"/>
      <c r="E10" s="91"/>
      <c r="F10" s="91"/>
      <c r="G10" s="91"/>
      <c r="H10" s="91"/>
      <c r="I10" s="92"/>
      <c r="J10" s="68" t="s">
        <v>17</v>
      </c>
      <c r="K10" s="68"/>
      <c r="L10" s="68"/>
      <c r="M10" s="68"/>
      <c r="N10" s="68"/>
      <c r="O10" s="68"/>
      <c r="P10" s="68"/>
      <c r="Q10" s="68"/>
      <c r="R10" s="68"/>
      <c r="S10" s="68"/>
    </row>
    <row r="11" spans="1:20" ht="15">
      <c r="A11" s="89"/>
      <c r="B11" s="75"/>
      <c r="C11" s="87" t="s">
        <v>14</v>
      </c>
      <c r="D11" s="93" t="s">
        <v>3</v>
      </c>
      <c r="E11" s="94"/>
      <c r="F11" s="94"/>
      <c r="G11" s="94"/>
      <c r="H11" s="94"/>
      <c r="I11" s="95"/>
      <c r="J11" s="64" t="s">
        <v>16</v>
      </c>
      <c r="K11" s="69" t="s">
        <v>4</v>
      </c>
      <c r="L11" s="64" t="s">
        <v>18</v>
      </c>
      <c r="M11" s="69" t="s">
        <v>19</v>
      </c>
      <c r="N11" s="69"/>
      <c r="O11" s="69"/>
      <c r="P11" s="69"/>
      <c r="Q11" s="69"/>
      <c r="R11" s="69"/>
      <c r="S11" s="69"/>
      <c r="T11" s="2"/>
    </row>
    <row r="12" spans="1:22" ht="105" customHeight="1">
      <c r="A12" s="89"/>
      <c r="B12" s="76"/>
      <c r="C12" s="88"/>
      <c r="D12" s="11" t="s">
        <v>26</v>
      </c>
      <c r="E12" s="11" t="s">
        <v>0</v>
      </c>
      <c r="F12" s="38" t="s">
        <v>1</v>
      </c>
      <c r="G12" s="49" t="s">
        <v>2</v>
      </c>
      <c r="H12" s="11" t="s">
        <v>27</v>
      </c>
      <c r="I12" s="11" t="s">
        <v>220</v>
      </c>
      <c r="J12" s="64"/>
      <c r="K12" s="69"/>
      <c r="L12" s="64"/>
      <c r="M12" s="29" t="s">
        <v>26</v>
      </c>
      <c r="N12" s="29" t="s">
        <v>5</v>
      </c>
      <c r="O12" s="29" t="s">
        <v>1</v>
      </c>
      <c r="P12" s="29" t="s">
        <v>2</v>
      </c>
      <c r="Q12" s="29" t="s">
        <v>27</v>
      </c>
      <c r="R12" s="32"/>
      <c r="S12" s="29" t="s">
        <v>220</v>
      </c>
      <c r="T12" s="3"/>
      <c r="U12" s="3"/>
      <c r="V12" s="3"/>
    </row>
    <row r="13" spans="1:22" ht="15">
      <c r="A13" s="20">
        <v>1</v>
      </c>
      <c r="B13" s="21">
        <v>2</v>
      </c>
      <c r="C13" s="20">
        <v>3</v>
      </c>
      <c r="D13" s="20">
        <v>4</v>
      </c>
      <c r="E13" s="20">
        <v>5</v>
      </c>
      <c r="F13" s="20">
        <v>6</v>
      </c>
      <c r="G13" s="50">
        <v>7</v>
      </c>
      <c r="H13" s="20">
        <v>8</v>
      </c>
      <c r="I13" s="20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"/>
      <c r="S13" s="31">
        <v>18</v>
      </c>
      <c r="T13" s="3"/>
      <c r="U13" s="3"/>
      <c r="V13" s="3"/>
    </row>
    <row r="14" spans="1:22" ht="32.25" customHeight="1">
      <c r="A14" s="96" t="s">
        <v>231</v>
      </c>
      <c r="B14" s="97"/>
      <c r="C14" s="13">
        <f>E14+F14+H14+D14+G14+I14</f>
        <v>3916199.7</v>
      </c>
      <c r="D14" s="13">
        <f aca="true" t="shared" si="0" ref="D14:I18">D19+D373+D578</f>
        <v>616230.0000000001</v>
      </c>
      <c r="E14" s="13">
        <f t="shared" si="0"/>
        <v>608778.4</v>
      </c>
      <c r="F14" s="13">
        <f t="shared" si="0"/>
        <v>665606.0000000001</v>
      </c>
      <c r="G14" s="51">
        <f t="shared" si="0"/>
        <v>693127.7000000001</v>
      </c>
      <c r="H14" s="13">
        <f t="shared" si="0"/>
        <v>666210.6999999998</v>
      </c>
      <c r="I14" s="13">
        <f t="shared" si="0"/>
        <v>666246.8999999999</v>
      </c>
      <c r="J14" s="6"/>
      <c r="K14" s="8"/>
      <c r="L14" s="8"/>
      <c r="M14" s="8"/>
      <c r="N14" s="8"/>
      <c r="O14" s="8"/>
      <c r="P14" s="8"/>
      <c r="Q14" s="8"/>
      <c r="R14" s="3"/>
      <c r="S14" s="29"/>
      <c r="T14" s="3"/>
      <c r="U14" s="3"/>
      <c r="V14" s="3"/>
    </row>
    <row r="15" spans="1:22" ht="14.4">
      <c r="A15" s="98" t="s">
        <v>9</v>
      </c>
      <c r="B15" s="99"/>
      <c r="C15" s="13">
        <f aca="true" t="shared" si="1" ref="C15:C18">E15+F15+H15+D15+G15+I15</f>
        <v>16854.7</v>
      </c>
      <c r="D15" s="13">
        <f t="shared" si="0"/>
        <v>0</v>
      </c>
      <c r="E15" s="13">
        <f t="shared" si="0"/>
        <v>15149.2</v>
      </c>
      <c r="F15" s="13">
        <f t="shared" si="0"/>
        <v>0</v>
      </c>
      <c r="G15" s="51">
        <f t="shared" si="0"/>
        <v>1705.5</v>
      </c>
      <c r="H15" s="13">
        <f t="shared" si="0"/>
        <v>0</v>
      </c>
      <c r="I15" s="13">
        <f t="shared" si="0"/>
        <v>0</v>
      </c>
      <c r="J15" s="6"/>
      <c r="K15" s="8"/>
      <c r="L15" s="8"/>
      <c r="M15" s="8"/>
      <c r="N15" s="8"/>
      <c r="O15" s="8"/>
      <c r="P15" s="8"/>
      <c r="Q15" s="8"/>
      <c r="R15" s="3"/>
      <c r="S15" s="29"/>
      <c r="T15" s="3"/>
      <c r="U15" s="3"/>
      <c r="V15" s="3"/>
    </row>
    <row r="16" spans="1:22" ht="14.4">
      <c r="A16" s="98" t="s">
        <v>20</v>
      </c>
      <c r="B16" s="99"/>
      <c r="C16" s="13">
        <f t="shared" si="1"/>
        <v>2910184.1799999997</v>
      </c>
      <c r="D16" s="13">
        <f t="shared" si="0"/>
        <v>449458.5</v>
      </c>
      <c r="E16" s="13">
        <f t="shared" si="0"/>
        <v>445628.6</v>
      </c>
      <c r="F16" s="13">
        <f t="shared" si="0"/>
        <v>489858.19999999995</v>
      </c>
      <c r="G16" s="51">
        <f t="shared" si="0"/>
        <v>520138.2799999999</v>
      </c>
      <c r="H16" s="13">
        <f t="shared" si="0"/>
        <v>502550.3</v>
      </c>
      <c r="I16" s="13">
        <f t="shared" si="0"/>
        <v>502550.3</v>
      </c>
      <c r="J16" s="6"/>
      <c r="K16" s="8"/>
      <c r="L16" s="8"/>
      <c r="M16" s="8"/>
      <c r="N16" s="8"/>
      <c r="O16" s="8"/>
      <c r="P16" s="8"/>
      <c r="Q16" s="8"/>
      <c r="R16" s="3"/>
      <c r="S16" s="29"/>
      <c r="T16" s="3"/>
      <c r="U16" s="3"/>
      <c r="V16" s="3"/>
    </row>
    <row r="17" spans="1:22" ht="14.4">
      <c r="A17" s="98" t="s">
        <v>8</v>
      </c>
      <c r="B17" s="99"/>
      <c r="C17" s="13">
        <f t="shared" si="1"/>
        <v>989160.82</v>
      </c>
      <c r="D17" s="13">
        <f t="shared" si="0"/>
        <v>166771.49999999997</v>
      </c>
      <c r="E17" s="13">
        <f t="shared" si="0"/>
        <v>148000.6</v>
      </c>
      <c r="F17" s="13">
        <f t="shared" si="0"/>
        <v>175747.79999999996</v>
      </c>
      <c r="G17" s="51">
        <f t="shared" si="0"/>
        <v>171283.91999999998</v>
      </c>
      <c r="H17" s="13">
        <f t="shared" si="0"/>
        <v>163660.4</v>
      </c>
      <c r="I17" s="13">
        <f t="shared" si="0"/>
        <v>163696.6</v>
      </c>
      <c r="J17" s="6"/>
      <c r="K17" s="8"/>
      <c r="L17" s="8"/>
      <c r="M17" s="8"/>
      <c r="N17" s="8"/>
      <c r="O17" s="8"/>
      <c r="P17" s="8"/>
      <c r="Q17" s="8"/>
      <c r="R17" s="3"/>
      <c r="S17" s="29"/>
      <c r="T17" s="3"/>
      <c r="U17" s="3"/>
      <c r="V17" s="3"/>
    </row>
    <row r="18" spans="1:22" ht="14.4">
      <c r="A18" s="98" t="s">
        <v>21</v>
      </c>
      <c r="B18" s="99"/>
      <c r="C18" s="13">
        <f t="shared" si="1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51">
        <f t="shared" si="0"/>
        <v>0</v>
      </c>
      <c r="H18" s="13">
        <f t="shared" si="0"/>
        <v>0</v>
      </c>
      <c r="I18" s="13">
        <f t="shared" si="0"/>
        <v>0</v>
      </c>
      <c r="J18" s="6"/>
      <c r="K18" s="8"/>
      <c r="L18" s="8"/>
      <c r="M18" s="8"/>
      <c r="N18" s="8"/>
      <c r="O18" s="8"/>
      <c r="P18" s="8"/>
      <c r="Q18" s="8"/>
      <c r="R18" s="3"/>
      <c r="S18" s="29"/>
      <c r="T18" s="3"/>
      <c r="U18" s="3"/>
      <c r="V18" s="3"/>
    </row>
    <row r="19" spans="1:22" ht="35.25" customHeight="1">
      <c r="A19" s="77" t="s">
        <v>98</v>
      </c>
      <c r="B19" s="78"/>
      <c r="C19" s="11">
        <f>E19+F19+H19+D19+G19+I19</f>
        <v>3855053.2199999997</v>
      </c>
      <c r="D19" s="11">
        <f aca="true" t="shared" si="2" ref="D19:I23">D24+D49+D79+D99+D119+D153+D232+D257+D290+D318+D89+D358</f>
        <v>613869.0000000001</v>
      </c>
      <c r="E19" s="11">
        <f t="shared" si="2"/>
        <v>606706.5</v>
      </c>
      <c r="F19" s="11">
        <f t="shared" si="2"/>
        <v>651275.6000000001</v>
      </c>
      <c r="G19" s="49">
        <f t="shared" si="2"/>
        <v>677680.92</v>
      </c>
      <c r="H19" s="11">
        <f t="shared" si="2"/>
        <v>652742.4999999999</v>
      </c>
      <c r="I19" s="11">
        <f t="shared" si="2"/>
        <v>652778.7</v>
      </c>
      <c r="J19" s="6"/>
      <c r="K19" s="8"/>
      <c r="L19" s="8"/>
      <c r="M19" s="8"/>
      <c r="N19" s="8"/>
      <c r="O19" s="8"/>
      <c r="P19" s="8"/>
      <c r="Q19" s="8"/>
      <c r="R19" s="3"/>
      <c r="S19" s="29"/>
      <c r="T19" s="3"/>
      <c r="U19" s="3"/>
      <c r="V19" s="3"/>
    </row>
    <row r="20" spans="1:22" ht="15.75" customHeight="1">
      <c r="A20" s="79" t="s">
        <v>9</v>
      </c>
      <c r="B20" s="80"/>
      <c r="C20" s="11">
        <f aca="true" t="shared" si="3" ref="C20:C88">E20+F20+H20+D20+G20+I20</f>
        <v>16854.7</v>
      </c>
      <c r="D20" s="11">
        <f t="shared" si="2"/>
        <v>0</v>
      </c>
      <c r="E20" s="11">
        <f t="shared" si="2"/>
        <v>15149.2</v>
      </c>
      <c r="F20" s="11">
        <f t="shared" si="2"/>
        <v>0</v>
      </c>
      <c r="G20" s="49">
        <f t="shared" si="2"/>
        <v>1705.5</v>
      </c>
      <c r="H20" s="11">
        <f t="shared" si="2"/>
        <v>0</v>
      </c>
      <c r="I20" s="11">
        <f t="shared" si="2"/>
        <v>0</v>
      </c>
      <c r="J20" s="6"/>
      <c r="K20" s="8"/>
      <c r="L20" s="8"/>
      <c r="M20" s="8"/>
      <c r="N20" s="8"/>
      <c r="O20" s="8"/>
      <c r="P20" s="8"/>
      <c r="Q20" s="8"/>
      <c r="R20" s="3"/>
      <c r="S20" s="29"/>
      <c r="T20" s="3"/>
      <c r="U20" s="3"/>
      <c r="V20" s="3"/>
    </row>
    <row r="21" spans="1:22" ht="15.75" customHeight="1">
      <c r="A21" s="79" t="s">
        <v>20</v>
      </c>
      <c r="B21" s="80"/>
      <c r="C21" s="11">
        <f t="shared" si="3"/>
        <v>2884406.48</v>
      </c>
      <c r="D21" s="11">
        <f t="shared" si="2"/>
        <v>449458.5</v>
      </c>
      <c r="E21" s="11">
        <f t="shared" si="2"/>
        <v>445628.6</v>
      </c>
      <c r="F21" s="11">
        <f t="shared" si="2"/>
        <v>483966.69999999995</v>
      </c>
      <c r="G21" s="49">
        <f t="shared" si="2"/>
        <v>512839.2799999999</v>
      </c>
      <c r="H21" s="11">
        <f t="shared" si="2"/>
        <v>496256.7</v>
      </c>
      <c r="I21" s="11">
        <f t="shared" si="2"/>
        <v>496256.7</v>
      </c>
      <c r="J21" s="6"/>
      <c r="K21" s="8"/>
      <c r="L21" s="8"/>
      <c r="M21" s="8"/>
      <c r="N21" s="8"/>
      <c r="O21" s="8"/>
      <c r="P21" s="8"/>
      <c r="Q21" s="8"/>
      <c r="R21" s="3"/>
      <c r="S21" s="29"/>
      <c r="T21" s="3"/>
      <c r="U21" s="3"/>
      <c r="V21" s="3"/>
    </row>
    <row r="22" spans="1:22" ht="15.75" customHeight="1">
      <c r="A22" s="79" t="s">
        <v>8</v>
      </c>
      <c r="B22" s="80"/>
      <c r="C22" s="11">
        <f t="shared" si="3"/>
        <v>953792.0399999999</v>
      </c>
      <c r="D22" s="11">
        <f t="shared" si="2"/>
        <v>164410.49999999997</v>
      </c>
      <c r="E22" s="11">
        <f t="shared" si="2"/>
        <v>145928.7</v>
      </c>
      <c r="F22" s="11">
        <f t="shared" si="2"/>
        <v>167308.89999999997</v>
      </c>
      <c r="G22" s="49">
        <f t="shared" si="2"/>
        <v>163136.13999999998</v>
      </c>
      <c r="H22" s="11">
        <f t="shared" si="2"/>
        <v>156485.8</v>
      </c>
      <c r="I22" s="11">
        <f t="shared" si="2"/>
        <v>156522</v>
      </c>
      <c r="J22" s="6"/>
      <c r="K22" s="8"/>
      <c r="L22" s="8"/>
      <c r="M22" s="8"/>
      <c r="N22" s="8"/>
      <c r="O22" s="8"/>
      <c r="P22" s="8"/>
      <c r="Q22" s="8"/>
      <c r="R22" s="3"/>
      <c r="S22" s="29"/>
      <c r="T22" s="3"/>
      <c r="U22" s="3"/>
      <c r="V22" s="3"/>
    </row>
    <row r="23" spans="1:22" ht="15.75" customHeight="1">
      <c r="A23" s="79" t="s">
        <v>21</v>
      </c>
      <c r="B23" s="80"/>
      <c r="C23" s="11">
        <f t="shared" si="3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49">
        <f t="shared" si="2"/>
        <v>0</v>
      </c>
      <c r="H23" s="11">
        <f t="shared" si="2"/>
        <v>0</v>
      </c>
      <c r="I23" s="11">
        <f t="shared" si="2"/>
        <v>0</v>
      </c>
      <c r="J23" s="6"/>
      <c r="K23" s="8"/>
      <c r="L23" s="8"/>
      <c r="M23" s="8"/>
      <c r="N23" s="8"/>
      <c r="O23" s="8"/>
      <c r="P23" s="8"/>
      <c r="Q23" s="8"/>
      <c r="R23" s="3"/>
      <c r="S23" s="29"/>
      <c r="T23" s="3"/>
      <c r="U23" s="3"/>
      <c r="V23" s="3"/>
    </row>
    <row r="24" spans="1:22" ht="39.75" customHeight="1">
      <c r="A24" s="81" t="s">
        <v>74</v>
      </c>
      <c r="B24" s="82"/>
      <c r="C24" s="11">
        <f>E24+F24+H24+D24+G24+I24</f>
        <v>1213358</v>
      </c>
      <c r="D24" s="11">
        <f>D29+D34+D39+D44</f>
        <v>180088.80000000002</v>
      </c>
      <c r="E24" s="11">
        <f aca="true" t="shared" si="4" ref="E24:I24">E29+E34+E39+E44</f>
        <v>179839.8</v>
      </c>
      <c r="F24" s="11">
        <f t="shared" si="4"/>
        <v>207066.1</v>
      </c>
      <c r="G24" s="49">
        <f t="shared" si="4"/>
        <v>214377.5</v>
      </c>
      <c r="H24" s="11">
        <f t="shared" si="4"/>
        <v>215986.4</v>
      </c>
      <c r="I24" s="11">
        <f t="shared" si="4"/>
        <v>215999.4</v>
      </c>
      <c r="J24" s="6"/>
      <c r="K24" s="8"/>
      <c r="L24" s="8"/>
      <c r="M24" s="8"/>
      <c r="N24" s="8"/>
      <c r="O24" s="8"/>
      <c r="P24" s="8"/>
      <c r="Q24" s="8"/>
      <c r="R24" s="3"/>
      <c r="S24" s="29"/>
      <c r="T24" s="3"/>
      <c r="U24" s="3"/>
      <c r="V24" s="3"/>
    </row>
    <row r="25" spans="1:22" ht="15.75" customHeight="1">
      <c r="A25" s="79" t="s">
        <v>9</v>
      </c>
      <c r="B25" s="80"/>
      <c r="C25" s="11">
        <f>E25+F25+H25+D25+G25+I25</f>
        <v>0</v>
      </c>
      <c r="D25" s="11">
        <f aca="true" t="shared" si="5" ref="D25:I25">D30+D35+D40+D45</f>
        <v>0</v>
      </c>
      <c r="E25" s="11">
        <f t="shared" si="5"/>
        <v>0</v>
      </c>
      <c r="F25" s="11">
        <f t="shared" si="5"/>
        <v>0</v>
      </c>
      <c r="G25" s="49">
        <f t="shared" si="5"/>
        <v>0</v>
      </c>
      <c r="H25" s="11">
        <f t="shared" si="5"/>
        <v>0</v>
      </c>
      <c r="I25" s="11">
        <f t="shared" si="5"/>
        <v>0</v>
      </c>
      <c r="J25" s="6"/>
      <c r="K25" s="8"/>
      <c r="L25" s="8"/>
      <c r="M25" s="8"/>
      <c r="N25" s="8"/>
      <c r="O25" s="8"/>
      <c r="P25" s="8"/>
      <c r="Q25" s="8"/>
      <c r="R25" s="3"/>
      <c r="S25" s="29"/>
      <c r="T25" s="3"/>
      <c r="U25" s="3"/>
      <c r="V25" s="3"/>
    </row>
    <row r="26" spans="1:22" ht="15.75" customHeight="1">
      <c r="A26" s="79" t="s">
        <v>20</v>
      </c>
      <c r="B26" s="80"/>
      <c r="C26" s="11">
        <f>E26+F26+H26+D26+G26+I26</f>
        <v>911767.5</v>
      </c>
      <c r="D26" s="11">
        <f aca="true" t="shared" si="6" ref="D26:I26">D31+D36+D41+D46</f>
        <v>130555.7</v>
      </c>
      <c r="E26" s="11">
        <f t="shared" si="6"/>
        <v>135133.8</v>
      </c>
      <c r="F26" s="11">
        <f t="shared" si="6"/>
        <v>159622.30000000002</v>
      </c>
      <c r="G26" s="49">
        <f t="shared" si="6"/>
        <v>161286.3</v>
      </c>
      <c r="H26" s="11">
        <f t="shared" si="6"/>
        <v>162584.7</v>
      </c>
      <c r="I26" s="11">
        <f t="shared" si="6"/>
        <v>162584.7</v>
      </c>
      <c r="J26" s="6"/>
      <c r="K26" s="8"/>
      <c r="L26" s="8"/>
      <c r="M26" s="8"/>
      <c r="N26" s="8"/>
      <c r="O26" s="8"/>
      <c r="P26" s="8"/>
      <c r="Q26" s="8"/>
      <c r="R26" s="3"/>
      <c r="S26" s="29"/>
      <c r="T26" s="3"/>
      <c r="U26" s="3"/>
      <c r="V26" s="3"/>
    </row>
    <row r="27" spans="1:22" ht="15.75" customHeight="1">
      <c r="A27" s="79" t="s">
        <v>8</v>
      </c>
      <c r="B27" s="80"/>
      <c r="C27" s="11">
        <f>E27+F27+H27+D27+G27+I27</f>
        <v>301590.5</v>
      </c>
      <c r="D27" s="11">
        <f aca="true" t="shared" si="7" ref="D27:I27">D32+D37+D42+D47</f>
        <v>49533.1</v>
      </c>
      <c r="E27" s="11">
        <f t="shared" si="7"/>
        <v>44706</v>
      </c>
      <c r="F27" s="11">
        <f t="shared" si="7"/>
        <v>47443.8</v>
      </c>
      <c r="G27" s="49">
        <f t="shared" si="7"/>
        <v>53091.2</v>
      </c>
      <c r="H27" s="11">
        <f t="shared" si="7"/>
        <v>53401.7</v>
      </c>
      <c r="I27" s="11">
        <f t="shared" si="7"/>
        <v>53414.7</v>
      </c>
      <c r="J27" s="6"/>
      <c r="K27" s="8"/>
      <c r="L27" s="8"/>
      <c r="M27" s="8"/>
      <c r="N27" s="8"/>
      <c r="O27" s="8"/>
      <c r="P27" s="8"/>
      <c r="Q27" s="8"/>
      <c r="R27" s="3"/>
      <c r="S27" s="29"/>
      <c r="T27" s="3"/>
      <c r="U27" s="3"/>
      <c r="V27" s="3"/>
    </row>
    <row r="28" spans="1:22" ht="15.75" customHeight="1">
      <c r="A28" s="79" t="s">
        <v>21</v>
      </c>
      <c r="B28" s="80"/>
      <c r="C28" s="11">
        <f t="shared" si="3"/>
        <v>0</v>
      </c>
      <c r="D28" s="11">
        <f aca="true" t="shared" si="8" ref="D28:I28">D33+D38+D43+D48</f>
        <v>0</v>
      </c>
      <c r="E28" s="11">
        <f t="shared" si="8"/>
        <v>0</v>
      </c>
      <c r="F28" s="11">
        <f t="shared" si="8"/>
        <v>0</v>
      </c>
      <c r="G28" s="49">
        <f t="shared" si="8"/>
        <v>0</v>
      </c>
      <c r="H28" s="11">
        <f t="shared" si="8"/>
        <v>0</v>
      </c>
      <c r="I28" s="11">
        <f t="shared" si="8"/>
        <v>0</v>
      </c>
      <c r="J28" s="6"/>
      <c r="K28" s="8"/>
      <c r="L28" s="8"/>
      <c r="M28" s="8"/>
      <c r="N28" s="8"/>
      <c r="O28" s="8"/>
      <c r="P28" s="8"/>
      <c r="Q28" s="8"/>
      <c r="R28" s="3"/>
      <c r="S28" s="29"/>
      <c r="T28" s="3"/>
      <c r="U28" s="3"/>
      <c r="V28" s="3"/>
    </row>
    <row r="29" spans="1:22" ht="71.25" customHeight="1">
      <c r="A29" s="17" t="s">
        <v>75</v>
      </c>
      <c r="B29" s="74" t="s">
        <v>25</v>
      </c>
      <c r="C29" s="11">
        <f t="shared" si="3"/>
        <v>861469.3</v>
      </c>
      <c r="D29" s="14">
        <f aca="true" t="shared" si="9" ref="D29:I29">D30+D31+D32+D33</f>
        <v>130488</v>
      </c>
      <c r="E29" s="14">
        <f t="shared" si="9"/>
        <v>134988.5</v>
      </c>
      <c r="F29" s="14">
        <f t="shared" si="9"/>
        <v>146662.5</v>
      </c>
      <c r="G29" s="52">
        <f t="shared" si="9"/>
        <v>152026.5</v>
      </c>
      <c r="H29" s="14">
        <f t="shared" si="9"/>
        <v>148651.9</v>
      </c>
      <c r="I29" s="14">
        <f t="shared" si="9"/>
        <v>148651.9</v>
      </c>
      <c r="J29" s="58" t="s">
        <v>85</v>
      </c>
      <c r="K29" s="61" t="s">
        <v>10</v>
      </c>
      <c r="L29" s="61">
        <v>0</v>
      </c>
      <c r="M29" s="61">
        <v>100</v>
      </c>
      <c r="N29" s="61">
        <v>100</v>
      </c>
      <c r="O29" s="61">
        <v>100</v>
      </c>
      <c r="P29" s="61">
        <v>100</v>
      </c>
      <c r="Q29" s="61">
        <v>100</v>
      </c>
      <c r="R29" s="3"/>
      <c r="S29" s="61">
        <v>100</v>
      </c>
      <c r="T29" s="3"/>
      <c r="U29" s="3"/>
      <c r="V29" s="3"/>
    </row>
    <row r="30" spans="1:22" ht="17.25" customHeight="1">
      <c r="A30" s="4" t="s">
        <v>9</v>
      </c>
      <c r="B30" s="75"/>
      <c r="C30" s="11">
        <f t="shared" si="3"/>
        <v>0</v>
      </c>
      <c r="D30" s="12">
        <v>0</v>
      </c>
      <c r="E30" s="12">
        <v>0</v>
      </c>
      <c r="F30" s="12">
        <v>0</v>
      </c>
      <c r="G30" s="53">
        <v>0</v>
      </c>
      <c r="H30" s="12">
        <v>0</v>
      </c>
      <c r="I30" s="12">
        <v>0</v>
      </c>
      <c r="J30" s="59"/>
      <c r="K30" s="62"/>
      <c r="L30" s="62"/>
      <c r="M30" s="62"/>
      <c r="N30" s="62"/>
      <c r="O30" s="62"/>
      <c r="P30" s="62"/>
      <c r="Q30" s="62"/>
      <c r="R30" s="3"/>
      <c r="S30" s="62"/>
      <c r="T30" s="3"/>
      <c r="U30" s="3"/>
      <c r="V30" s="3"/>
    </row>
    <row r="31" spans="1:22" ht="15" customHeight="1">
      <c r="A31" s="4" t="s">
        <v>20</v>
      </c>
      <c r="B31" s="75"/>
      <c r="C31" s="11">
        <f t="shared" si="3"/>
        <v>861469.3</v>
      </c>
      <c r="D31" s="12">
        <v>130488</v>
      </c>
      <c r="E31" s="12">
        <v>134988.5</v>
      </c>
      <c r="F31" s="12">
        <v>146662.5</v>
      </c>
      <c r="G31" s="46">
        <v>152026.5</v>
      </c>
      <c r="H31" s="12">
        <v>148651.9</v>
      </c>
      <c r="I31" s="12">
        <v>148651.9</v>
      </c>
      <c r="J31" s="59"/>
      <c r="K31" s="62"/>
      <c r="L31" s="62"/>
      <c r="M31" s="62"/>
      <c r="N31" s="62"/>
      <c r="O31" s="62"/>
      <c r="P31" s="62"/>
      <c r="Q31" s="62"/>
      <c r="R31" s="3"/>
      <c r="S31" s="62"/>
      <c r="T31" s="3"/>
      <c r="U31" s="3"/>
      <c r="V31" s="3"/>
    </row>
    <row r="32" spans="1:22" ht="16.5" customHeight="1">
      <c r="A32" s="4" t="s">
        <v>8</v>
      </c>
      <c r="B32" s="75"/>
      <c r="C32" s="11">
        <f t="shared" si="3"/>
        <v>0</v>
      </c>
      <c r="D32" s="12">
        <v>0</v>
      </c>
      <c r="E32" s="12">
        <v>0</v>
      </c>
      <c r="F32" s="12">
        <v>0</v>
      </c>
      <c r="G32" s="53">
        <v>0</v>
      </c>
      <c r="H32" s="12">
        <v>0</v>
      </c>
      <c r="I32" s="12">
        <v>0</v>
      </c>
      <c r="J32" s="59"/>
      <c r="K32" s="62"/>
      <c r="L32" s="62"/>
      <c r="M32" s="62"/>
      <c r="N32" s="62"/>
      <c r="O32" s="62"/>
      <c r="P32" s="62"/>
      <c r="Q32" s="62"/>
      <c r="R32" s="3"/>
      <c r="S32" s="62"/>
      <c r="T32" s="3"/>
      <c r="U32" s="3"/>
      <c r="V32" s="3"/>
    </row>
    <row r="33" spans="1:22" ht="18.75" customHeight="1">
      <c r="A33" s="4" t="s">
        <v>21</v>
      </c>
      <c r="B33" s="76"/>
      <c r="C33" s="11">
        <f t="shared" si="3"/>
        <v>0</v>
      </c>
      <c r="D33" s="12">
        <v>0</v>
      </c>
      <c r="E33" s="12">
        <v>0</v>
      </c>
      <c r="F33" s="12">
        <v>0</v>
      </c>
      <c r="G33" s="53">
        <v>0</v>
      </c>
      <c r="H33" s="12">
        <v>0</v>
      </c>
      <c r="I33" s="12">
        <v>0</v>
      </c>
      <c r="J33" s="60"/>
      <c r="K33" s="63"/>
      <c r="L33" s="63"/>
      <c r="M33" s="63"/>
      <c r="N33" s="63"/>
      <c r="O33" s="63"/>
      <c r="P33" s="63"/>
      <c r="Q33" s="63"/>
      <c r="R33" s="3"/>
      <c r="S33" s="63"/>
      <c r="T33" s="3"/>
      <c r="U33" s="3"/>
      <c r="V33" s="3"/>
    </row>
    <row r="34" spans="1:22" ht="52.5" customHeight="1">
      <c r="A34" s="17" t="s">
        <v>99</v>
      </c>
      <c r="B34" s="74" t="s">
        <v>25</v>
      </c>
      <c r="C34" s="11">
        <f t="shared" si="3"/>
        <v>301590.5</v>
      </c>
      <c r="D34" s="14">
        <f aca="true" t="shared" si="10" ref="D34:I34">D35+D36+D37+D38</f>
        <v>49533.1</v>
      </c>
      <c r="E34" s="14">
        <f t="shared" si="10"/>
        <v>44706</v>
      </c>
      <c r="F34" s="14">
        <f t="shared" si="10"/>
        <v>47443.8</v>
      </c>
      <c r="G34" s="52">
        <f t="shared" si="10"/>
        <v>53091.2</v>
      </c>
      <c r="H34" s="14">
        <f t="shared" si="10"/>
        <v>53401.7</v>
      </c>
      <c r="I34" s="14">
        <f t="shared" si="10"/>
        <v>53414.7</v>
      </c>
      <c r="J34" s="58" t="s">
        <v>86</v>
      </c>
      <c r="K34" s="61" t="s">
        <v>10</v>
      </c>
      <c r="L34" s="61">
        <v>98</v>
      </c>
      <c r="M34" s="61">
        <v>100</v>
      </c>
      <c r="N34" s="61">
        <v>100</v>
      </c>
      <c r="O34" s="61">
        <v>100</v>
      </c>
      <c r="P34" s="61">
        <v>100</v>
      </c>
      <c r="Q34" s="61">
        <v>100</v>
      </c>
      <c r="R34" s="3"/>
      <c r="S34" s="61">
        <v>100</v>
      </c>
      <c r="T34" s="3"/>
      <c r="U34" s="3"/>
      <c r="V34" s="3"/>
    </row>
    <row r="35" spans="1:22" ht="18" customHeight="1">
      <c r="A35" s="4" t="s">
        <v>9</v>
      </c>
      <c r="B35" s="75"/>
      <c r="C35" s="11">
        <f t="shared" si="3"/>
        <v>0</v>
      </c>
      <c r="D35" s="12">
        <v>0</v>
      </c>
      <c r="E35" s="12">
        <v>0</v>
      </c>
      <c r="F35" s="12">
        <v>0</v>
      </c>
      <c r="G35" s="53">
        <v>0</v>
      </c>
      <c r="H35" s="12">
        <v>0</v>
      </c>
      <c r="I35" s="12">
        <v>0</v>
      </c>
      <c r="J35" s="59"/>
      <c r="K35" s="62"/>
      <c r="L35" s="62"/>
      <c r="M35" s="62"/>
      <c r="N35" s="62"/>
      <c r="O35" s="62"/>
      <c r="P35" s="62"/>
      <c r="Q35" s="62"/>
      <c r="R35" s="3"/>
      <c r="S35" s="62"/>
      <c r="T35" s="3"/>
      <c r="U35" s="3"/>
      <c r="V35" s="3"/>
    </row>
    <row r="36" spans="1:22" ht="18" customHeight="1">
      <c r="A36" s="4" t="s">
        <v>20</v>
      </c>
      <c r="B36" s="75"/>
      <c r="C36" s="11">
        <f t="shared" si="3"/>
        <v>0</v>
      </c>
      <c r="D36" s="12">
        <v>0</v>
      </c>
      <c r="E36" s="12">
        <v>0</v>
      </c>
      <c r="F36" s="12">
        <v>0</v>
      </c>
      <c r="G36" s="53">
        <v>0</v>
      </c>
      <c r="H36" s="12">
        <v>0</v>
      </c>
      <c r="I36" s="12">
        <v>0</v>
      </c>
      <c r="J36" s="59"/>
      <c r="K36" s="62"/>
      <c r="L36" s="62"/>
      <c r="M36" s="62"/>
      <c r="N36" s="62"/>
      <c r="O36" s="62"/>
      <c r="P36" s="62"/>
      <c r="Q36" s="62"/>
      <c r="R36" s="3"/>
      <c r="S36" s="62"/>
      <c r="T36" s="3"/>
      <c r="U36" s="3"/>
      <c r="V36" s="3"/>
    </row>
    <row r="37" spans="1:22" ht="15.75" customHeight="1">
      <c r="A37" s="4" t="s">
        <v>8</v>
      </c>
      <c r="B37" s="75"/>
      <c r="C37" s="11">
        <f t="shared" si="3"/>
        <v>301590.5</v>
      </c>
      <c r="D37" s="12">
        <v>49533.1</v>
      </c>
      <c r="E37" s="12">
        <v>44706</v>
      </c>
      <c r="F37" s="12">
        <v>47443.8</v>
      </c>
      <c r="G37" s="46">
        <v>53091.2</v>
      </c>
      <c r="H37" s="12">
        <v>53401.7</v>
      </c>
      <c r="I37" s="12">
        <v>53414.7</v>
      </c>
      <c r="J37" s="59"/>
      <c r="K37" s="62"/>
      <c r="L37" s="62"/>
      <c r="M37" s="62"/>
      <c r="N37" s="62"/>
      <c r="O37" s="62"/>
      <c r="P37" s="62"/>
      <c r="Q37" s="62"/>
      <c r="R37" s="3"/>
      <c r="S37" s="62"/>
      <c r="T37" s="3"/>
      <c r="U37" s="3"/>
      <c r="V37" s="3"/>
    </row>
    <row r="38" spans="1:22" ht="18.75" customHeight="1">
      <c r="A38" s="4" t="s">
        <v>21</v>
      </c>
      <c r="B38" s="76"/>
      <c r="C38" s="11">
        <f t="shared" si="3"/>
        <v>0</v>
      </c>
      <c r="D38" s="12">
        <v>0</v>
      </c>
      <c r="E38" s="12">
        <v>0</v>
      </c>
      <c r="F38" s="12">
        <v>0</v>
      </c>
      <c r="G38" s="53">
        <v>0</v>
      </c>
      <c r="H38" s="12">
        <v>0</v>
      </c>
      <c r="I38" s="12">
        <v>0</v>
      </c>
      <c r="J38" s="60"/>
      <c r="K38" s="63"/>
      <c r="L38" s="63"/>
      <c r="M38" s="63"/>
      <c r="N38" s="63"/>
      <c r="O38" s="63"/>
      <c r="P38" s="63"/>
      <c r="Q38" s="63"/>
      <c r="R38" s="3"/>
      <c r="S38" s="63"/>
      <c r="T38" s="3"/>
      <c r="U38" s="3"/>
      <c r="V38" s="3"/>
    </row>
    <row r="39" spans="1:19" ht="48.75" customHeight="1">
      <c r="A39" s="17" t="s">
        <v>76</v>
      </c>
      <c r="B39" s="74" t="s">
        <v>25</v>
      </c>
      <c r="C39" s="11">
        <f t="shared" si="3"/>
        <v>1532.0000000000002</v>
      </c>
      <c r="D39" s="11">
        <f aca="true" t="shared" si="11" ref="D39:I39">D40+D41+D42+D43</f>
        <v>67.7</v>
      </c>
      <c r="E39" s="11">
        <f t="shared" si="11"/>
        <v>145.3</v>
      </c>
      <c r="F39" s="11">
        <f t="shared" si="11"/>
        <v>419.1</v>
      </c>
      <c r="G39" s="49">
        <f t="shared" si="11"/>
        <v>203.5</v>
      </c>
      <c r="H39" s="11">
        <f t="shared" si="11"/>
        <v>348.2</v>
      </c>
      <c r="I39" s="11">
        <f t="shared" si="11"/>
        <v>348.2</v>
      </c>
      <c r="J39" s="58" t="s">
        <v>87</v>
      </c>
      <c r="K39" s="61" t="s">
        <v>165</v>
      </c>
      <c r="L39" s="61">
        <v>26</v>
      </c>
      <c r="M39" s="61">
        <v>32</v>
      </c>
      <c r="N39" s="61">
        <v>27</v>
      </c>
      <c r="O39" s="61">
        <v>30</v>
      </c>
      <c r="P39" s="61">
        <v>30</v>
      </c>
      <c r="Q39" s="61">
        <v>27</v>
      </c>
      <c r="S39" s="61">
        <v>26</v>
      </c>
    </row>
    <row r="40" spans="1:19" ht="15">
      <c r="A40" s="4" t="s">
        <v>9</v>
      </c>
      <c r="B40" s="75"/>
      <c r="C40" s="11">
        <f t="shared" si="3"/>
        <v>0</v>
      </c>
      <c r="D40" s="11">
        <v>0</v>
      </c>
      <c r="E40" s="11">
        <v>0</v>
      </c>
      <c r="F40" s="11">
        <v>0</v>
      </c>
      <c r="G40" s="49">
        <v>0</v>
      </c>
      <c r="H40" s="11">
        <v>0</v>
      </c>
      <c r="I40" s="11">
        <v>0</v>
      </c>
      <c r="J40" s="59"/>
      <c r="K40" s="62"/>
      <c r="L40" s="62"/>
      <c r="M40" s="62"/>
      <c r="N40" s="62"/>
      <c r="O40" s="62"/>
      <c r="P40" s="62"/>
      <c r="Q40" s="62"/>
      <c r="S40" s="62"/>
    </row>
    <row r="41" spans="1:19" ht="15">
      <c r="A41" s="4" t="s">
        <v>20</v>
      </c>
      <c r="B41" s="75"/>
      <c r="C41" s="11">
        <f t="shared" si="3"/>
        <v>1532.0000000000002</v>
      </c>
      <c r="D41" s="11">
        <v>67.7</v>
      </c>
      <c r="E41" s="11">
        <v>145.3</v>
      </c>
      <c r="F41" s="11">
        <v>419.1</v>
      </c>
      <c r="G41" s="45">
        <v>203.5</v>
      </c>
      <c r="H41" s="11">
        <v>348.2</v>
      </c>
      <c r="I41" s="11">
        <v>348.2</v>
      </c>
      <c r="J41" s="59"/>
      <c r="K41" s="62"/>
      <c r="L41" s="62"/>
      <c r="M41" s="62"/>
      <c r="N41" s="62"/>
      <c r="O41" s="62"/>
      <c r="P41" s="62"/>
      <c r="Q41" s="62"/>
      <c r="S41" s="62"/>
    </row>
    <row r="42" spans="1:19" ht="15">
      <c r="A42" s="4" t="s">
        <v>8</v>
      </c>
      <c r="B42" s="75"/>
      <c r="C42" s="11">
        <f t="shared" si="3"/>
        <v>0</v>
      </c>
      <c r="D42" s="11">
        <v>0</v>
      </c>
      <c r="E42" s="11">
        <v>0</v>
      </c>
      <c r="F42" s="11">
        <v>0</v>
      </c>
      <c r="G42" s="49">
        <v>0</v>
      </c>
      <c r="H42" s="11">
        <v>0</v>
      </c>
      <c r="I42" s="11">
        <v>0</v>
      </c>
      <c r="J42" s="59"/>
      <c r="K42" s="62"/>
      <c r="L42" s="62"/>
      <c r="M42" s="62"/>
      <c r="N42" s="62"/>
      <c r="O42" s="62"/>
      <c r="P42" s="62"/>
      <c r="Q42" s="62"/>
      <c r="S42" s="62"/>
    </row>
    <row r="43" spans="1:19" ht="15" customHeight="1">
      <c r="A43" s="4" t="s">
        <v>21</v>
      </c>
      <c r="B43" s="76"/>
      <c r="C43" s="11">
        <f t="shared" si="3"/>
        <v>0</v>
      </c>
      <c r="D43" s="11">
        <v>0</v>
      </c>
      <c r="E43" s="11">
        <v>0</v>
      </c>
      <c r="F43" s="11">
        <v>0</v>
      </c>
      <c r="G43" s="49">
        <v>0</v>
      </c>
      <c r="H43" s="11">
        <v>0</v>
      </c>
      <c r="I43" s="11">
        <v>0</v>
      </c>
      <c r="J43" s="60"/>
      <c r="K43" s="63"/>
      <c r="L43" s="63"/>
      <c r="M43" s="63"/>
      <c r="N43" s="63"/>
      <c r="O43" s="63"/>
      <c r="P43" s="63"/>
      <c r="Q43" s="63"/>
      <c r="S43" s="63"/>
    </row>
    <row r="44" spans="1:19" ht="68.25" customHeight="1">
      <c r="A44" s="34" t="s">
        <v>77</v>
      </c>
      <c r="B44" s="74" t="s">
        <v>25</v>
      </c>
      <c r="C44" s="11">
        <f t="shared" si="3"/>
        <v>48766.200000000004</v>
      </c>
      <c r="D44" s="11">
        <f aca="true" t="shared" si="12" ref="D44:I44">D45+D46+D47+D48</f>
        <v>0</v>
      </c>
      <c r="E44" s="11">
        <f t="shared" si="12"/>
        <v>0</v>
      </c>
      <c r="F44" s="11">
        <f t="shared" si="12"/>
        <v>12540.7</v>
      </c>
      <c r="G44" s="49">
        <f t="shared" si="12"/>
        <v>9056.3</v>
      </c>
      <c r="H44" s="11">
        <f t="shared" si="12"/>
        <v>13584.6</v>
      </c>
      <c r="I44" s="11">
        <f t="shared" si="12"/>
        <v>13584.6</v>
      </c>
      <c r="J44" s="58" t="s">
        <v>88</v>
      </c>
      <c r="K44" s="61" t="s">
        <v>10</v>
      </c>
      <c r="L44" s="61">
        <v>95</v>
      </c>
      <c r="M44" s="61">
        <v>95</v>
      </c>
      <c r="N44" s="61">
        <v>95</v>
      </c>
      <c r="O44" s="61">
        <v>96</v>
      </c>
      <c r="P44" s="61">
        <v>96</v>
      </c>
      <c r="Q44" s="61">
        <v>97</v>
      </c>
      <c r="S44" s="61">
        <v>97</v>
      </c>
    </row>
    <row r="45" spans="1:19" ht="15">
      <c r="A45" s="4" t="s">
        <v>9</v>
      </c>
      <c r="B45" s="75"/>
      <c r="C45" s="11">
        <f t="shared" si="3"/>
        <v>0</v>
      </c>
      <c r="D45" s="11">
        <v>0</v>
      </c>
      <c r="E45" s="11">
        <v>0</v>
      </c>
      <c r="F45" s="11">
        <v>0</v>
      </c>
      <c r="G45" s="49">
        <v>0</v>
      </c>
      <c r="H45" s="11">
        <v>0</v>
      </c>
      <c r="I45" s="11">
        <v>0</v>
      </c>
      <c r="J45" s="59"/>
      <c r="K45" s="62"/>
      <c r="L45" s="62"/>
      <c r="M45" s="62"/>
      <c r="N45" s="62"/>
      <c r="O45" s="62"/>
      <c r="P45" s="62"/>
      <c r="Q45" s="62"/>
      <c r="S45" s="62"/>
    </row>
    <row r="46" spans="1:19" ht="15">
      <c r="A46" s="4" t="s">
        <v>20</v>
      </c>
      <c r="B46" s="75"/>
      <c r="C46" s="11">
        <f t="shared" si="3"/>
        <v>48766.200000000004</v>
      </c>
      <c r="D46" s="11">
        <v>0</v>
      </c>
      <c r="E46" s="11">
        <v>0</v>
      </c>
      <c r="F46" s="11">
        <v>12540.7</v>
      </c>
      <c r="G46" s="45">
        <v>9056.3</v>
      </c>
      <c r="H46" s="11">
        <v>13584.6</v>
      </c>
      <c r="I46" s="11">
        <v>13584.6</v>
      </c>
      <c r="J46" s="59"/>
      <c r="K46" s="62"/>
      <c r="L46" s="62"/>
      <c r="M46" s="62"/>
      <c r="N46" s="62"/>
      <c r="O46" s="62"/>
      <c r="P46" s="62"/>
      <c r="Q46" s="62"/>
      <c r="S46" s="62"/>
    </row>
    <row r="47" spans="1:19" ht="15">
      <c r="A47" s="4" t="s">
        <v>8</v>
      </c>
      <c r="B47" s="75"/>
      <c r="C47" s="11">
        <f t="shared" si="3"/>
        <v>0</v>
      </c>
      <c r="D47" s="11">
        <v>0</v>
      </c>
      <c r="E47" s="11">
        <v>0</v>
      </c>
      <c r="F47" s="11">
        <v>0</v>
      </c>
      <c r="G47" s="49">
        <v>0</v>
      </c>
      <c r="H47" s="11">
        <v>0</v>
      </c>
      <c r="I47" s="11">
        <v>0</v>
      </c>
      <c r="J47" s="59"/>
      <c r="K47" s="62"/>
      <c r="L47" s="62"/>
      <c r="M47" s="62"/>
      <c r="N47" s="62"/>
      <c r="O47" s="62"/>
      <c r="P47" s="62"/>
      <c r="Q47" s="62"/>
      <c r="S47" s="62"/>
    </row>
    <row r="48" spans="1:19" ht="15" customHeight="1">
      <c r="A48" s="4" t="s">
        <v>21</v>
      </c>
      <c r="B48" s="76"/>
      <c r="C48" s="11">
        <f t="shared" si="3"/>
        <v>0</v>
      </c>
      <c r="D48" s="11">
        <v>0</v>
      </c>
      <c r="E48" s="11">
        <v>0</v>
      </c>
      <c r="F48" s="11">
        <v>0</v>
      </c>
      <c r="G48" s="49">
        <v>0</v>
      </c>
      <c r="H48" s="11">
        <v>0</v>
      </c>
      <c r="I48" s="11">
        <v>0</v>
      </c>
      <c r="J48" s="60"/>
      <c r="K48" s="63"/>
      <c r="L48" s="63"/>
      <c r="M48" s="63"/>
      <c r="N48" s="63"/>
      <c r="O48" s="63"/>
      <c r="P48" s="63"/>
      <c r="Q48" s="63"/>
      <c r="S48" s="63"/>
    </row>
    <row r="49" spans="1:22" ht="53.25" customHeight="1">
      <c r="A49" s="81" t="s">
        <v>78</v>
      </c>
      <c r="B49" s="82"/>
      <c r="C49" s="11">
        <f t="shared" si="3"/>
        <v>2121970.7399999998</v>
      </c>
      <c r="D49" s="11">
        <f>D54+D59+D64+D69+D74</f>
        <v>342527.3</v>
      </c>
      <c r="E49" s="11">
        <f aca="true" t="shared" si="13" ref="E49:I49">E54+E59+E64+E69+E74</f>
        <v>344249.6</v>
      </c>
      <c r="F49" s="11">
        <f t="shared" si="13"/>
        <v>352590</v>
      </c>
      <c r="G49" s="49">
        <f t="shared" si="13"/>
        <v>367786.43999999994</v>
      </c>
      <c r="H49" s="11">
        <f t="shared" si="13"/>
        <v>357398.3</v>
      </c>
      <c r="I49" s="11">
        <f t="shared" si="13"/>
        <v>357419.1</v>
      </c>
      <c r="J49" s="16"/>
      <c r="K49" s="15"/>
      <c r="L49" s="15"/>
      <c r="M49" s="15"/>
      <c r="N49" s="15"/>
      <c r="O49" s="15"/>
      <c r="P49" s="15"/>
      <c r="Q49" s="15"/>
      <c r="R49" s="3"/>
      <c r="S49" s="29"/>
      <c r="T49" s="3"/>
      <c r="U49" s="3"/>
      <c r="V49" s="3"/>
    </row>
    <row r="50" spans="1:22" ht="15.75" customHeight="1">
      <c r="A50" s="79" t="s">
        <v>9</v>
      </c>
      <c r="B50" s="80"/>
      <c r="C50" s="11">
        <f t="shared" si="3"/>
        <v>0</v>
      </c>
      <c r="D50" s="11">
        <f aca="true" t="shared" si="14" ref="D50:I50">D55+D60+D65+D70+D75</f>
        <v>0</v>
      </c>
      <c r="E50" s="11">
        <f t="shared" si="14"/>
        <v>0</v>
      </c>
      <c r="F50" s="11">
        <f t="shared" si="14"/>
        <v>0</v>
      </c>
      <c r="G50" s="49">
        <f t="shared" si="14"/>
        <v>0</v>
      </c>
      <c r="H50" s="11">
        <f t="shared" si="14"/>
        <v>0</v>
      </c>
      <c r="I50" s="11">
        <f t="shared" si="14"/>
        <v>0</v>
      </c>
      <c r="J50" s="16"/>
      <c r="K50" s="15"/>
      <c r="L50" s="15"/>
      <c r="M50" s="15"/>
      <c r="N50" s="15"/>
      <c r="O50" s="15"/>
      <c r="P50" s="15"/>
      <c r="Q50" s="15"/>
      <c r="R50" s="3"/>
      <c r="S50" s="29"/>
      <c r="T50" s="3"/>
      <c r="U50" s="3"/>
      <c r="V50" s="3"/>
    </row>
    <row r="51" spans="1:22" ht="15.75" customHeight="1">
      <c r="A51" s="79" t="s">
        <v>20</v>
      </c>
      <c r="B51" s="80"/>
      <c r="C51" s="11">
        <f t="shared" si="3"/>
        <v>1780604.74</v>
      </c>
      <c r="D51" s="11">
        <f aca="true" t="shared" si="15" ref="D51:I51">D56+D61+D66+D71+D76</f>
        <v>291753.6</v>
      </c>
      <c r="E51" s="11">
        <f t="shared" si="15"/>
        <v>295235.5</v>
      </c>
      <c r="F51" s="11">
        <f t="shared" si="15"/>
        <v>292628.3</v>
      </c>
      <c r="G51" s="49">
        <f t="shared" si="15"/>
        <v>307112.93999999994</v>
      </c>
      <c r="H51" s="11">
        <f t="shared" si="15"/>
        <v>296937.2</v>
      </c>
      <c r="I51" s="11">
        <f t="shared" si="15"/>
        <v>296937.2</v>
      </c>
      <c r="J51" s="16"/>
      <c r="K51" s="15"/>
      <c r="L51" s="15"/>
      <c r="M51" s="15"/>
      <c r="N51" s="15"/>
      <c r="O51" s="15"/>
      <c r="P51" s="15"/>
      <c r="Q51" s="15"/>
      <c r="R51" s="3"/>
      <c r="S51" s="29"/>
      <c r="T51" s="3"/>
      <c r="U51" s="3"/>
      <c r="V51" s="3"/>
    </row>
    <row r="52" spans="1:22" ht="15.75" customHeight="1">
      <c r="A52" s="79" t="s">
        <v>8</v>
      </c>
      <c r="B52" s="80"/>
      <c r="C52" s="11">
        <f t="shared" si="3"/>
        <v>341366</v>
      </c>
      <c r="D52" s="11">
        <f aca="true" t="shared" si="16" ref="D52:I52">D57+D62+D67+D72+D77</f>
        <v>50773.7</v>
      </c>
      <c r="E52" s="11">
        <f t="shared" si="16"/>
        <v>49014.1</v>
      </c>
      <c r="F52" s="11">
        <f t="shared" si="16"/>
        <v>59961.7</v>
      </c>
      <c r="G52" s="49">
        <f t="shared" si="16"/>
        <v>60673.5</v>
      </c>
      <c r="H52" s="11">
        <f t="shared" si="16"/>
        <v>60461.1</v>
      </c>
      <c r="I52" s="11">
        <f t="shared" si="16"/>
        <v>60481.9</v>
      </c>
      <c r="J52" s="16"/>
      <c r="K52" s="15"/>
      <c r="L52" s="15"/>
      <c r="M52" s="15"/>
      <c r="N52" s="15"/>
      <c r="O52" s="15"/>
      <c r="P52" s="15"/>
      <c r="Q52" s="15"/>
      <c r="R52" s="3"/>
      <c r="S52" s="29"/>
      <c r="T52" s="3"/>
      <c r="U52" s="3"/>
      <c r="V52" s="3"/>
    </row>
    <row r="53" spans="1:22" ht="15.75" customHeight="1">
      <c r="A53" s="79" t="s">
        <v>21</v>
      </c>
      <c r="B53" s="80"/>
      <c r="C53" s="11">
        <f t="shared" si="3"/>
        <v>0</v>
      </c>
      <c r="D53" s="11">
        <f aca="true" t="shared" si="17" ref="D53:I53">D58+D63+D68+D73+D78</f>
        <v>0</v>
      </c>
      <c r="E53" s="11">
        <f t="shared" si="17"/>
        <v>0</v>
      </c>
      <c r="F53" s="11">
        <f t="shared" si="17"/>
        <v>0</v>
      </c>
      <c r="G53" s="49">
        <f t="shared" si="17"/>
        <v>0</v>
      </c>
      <c r="H53" s="11">
        <f t="shared" si="17"/>
        <v>0</v>
      </c>
      <c r="I53" s="11">
        <f t="shared" si="17"/>
        <v>0</v>
      </c>
      <c r="J53" s="16"/>
      <c r="K53" s="15"/>
      <c r="L53" s="15"/>
      <c r="M53" s="15"/>
      <c r="N53" s="15"/>
      <c r="O53" s="15"/>
      <c r="P53" s="15"/>
      <c r="Q53" s="15"/>
      <c r="R53" s="3"/>
      <c r="S53" s="29"/>
      <c r="T53" s="3"/>
      <c r="U53" s="3"/>
      <c r="V53" s="3"/>
    </row>
    <row r="54" spans="1:22" ht="80.25" customHeight="1">
      <c r="A54" s="17" t="s">
        <v>79</v>
      </c>
      <c r="B54" s="74" t="s">
        <v>25</v>
      </c>
      <c r="C54" s="11">
        <f t="shared" si="3"/>
        <v>1542351.2399999998</v>
      </c>
      <c r="D54" s="11">
        <f aca="true" t="shared" si="18" ref="D54:I54">D55+D56+D57+D58</f>
        <v>218775.8</v>
      </c>
      <c r="E54" s="11">
        <f t="shared" si="18"/>
        <v>219765.5</v>
      </c>
      <c r="F54" s="11">
        <f t="shared" si="18"/>
        <v>273584</v>
      </c>
      <c r="G54" s="49">
        <f t="shared" si="18"/>
        <v>283118.74</v>
      </c>
      <c r="H54" s="11">
        <f t="shared" si="18"/>
        <v>273553.6</v>
      </c>
      <c r="I54" s="11">
        <f t="shared" si="18"/>
        <v>273553.6</v>
      </c>
      <c r="J54" s="58" t="s">
        <v>89</v>
      </c>
      <c r="K54" s="61" t="s">
        <v>10</v>
      </c>
      <c r="L54" s="61">
        <v>20</v>
      </c>
      <c r="M54" s="61">
        <v>29</v>
      </c>
      <c r="N54" s="61">
        <v>39</v>
      </c>
      <c r="O54" s="61">
        <v>50</v>
      </c>
      <c r="P54" s="61">
        <v>61</v>
      </c>
      <c r="Q54" s="61">
        <v>70</v>
      </c>
      <c r="R54" s="3"/>
      <c r="S54" s="61">
        <v>75</v>
      </c>
      <c r="T54" s="3"/>
      <c r="U54" s="3"/>
      <c r="V54" s="3"/>
    </row>
    <row r="55" spans="1:22" ht="15.75" customHeight="1">
      <c r="A55" s="4" t="s">
        <v>9</v>
      </c>
      <c r="B55" s="75"/>
      <c r="C55" s="11">
        <f t="shared" si="3"/>
        <v>0</v>
      </c>
      <c r="D55" s="12">
        <v>0</v>
      </c>
      <c r="E55" s="12">
        <v>0</v>
      </c>
      <c r="F55" s="12">
        <v>0</v>
      </c>
      <c r="G55" s="53">
        <v>0</v>
      </c>
      <c r="H55" s="12">
        <v>0</v>
      </c>
      <c r="I55" s="12">
        <v>0</v>
      </c>
      <c r="J55" s="59"/>
      <c r="K55" s="62"/>
      <c r="L55" s="62"/>
      <c r="M55" s="62"/>
      <c r="N55" s="62"/>
      <c r="O55" s="62"/>
      <c r="P55" s="62"/>
      <c r="Q55" s="62"/>
      <c r="R55" s="3"/>
      <c r="S55" s="62"/>
      <c r="T55" s="3"/>
      <c r="U55" s="3"/>
      <c r="V55" s="3"/>
    </row>
    <row r="56" spans="1:22" ht="15.75" customHeight="1">
      <c r="A56" s="4" t="s">
        <v>20</v>
      </c>
      <c r="B56" s="75"/>
      <c r="C56" s="11">
        <f t="shared" si="3"/>
        <v>1542351.2399999998</v>
      </c>
      <c r="D56" s="12">
        <v>218775.8</v>
      </c>
      <c r="E56" s="12">
        <v>219765.5</v>
      </c>
      <c r="F56" s="12">
        <v>273584</v>
      </c>
      <c r="G56" s="46">
        <v>283118.74</v>
      </c>
      <c r="H56" s="12">
        <v>273553.6</v>
      </c>
      <c r="I56" s="12">
        <v>273553.6</v>
      </c>
      <c r="J56" s="59"/>
      <c r="K56" s="62"/>
      <c r="L56" s="62"/>
      <c r="M56" s="62"/>
      <c r="N56" s="62"/>
      <c r="O56" s="62"/>
      <c r="P56" s="62"/>
      <c r="Q56" s="62"/>
      <c r="R56" s="3"/>
      <c r="S56" s="62"/>
      <c r="T56" s="3"/>
      <c r="U56" s="3"/>
      <c r="V56" s="3"/>
    </row>
    <row r="57" spans="1:22" ht="15.75" customHeight="1">
      <c r="A57" s="4" t="s">
        <v>8</v>
      </c>
      <c r="B57" s="75"/>
      <c r="C57" s="11">
        <f t="shared" si="3"/>
        <v>0</v>
      </c>
      <c r="D57" s="12">
        <v>0</v>
      </c>
      <c r="E57" s="12">
        <v>0</v>
      </c>
      <c r="F57" s="12">
        <v>0</v>
      </c>
      <c r="G57" s="53">
        <v>0</v>
      </c>
      <c r="H57" s="12">
        <v>0</v>
      </c>
      <c r="I57" s="12">
        <v>0</v>
      </c>
      <c r="J57" s="59"/>
      <c r="K57" s="62"/>
      <c r="L57" s="62"/>
      <c r="M57" s="62"/>
      <c r="N57" s="62"/>
      <c r="O57" s="62"/>
      <c r="P57" s="62"/>
      <c r="Q57" s="62"/>
      <c r="R57" s="3"/>
      <c r="S57" s="62"/>
      <c r="T57" s="3"/>
      <c r="U57" s="3"/>
      <c r="V57" s="3"/>
    </row>
    <row r="58" spans="1:22" ht="17.25" customHeight="1">
      <c r="A58" s="4" t="s">
        <v>21</v>
      </c>
      <c r="B58" s="76"/>
      <c r="C58" s="11">
        <f t="shared" si="3"/>
        <v>0</v>
      </c>
      <c r="D58" s="12">
        <v>0</v>
      </c>
      <c r="E58" s="12">
        <v>0</v>
      </c>
      <c r="F58" s="12">
        <v>0</v>
      </c>
      <c r="G58" s="53">
        <v>0</v>
      </c>
      <c r="H58" s="12">
        <v>0</v>
      </c>
      <c r="I58" s="12">
        <v>0</v>
      </c>
      <c r="J58" s="60"/>
      <c r="K58" s="63"/>
      <c r="L58" s="63"/>
      <c r="M58" s="63"/>
      <c r="N58" s="63"/>
      <c r="O58" s="63"/>
      <c r="P58" s="63"/>
      <c r="Q58" s="63"/>
      <c r="R58" s="3"/>
      <c r="S58" s="63"/>
      <c r="T58" s="3"/>
      <c r="U58" s="3"/>
      <c r="V58" s="3"/>
    </row>
    <row r="59" spans="1:22" ht="54" customHeight="1">
      <c r="A59" s="17" t="s">
        <v>100</v>
      </c>
      <c r="B59" s="74" t="s">
        <v>25</v>
      </c>
      <c r="C59" s="11">
        <f t="shared" si="3"/>
        <v>336556</v>
      </c>
      <c r="D59" s="11">
        <f aca="true" t="shared" si="19" ref="D59:I59">D60+D61+D62+D63</f>
        <v>50773.7</v>
      </c>
      <c r="E59" s="11">
        <f t="shared" si="19"/>
        <v>49014.1</v>
      </c>
      <c r="F59" s="11">
        <f t="shared" si="19"/>
        <v>58884.7</v>
      </c>
      <c r="G59" s="49">
        <f t="shared" si="19"/>
        <v>59407.7</v>
      </c>
      <c r="H59" s="11">
        <f t="shared" si="19"/>
        <v>59227.5</v>
      </c>
      <c r="I59" s="11">
        <f t="shared" si="19"/>
        <v>59248.3</v>
      </c>
      <c r="J59" s="58" t="s">
        <v>90</v>
      </c>
      <c r="K59" s="61" t="s">
        <v>10</v>
      </c>
      <c r="L59" s="61">
        <v>98</v>
      </c>
      <c r="M59" s="61">
        <v>100</v>
      </c>
      <c r="N59" s="61">
        <v>100</v>
      </c>
      <c r="O59" s="61">
        <v>100</v>
      </c>
      <c r="P59" s="61">
        <v>100</v>
      </c>
      <c r="Q59" s="61">
        <v>100</v>
      </c>
      <c r="R59" s="3"/>
      <c r="S59" s="61">
        <v>100</v>
      </c>
      <c r="T59" s="3"/>
      <c r="U59" s="3"/>
      <c r="V59" s="3"/>
    </row>
    <row r="60" spans="1:22" ht="15.75" customHeight="1">
      <c r="A60" s="4" t="s">
        <v>9</v>
      </c>
      <c r="B60" s="75"/>
      <c r="C60" s="11">
        <f t="shared" si="3"/>
        <v>0</v>
      </c>
      <c r="D60" s="12">
        <v>0</v>
      </c>
      <c r="E60" s="12">
        <v>0</v>
      </c>
      <c r="F60" s="12">
        <v>0</v>
      </c>
      <c r="G60" s="53">
        <v>0</v>
      </c>
      <c r="H60" s="12">
        <v>0</v>
      </c>
      <c r="I60" s="12">
        <v>0</v>
      </c>
      <c r="J60" s="59"/>
      <c r="K60" s="62"/>
      <c r="L60" s="62"/>
      <c r="M60" s="62"/>
      <c r="N60" s="62"/>
      <c r="O60" s="62"/>
      <c r="P60" s="62"/>
      <c r="Q60" s="62"/>
      <c r="R60" s="3"/>
      <c r="S60" s="62"/>
      <c r="T60" s="3"/>
      <c r="U60" s="3"/>
      <c r="V60" s="3"/>
    </row>
    <row r="61" spans="1:22" ht="15.75" customHeight="1">
      <c r="A61" s="4" t="s">
        <v>20</v>
      </c>
      <c r="B61" s="75"/>
      <c r="C61" s="11">
        <f t="shared" si="3"/>
        <v>0</v>
      </c>
      <c r="D61" s="12">
        <v>0</v>
      </c>
      <c r="E61" s="12">
        <v>0</v>
      </c>
      <c r="F61" s="12">
        <v>0</v>
      </c>
      <c r="G61" s="53">
        <v>0</v>
      </c>
      <c r="H61" s="12">
        <v>0</v>
      </c>
      <c r="I61" s="12">
        <v>0</v>
      </c>
      <c r="J61" s="59"/>
      <c r="K61" s="62"/>
      <c r="L61" s="62"/>
      <c r="M61" s="62"/>
      <c r="N61" s="62"/>
      <c r="O61" s="62"/>
      <c r="P61" s="62"/>
      <c r="Q61" s="62"/>
      <c r="R61" s="3"/>
      <c r="S61" s="62"/>
      <c r="T61" s="3"/>
      <c r="U61" s="3"/>
      <c r="V61" s="3"/>
    </row>
    <row r="62" spans="1:22" ht="15.75" customHeight="1">
      <c r="A62" s="4" t="s">
        <v>8</v>
      </c>
      <c r="B62" s="75"/>
      <c r="C62" s="11">
        <f t="shared" si="3"/>
        <v>336556</v>
      </c>
      <c r="D62" s="12">
        <v>50773.7</v>
      </c>
      <c r="E62" s="12">
        <v>49014.1</v>
      </c>
      <c r="F62" s="12">
        <v>58884.7</v>
      </c>
      <c r="G62" s="46">
        <v>59407.7</v>
      </c>
      <c r="H62" s="12">
        <v>59227.5</v>
      </c>
      <c r="I62" s="12">
        <v>59248.3</v>
      </c>
      <c r="J62" s="59"/>
      <c r="K62" s="62"/>
      <c r="L62" s="62"/>
      <c r="M62" s="62"/>
      <c r="N62" s="62"/>
      <c r="O62" s="62"/>
      <c r="P62" s="62"/>
      <c r="Q62" s="62"/>
      <c r="R62" s="3"/>
      <c r="S62" s="62"/>
      <c r="T62" s="3"/>
      <c r="U62" s="3"/>
      <c r="V62" s="3"/>
    </row>
    <row r="63" spans="1:22" ht="16.5" customHeight="1">
      <c r="A63" s="4" t="s">
        <v>21</v>
      </c>
      <c r="B63" s="76"/>
      <c r="C63" s="11">
        <f t="shared" si="3"/>
        <v>0</v>
      </c>
      <c r="D63" s="12">
        <v>0</v>
      </c>
      <c r="E63" s="12">
        <v>0</v>
      </c>
      <c r="F63" s="12">
        <v>0</v>
      </c>
      <c r="G63" s="53">
        <v>0</v>
      </c>
      <c r="H63" s="12">
        <v>0</v>
      </c>
      <c r="I63" s="12">
        <v>0</v>
      </c>
      <c r="J63" s="60"/>
      <c r="K63" s="63"/>
      <c r="L63" s="63"/>
      <c r="M63" s="63"/>
      <c r="N63" s="63"/>
      <c r="O63" s="63"/>
      <c r="P63" s="63"/>
      <c r="Q63" s="63"/>
      <c r="R63" s="3"/>
      <c r="S63" s="63"/>
      <c r="T63" s="3"/>
      <c r="U63" s="3"/>
      <c r="V63" s="3"/>
    </row>
    <row r="64" spans="1:19" ht="127.5" customHeight="1">
      <c r="A64" s="27" t="s">
        <v>101</v>
      </c>
      <c r="B64" s="74" t="s">
        <v>25</v>
      </c>
      <c r="C64" s="11">
        <f t="shared" si="3"/>
        <v>210138.50000000003</v>
      </c>
      <c r="D64" s="11">
        <f aca="true" t="shared" si="20" ref="D64:I64">D65+D66+D67+D68</f>
        <v>72977.8</v>
      </c>
      <c r="E64" s="11">
        <f t="shared" si="20"/>
        <v>75470</v>
      </c>
      <c r="F64" s="11">
        <f t="shared" si="20"/>
        <v>11916.6</v>
      </c>
      <c r="G64" s="49">
        <f t="shared" si="20"/>
        <v>16877.1</v>
      </c>
      <c r="H64" s="11">
        <f t="shared" si="20"/>
        <v>16448.5</v>
      </c>
      <c r="I64" s="11">
        <f t="shared" si="20"/>
        <v>16448.5</v>
      </c>
      <c r="J64" s="58" t="s">
        <v>91</v>
      </c>
      <c r="K64" s="61" t="s">
        <v>10</v>
      </c>
      <c r="L64" s="61">
        <v>100</v>
      </c>
      <c r="M64" s="61">
        <v>100</v>
      </c>
      <c r="N64" s="61">
        <v>100</v>
      </c>
      <c r="O64" s="61">
        <v>100</v>
      </c>
      <c r="P64" s="61">
        <v>100</v>
      </c>
      <c r="Q64" s="61">
        <v>100</v>
      </c>
      <c r="S64" s="61">
        <v>100</v>
      </c>
    </row>
    <row r="65" spans="1:19" ht="15">
      <c r="A65" s="4" t="s">
        <v>9</v>
      </c>
      <c r="B65" s="75"/>
      <c r="C65" s="11">
        <f t="shared" si="3"/>
        <v>0</v>
      </c>
      <c r="D65" s="11">
        <v>0</v>
      </c>
      <c r="E65" s="11">
        <v>0</v>
      </c>
      <c r="F65" s="11">
        <v>0</v>
      </c>
      <c r="G65" s="49">
        <v>0</v>
      </c>
      <c r="H65" s="11">
        <v>0</v>
      </c>
      <c r="I65" s="11">
        <v>0</v>
      </c>
      <c r="J65" s="59"/>
      <c r="K65" s="62"/>
      <c r="L65" s="62"/>
      <c r="M65" s="62"/>
      <c r="N65" s="62"/>
      <c r="O65" s="62"/>
      <c r="P65" s="62"/>
      <c r="Q65" s="62"/>
      <c r="S65" s="62"/>
    </row>
    <row r="66" spans="1:19" ht="15">
      <c r="A66" s="4" t="s">
        <v>20</v>
      </c>
      <c r="B66" s="75"/>
      <c r="C66" s="11">
        <f t="shared" si="3"/>
        <v>205328.49999999997</v>
      </c>
      <c r="D66" s="11">
        <v>72977.8</v>
      </c>
      <c r="E66" s="11">
        <v>75470</v>
      </c>
      <c r="F66" s="11">
        <v>10839.6</v>
      </c>
      <c r="G66" s="45">
        <v>15611.3</v>
      </c>
      <c r="H66" s="11">
        <v>15214.9</v>
      </c>
      <c r="I66" s="11">
        <v>15214.9</v>
      </c>
      <c r="J66" s="59"/>
      <c r="K66" s="62"/>
      <c r="L66" s="62"/>
      <c r="M66" s="62"/>
      <c r="N66" s="62"/>
      <c r="O66" s="62"/>
      <c r="P66" s="62"/>
      <c r="Q66" s="62"/>
      <c r="S66" s="62"/>
    </row>
    <row r="67" spans="1:19" ht="15">
      <c r="A67" s="4" t="s">
        <v>8</v>
      </c>
      <c r="B67" s="75"/>
      <c r="C67" s="11">
        <f t="shared" si="3"/>
        <v>4810</v>
      </c>
      <c r="D67" s="11">
        <v>0</v>
      </c>
      <c r="E67" s="11">
        <v>0</v>
      </c>
      <c r="F67" s="11">
        <v>1077</v>
      </c>
      <c r="G67" s="45">
        <v>1265.8</v>
      </c>
      <c r="H67" s="11">
        <v>1233.6</v>
      </c>
      <c r="I67" s="11">
        <v>1233.6</v>
      </c>
      <c r="J67" s="59"/>
      <c r="K67" s="62"/>
      <c r="L67" s="62"/>
      <c r="M67" s="62"/>
      <c r="N67" s="62"/>
      <c r="O67" s="62"/>
      <c r="P67" s="62"/>
      <c r="Q67" s="62"/>
      <c r="S67" s="62"/>
    </row>
    <row r="68" spans="1:19" ht="15" customHeight="1">
      <c r="A68" s="4" t="s">
        <v>21</v>
      </c>
      <c r="B68" s="76"/>
      <c r="C68" s="11">
        <f t="shared" si="3"/>
        <v>0</v>
      </c>
      <c r="D68" s="11">
        <v>0</v>
      </c>
      <c r="E68" s="11">
        <v>0</v>
      </c>
      <c r="F68" s="11">
        <v>0</v>
      </c>
      <c r="G68" s="49">
        <v>0</v>
      </c>
      <c r="H68" s="11">
        <v>0</v>
      </c>
      <c r="I68" s="11">
        <v>0</v>
      </c>
      <c r="J68" s="60"/>
      <c r="K68" s="63"/>
      <c r="L68" s="63"/>
      <c r="M68" s="63"/>
      <c r="N68" s="63"/>
      <c r="O68" s="63"/>
      <c r="P68" s="63"/>
      <c r="Q68" s="63"/>
      <c r="S68" s="63"/>
    </row>
    <row r="69" spans="1:19" ht="51.75" customHeight="1">
      <c r="A69" s="17" t="s">
        <v>80</v>
      </c>
      <c r="B69" s="74" t="s">
        <v>25</v>
      </c>
      <c r="C69" s="11">
        <f t="shared" si="3"/>
        <v>32882.4</v>
      </c>
      <c r="D69" s="11">
        <f aca="true" t="shared" si="21" ref="D69:I69">D70+D71+D72+D73</f>
        <v>0</v>
      </c>
      <c r="E69" s="11">
        <f t="shared" si="21"/>
        <v>0</v>
      </c>
      <c r="F69" s="11">
        <f t="shared" si="21"/>
        <v>8204.7</v>
      </c>
      <c r="G69" s="49">
        <f t="shared" si="21"/>
        <v>8357.3</v>
      </c>
      <c r="H69" s="11">
        <f t="shared" si="21"/>
        <v>8160.2</v>
      </c>
      <c r="I69" s="11">
        <f t="shared" si="21"/>
        <v>8160.2</v>
      </c>
      <c r="J69" s="58" t="s">
        <v>92</v>
      </c>
      <c r="K69" s="61" t="s">
        <v>165</v>
      </c>
      <c r="L69" s="61">
        <v>266</v>
      </c>
      <c r="M69" s="61">
        <v>266</v>
      </c>
      <c r="N69" s="61">
        <v>266</v>
      </c>
      <c r="O69" s="61">
        <v>276</v>
      </c>
      <c r="P69" s="61">
        <v>278</v>
      </c>
      <c r="Q69" s="61">
        <v>280</v>
      </c>
      <c r="S69" s="61">
        <v>282</v>
      </c>
    </row>
    <row r="70" spans="1:19" ht="15">
      <c r="A70" s="4" t="s">
        <v>9</v>
      </c>
      <c r="B70" s="75"/>
      <c r="C70" s="11">
        <f t="shared" si="3"/>
        <v>0</v>
      </c>
      <c r="D70" s="11">
        <v>0</v>
      </c>
      <c r="E70" s="11">
        <v>0</v>
      </c>
      <c r="F70" s="11">
        <v>0</v>
      </c>
      <c r="G70" s="49">
        <v>0</v>
      </c>
      <c r="H70" s="11">
        <v>0</v>
      </c>
      <c r="I70" s="11">
        <v>0</v>
      </c>
      <c r="J70" s="59"/>
      <c r="K70" s="62"/>
      <c r="L70" s="62"/>
      <c r="M70" s="62"/>
      <c r="N70" s="62"/>
      <c r="O70" s="62"/>
      <c r="P70" s="62"/>
      <c r="Q70" s="62"/>
      <c r="S70" s="62"/>
    </row>
    <row r="71" spans="1:19" ht="15">
      <c r="A71" s="4" t="s">
        <v>20</v>
      </c>
      <c r="B71" s="75"/>
      <c r="C71" s="11">
        <f t="shared" si="3"/>
        <v>32882.4</v>
      </c>
      <c r="D71" s="11">
        <v>0</v>
      </c>
      <c r="E71" s="11">
        <v>0</v>
      </c>
      <c r="F71" s="11">
        <v>8204.7</v>
      </c>
      <c r="G71" s="45">
        <v>8357.3</v>
      </c>
      <c r="H71" s="11">
        <v>8160.2</v>
      </c>
      <c r="I71" s="11">
        <v>8160.2</v>
      </c>
      <c r="J71" s="59"/>
      <c r="K71" s="62"/>
      <c r="L71" s="62"/>
      <c r="M71" s="62"/>
      <c r="N71" s="62"/>
      <c r="O71" s="62"/>
      <c r="P71" s="62"/>
      <c r="Q71" s="62"/>
      <c r="S71" s="62"/>
    </row>
    <row r="72" spans="1:19" ht="15">
      <c r="A72" s="4" t="s">
        <v>8</v>
      </c>
      <c r="B72" s="75"/>
      <c r="C72" s="11">
        <f t="shared" si="3"/>
        <v>0</v>
      </c>
      <c r="D72" s="11">
        <v>0</v>
      </c>
      <c r="E72" s="11">
        <v>0</v>
      </c>
      <c r="F72" s="11">
        <v>0</v>
      </c>
      <c r="G72" s="49">
        <v>0</v>
      </c>
      <c r="H72" s="11">
        <v>0</v>
      </c>
      <c r="I72" s="11">
        <v>0</v>
      </c>
      <c r="J72" s="59"/>
      <c r="K72" s="62"/>
      <c r="L72" s="62"/>
      <c r="M72" s="62"/>
      <c r="N72" s="62"/>
      <c r="O72" s="62"/>
      <c r="P72" s="62"/>
      <c r="Q72" s="62"/>
      <c r="S72" s="62"/>
    </row>
    <row r="73" spans="1:19" ht="15" customHeight="1">
      <c r="A73" s="4" t="s">
        <v>21</v>
      </c>
      <c r="B73" s="76"/>
      <c r="C73" s="11">
        <f t="shared" si="3"/>
        <v>0</v>
      </c>
      <c r="D73" s="11">
        <v>0</v>
      </c>
      <c r="E73" s="11">
        <v>0</v>
      </c>
      <c r="F73" s="11">
        <v>0</v>
      </c>
      <c r="G73" s="49">
        <v>0</v>
      </c>
      <c r="H73" s="11">
        <v>0</v>
      </c>
      <c r="I73" s="11">
        <v>0</v>
      </c>
      <c r="J73" s="60"/>
      <c r="K73" s="63"/>
      <c r="L73" s="63"/>
      <c r="M73" s="63"/>
      <c r="N73" s="63"/>
      <c r="O73" s="63"/>
      <c r="P73" s="63"/>
      <c r="Q73" s="63"/>
      <c r="S73" s="63"/>
    </row>
    <row r="74" spans="1:19" ht="48.75" customHeight="1">
      <c r="A74" s="35" t="s">
        <v>222</v>
      </c>
      <c r="B74" s="74" t="s">
        <v>25</v>
      </c>
      <c r="C74" s="11">
        <f aca="true" t="shared" si="22" ref="C74:C78">E74+F74+H74+D74+G74+I74</f>
        <v>42.6</v>
      </c>
      <c r="D74" s="11">
        <f aca="true" t="shared" si="23" ref="D74:I74">D75+D76+D77+D78</f>
        <v>0</v>
      </c>
      <c r="E74" s="11">
        <f t="shared" si="23"/>
        <v>0</v>
      </c>
      <c r="F74" s="11">
        <f t="shared" si="23"/>
        <v>0</v>
      </c>
      <c r="G74" s="49">
        <f t="shared" si="23"/>
        <v>25.6</v>
      </c>
      <c r="H74" s="11">
        <f t="shared" si="23"/>
        <v>8.5</v>
      </c>
      <c r="I74" s="11">
        <f t="shared" si="23"/>
        <v>8.5</v>
      </c>
      <c r="J74" s="58" t="s">
        <v>223</v>
      </c>
      <c r="K74" s="61" t="s">
        <v>165</v>
      </c>
      <c r="L74" s="61">
        <v>0</v>
      </c>
      <c r="M74" s="61">
        <v>0</v>
      </c>
      <c r="N74" s="61">
        <v>0</v>
      </c>
      <c r="O74" s="61">
        <v>1</v>
      </c>
      <c r="P74" s="61">
        <v>1</v>
      </c>
      <c r="Q74" s="61">
        <v>1</v>
      </c>
      <c r="S74" s="61">
        <v>1</v>
      </c>
    </row>
    <row r="75" spans="1:19" ht="15">
      <c r="A75" s="4" t="s">
        <v>9</v>
      </c>
      <c r="B75" s="75"/>
      <c r="C75" s="11">
        <f t="shared" si="22"/>
        <v>0</v>
      </c>
      <c r="D75" s="11">
        <v>0</v>
      </c>
      <c r="E75" s="11">
        <v>0</v>
      </c>
      <c r="F75" s="11">
        <v>0</v>
      </c>
      <c r="G75" s="49">
        <v>0</v>
      </c>
      <c r="H75" s="11">
        <v>0</v>
      </c>
      <c r="I75" s="11">
        <v>0</v>
      </c>
      <c r="J75" s="59"/>
      <c r="K75" s="62"/>
      <c r="L75" s="62"/>
      <c r="M75" s="62"/>
      <c r="N75" s="62"/>
      <c r="O75" s="62"/>
      <c r="P75" s="62"/>
      <c r="Q75" s="62"/>
      <c r="S75" s="62"/>
    </row>
    <row r="76" spans="1:19" ht="15">
      <c r="A76" s="4" t="s">
        <v>20</v>
      </c>
      <c r="B76" s="75"/>
      <c r="C76" s="11">
        <f t="shared" si="22"/>
        <v>42.6</v>
      </c>
      <c r="D76" s="11">
        <v>0</v>
      </c>
      <c r="E76" s="11">
        <v>0</v>
      </c>
      <c r="F76" s="11">
        <v>0</v>
      </c>
      <c r="G76" s="45">
        <v>25.6</v>
      </c>
      <c r="H76" s="11">
        <v>8.5</v>
      </c>
      <c r="I76" s="11">
        <v>8.5</v>
      </c>
      <c r="J76" s="59"/>
      <c r="K76" s="62"/>
      <c r="L76" s="62"/>
      <c r="M76" s="62"/>
      <c r="N76" s="62"/>
      <c r="O76" s="62"/>
      <c r="P76" s="62"/>
      <c r="Q76" s="62"/>
      <c r="S76" s="62"/>
    </row>
    <row r="77" spans="1:19" ht="15">
      <c r="A77" s="4" t="s">
        <v>8</v>
      </c>
      <c r="B77" s="75"/>
      <c r="C77" s="11">
        <f t="shared" si="22"/>
        <v>0</v>
      </c>
      <c r="D77" s="11">
        <v>0</v>
      </c>
      <c r="E77" s="11">
        <v>0</v>
      </c>
      <c r="F77" s="11">
        <v>0</v>
      </c>
      <c r="G77" s="49">
        <v>0</v>
      </c>
      <c r="H77" s="11">
        <v>0</v>
      </c>
      <c r="I77" s="11">
        <v>0</v>
      </c>
      <c r="J77" s="59"/>
      <c r="K77" s="62"/>
      <c r="L77" s="62"/>
      <c r="M77" s="62"/>
      <c r="N77" s="62"/>
      <c r="O77" s="62"/>
      <c r="P77" s="62"/>
      <c r="Q77" s="62"/>
      <c r="S77" s="62"/>
    </row>
    <row r="78" spans="1:19" ht="15" customHeight="1">
      <c r="A78" s="4" t="s">
        <v>21</v>
      </c>
      <c r="B78" s="76"/>
      <c r="C78" s="11">
        <f t="shared" si="22"/>
        <v>0</v>
      </c>
      <c r="D78" s="11">
        <v>0</v>
      </c>
      <c r="E78" s="11">
        <v>0</v>
      </c>
      <c r="F78" s="11">
        <v>0</v>
      </c>
      <c r="G78" s="49">
        <v>0</v>
      </c>
      <c r="H78" s="11">
        <v>0</v>
      </c>
      <c r="I78" s="11">
        <v>0</v>
      </c>
      <c r="J78" s="60"/>
      <c r="K78" s="63"/>
      <c r="L78" s="63"/>
      <c r="M78" s="63"/>
      <c r="N78" s="63"/>
      <c r="O78" s="63"/>
      <c r="P78" s="63"/>
      <c r="Q78" s="63"/>
      <c r="S78" s="63"/>
    </row>
    <row r="79" spans="1:22" ht="36" customHeight="1">
      <c r="A79" s="81" t="s">
        <v>81</v>
      </c>
      <c r="B79" s="82"/>
      <c r="C79" s="11">
        <f t="shared" si="3"/>
        <v>182620.1</v>
      </c>
      <c r="D79" s="11">
        <f>D84</f>
        <v>19242.3</v>
      </c>
      <c r="E79" s="11">
        <f aca="true" t="shared" si="24" ref="E79:H79">E84</f>
        <v>20470.8</v>
      </c>
      <c r="F79" s="11">
        <f t="shared" si="24"/>
        <v>35260.3</v>
      </c>
      <c r="G79" s="49">
        <f t="shared" si="24"/>
        <v>35917.2</v>
      </c>
      <c r="H79" s="11">
        <f t="shared" si="24"/>
        <v>35863.9</v>
      </c>
      <c r="I79" s="11">
        <f aca="true" t="shared" si="25" ref="I79">I84</f>
        <v>35865.6</v>
      </c>
      <c r="J79" s="16"/>
      <c r="K79" s="15"/>
      <c r="L79" s="15"/>
      <c r="M79" s="15"/>
      <c r="N79" s="15"/>
      <c r="O79" s="15"/>
      <c r="P79" s="15"/>
      <c r="Q79" s="15"/>
      <c r="R79" s="3"/>
      <c r="S79" s="29"/>
      <c r="T79" s="3"/>
      <c r="U79" s="3"/>
      <c r="V79" s="3"/>
    </row>
    <row r="80" spans="1:22" ht="15.75" customHeight="1">
      <c r="A80" s="79" t="s">
        <v>9</v>
      </c>
      <c r="B80" s="80"/>
      <c r="C80" s="11">
        <f t="shared" si="3"/>
        <v>0</v>
      </c>
      <c r="D80" s="11">
        <f>D85</f>
        <v>0</v>
      </c>
      <c r="E80" s="11">
        <f aca="true" t="shared" si="26" ref="E80:H80">E85</f>
        <v>0</v>
      </c>
      <c r="F80" s="11">
        <f t="shared" si="26"/>
        <v>0</v>
      </c>
      <c r="G80" s="49">
        <f t="shared" si="26"/>
        <v>0</v>
      </c>
      <c r="H80" s="11">
        <f t="shared" si="26"/>
        <v>0</v>
      </c>
      <c r="I80" s="11">
        <f aca="true" t="shared" si="27" ref="I80">I85</f>
        <v>0</v>
      </c>
      <c r="J80" s="16"/>
      <c r="K80" s="15"/>
      <c r="L80" s="15"/>
      <c r="M80" s="15"/>
      <c r="N80" s="15"/>
      <c r="O80" s="15"/>
      <c r="P80" s="15"/>
      <c r="Q80" s="15"/>
      <c r="R80" s="3"/>
      <c r="S80" s="29"/>
      <c r="T80" s="3"/>
      <c r="U80" s="3"/>
      <c r="V80" s="3"/>
    </row>
    <row r="81" spans="1:22" ht="15.75" customHeight="1">
      <c r="A81" s="79" t="s">
        <v>20</v>
      </c>
      <c r="B81" s="80"/>
      <c r="C81" s="11">
        <f t="shared" si="3"/>
        <v>0</v>
      </c>
      <c r="D81" s="11">
        <f aca="true" t="shared" si="28" ref="D81:H81">D86</f>
        <v>0</v>
      </c>
      <c r="E81" s="11">
        <f t="shared" si="28"/>
        <v>0</v>
      </c>
      <c r="F81" s="11">
        <f t="shared" si="28"/>
        <v>0</v>
      </c>
      <c r="G81" s="49">
        <f t="shared" si="28"/>
        <v>0</v>
      </c>
      <c r="H81" s="11">
        <f t="shared" si="28"/>
        <v>0</v>
      </c>
      <c r="I81" s="11">
        <f aca="true" t="shared" si="29" ref="I81">I86</f>
        <v>0</v>
      </c>
      <c r="J81" s="16"/>
      <c r="K81" s="15"/>
      <c r="L81" s="15"/>
      <c r="M81" s="15"/>
      <c r="N81" s="15"/>
      <c r="O81" s="15"/>
      <c r="P81" s="15"/>
      <c r="Q81" s="15"/>
      <c r="R81" s="3"/>
      <c r="S81" s="29"/>
      <c r="T81" s="3"/>
      <c r="U81" s="3"/>
      <c r="V81" s="3"/>
    </row>
    <row r="82" spans="1:22" ht="15.75" customHeight="1">
      <c r="A82" s="79" t="s">
        <v>8</v>
      </c>
      <c r="B82" s="80"/>
      <c r="C82" s="11">
        <f t="shared" si="3"/>
        <v>182620.1</v>
      </c>
      <c r="D82" s="11">
        <f aca="true" t="shared" si="30" ref="D82:H82">D87</f>
        <v>19242.3</v>
      </c>
      <c r="E82" s="11">
        <f t="shared" si="30"/>
        <v>20470.8</v>
      </c>
      <c r="F82" s="11">
        <f t="shared" si="30"/>
        <v>35260.3</v>
      </c>
      <c r="G82" s="49">
        <f t="shared" si="30"/>
        <v>35917.2</v>
      </c>
      <c r="H82" s="11">
        <f t="shared" si="30"/>
        <v>35863.9</v>
      </c>
      <c r="I82" s="11">
        <f aca="true" t="shared" si="31" ref="I82">I87</f>
        <v>35865.6</v>
      </c>
      <c r="J82" s="16"/>
      <c r="K82" s="15"/>
      <c r="L82" s="15"/>
      <c r="M82" s="15"/>
      <c r="N82" s="15"/>
      <c r="O82" s="15"/>
      <c r="P82" s="15"/>
      <c r="Q82" s="15"/>
      <c r="R82" s="3"/>
      <c r="S82" s="29"/>
      <c r="T82" s="3"/>
      <c r="U82" s="3"/>
      <c r="V82" s="3"/>
    </row>
    <row r="83" spans="1:22" ht="15.75" customHeight="1">
      <c r="A83" s="79" t="s">
        <v>21</v>
      </c>
      <c r="B83" s="80"/>
      <c r="C83" s="11">
        <f t="shared" si="3"/>
        <v>0</v>
      </c>
      <c r="D83" s="11">
        <f aca="true" t="shared" si="32" ref="D83:H83">D88</f>
        <v>0</v>
      </c>
      <c r="E83" s="11">
        <f t="shared" si="32"/>
        <v>0</v>
      </c>
      <c r="F83" s="11">
        <f t="shared" si="32"/>
        <v>0</v>
      </c>
      <c r="G83" s="49">
        <f t="shared" si="32"/>
        <v>0</v>
      </c>
      <c r="H83" s="11">
        <f t="shared" si="32"/>
        <v>0</v>
      </c>
      <c r="I83" s="11">
        <f aca="true" t="shared" si="33" ref="I83">I88</f>
        <v>0</v>
      </c>
      <c r="J83" s="16"/>
      <c r="K83" s="15"/>
      <c r="L83" s="15"/>
      <c r="M83" s="15"/>
      <c r="N83" s="15"/>
      <c r="O83" s="15"/>
      <c r="P83" s="15"/>
      <c r="Q83" s="15"/>
      <c r="R83" s="3"/>
      <c r="S83" s="29"/>
      <c r="T83" s="3"/>
      <c r="U83" s="3"/>
      <c r="V83" s="3"/>
    </row>
    <row r="84" spans="1:19" ht="52.5" customHeight="1">
      <c r="A84" s="34" t="s">
        <v>102</v>
      </c>
      <c r="B84" s="74" t="s">
        <v>25</v>
      </c>
      <c r="C84" s="11">
        <f t="shared" si="3"/>
        <v>182620.1</v>
      </c>
      <c r="D84" s="11">
        <f aca="true" t="shared" si="34" ref="D84:I84">D85+D86+D87+D88</f>
        <v>19242.3</v>
      </c>
      <c r="E84" s="11">
        <f t="shared" si="34"/>
        <v>20470.8</v>
      </c>
      <c r="F84" s="11">
        <f t="shared" si="34"/>
        <v>35260.3</v>
      </c>
      <c r="G84" s="49">
        <f t="shared" si="34"/>
        <v>35917.2</v>
      </c>
      <c r="H84" s="11">
        <f t="shared" si="34"/>
        <v>35863.9</v>
      </c>
      <c r="I84" s="11">
        <f t="shared" si="34"/>
        <v>35865.6</v>
      </c>
      <c r="J84" s="58" t="s">
        <v>93</v>
      </c>
      <c r="K84" s="61" t="s">
        <v>10</v>
      </c>
      <c r="L84" s="61">
        <v>100</v>
      </c>
      <c r="M84" s="61">
        <v>100</v>
      </c>
      <c r="N84" s="61">
        <v>100</v>
      </c>
      <c r="O84" s="61">
        <v>100</v>
      </c>
      <c r="P84" s="61">
        <v>100</v>
      </c>
      <c r="Q84" s="61">
        <v>100</v>
      </c>
      <c r="S84" s="61">
        <v>100</v>
      </c>
    </row>
    <row r="85" spans="1:19" ht="15">
      <c r="A85" s="4" t="s">
        <v>9</v>
      </c>
      <c r="B85" s="75"/>
      <c r="C85" s="11">
        <f t="shared" si="3"/>
        <v>0</v>
      </c>
      <c r="D85" s="11">
        <v>0</v>
      </c>
      <c r="E85" s="11">
        <v>0</v>
      </c>
      <c r="F85" s="11">
        <v>0</v>
      </c>
      <c r="G85" s="49">
        <v>0</v>
      </c>
      <c r="H85" s="11">
        <v>0</v>
      </c>
      <c r="I85" s="11">
        <v>0</v>
      </c>
      <c r="J85" s="59"/>
      <c r="K85" s="62"/>
      <c r="L85" s="62"/>
      <c r="M85" s="62"/>
      <c r="N85" s="62"/>
      <c r="O85" s="62"/>
      <c r="P85" s="62"/>
      <c r="Q85" s="62"/>
      <c r="S85" s="62"/>
    </row>
    <row r="86" spans="1:19" ht="16.5" customHeight="1">
      <c r="A86" s="4" t="s">
        <v>20</v>
      </c>
      <c r="B86" s="75"/>
      <c r="C86" s="11">
        <f t="shared" si="3"/>
        <v>0</v>
      </c>
      <c r="D86" s="11">
        <v>0</v>
      </c>
      <c r="E86" s="11">
        <v>0</v>
      </c>
      <c r="F86" s="11">
        <v>0</v>
      </c>
      <c r="G86" s="49">
        <v>0</v>
      </c>
      <c r="H86" s="11">
        <v>0</v>
      </c>
      <c r="I86" s="11">
        <v>0</v>
      </c>
      <c r="J86" s="59"/>
      <c r="K86" s="62"/>
      <c r="L86" s="62"/>
      <c r="M86" s="62"/>
      <c r="N86" s="62"/>
      <c r="O86" s="62"/>
      <c r="P86" s="62"/>
      <c r="Q86" s="62"/>
      <c r="S86" s="62"/>
    </row>
    <row r="87" spans="1:19" ht="18" customHeight="1">
      <c r="A87" s="4" t="s">
        <v>8</v>
      </c>
      <c r="B87" s="75"/>
      <c r="C87" s="11">
        <f t="shared" si="3"/>
        <v>182620.1</v>
      </c>
      <c r="D87" s="11">
        <v>19242.3</v>
      </c>
      <c r="E87" s="11">
        <v>20470.8</v>
      </c>
      <c r="F87" s="11">
        <v>35260.3</v>
      </c>
      <c r="G87" s="45">
        <v>35917.2</v>
      </c>
      <c r="H87" s="11">
        <v>35863.9</v>
      </c>
      <c r="I87" s="11">
        <v>35865.6</v>
      </c>
      <c r="J87" s="59"/>
      <c r="K87" s="62"/>
      <c r="L87" s="62"/>
      <c r="M87" s="62"/>
      <c r="N87" s="62"/>
      <c r="O87" s="62"/>
      <c r="P87" s="62"/>
      <c r="Q87" s="62"/>
      <c r="S87" s="62"/>
    </row>
    <row r="88" spans="1:19" ht="19.5" customHeight="1">
      <c r="A88" s="4" t="s">
        <v>21</v>
      </c>
      <c r="B88" s="76"/>
      <c r="C88" s="11">
        <f t="shared" si="3"/>
        <v>0</v>
      </c>
      <c r="D88" s="11">
        <v>0</v>
      </c>
      <c r="E88" s="11">
        <v>0</v>
      </c>
      <c r="F88" s="11">
        <v>0</v>
      </c>
      <c r="G88" s="49">
        <v>0</v>
      </c>
      <c r="H88" s="11">
        <v>0</v>
      </c>
      <c r="I88" s="11">
        <v>0</v>
      </c>
      <c r="J88" s="60"/>
      <c r="K88" s="63"/>
      <c r="L88" s="63"/>
      <c r="M88" s="63"/>
      <c r="N88" s="63"/>
      <c r="O88" s="63"/>
      <c r="P88" s="63"/>
      <c r="Q88" s="63"/>
      <c r="S88" s="63"/>
    </row>
    <row r="89" spans="1:22" ht="49.5" customHeight="1">
      <c r="A89" s="81" t="s">
        <v>103</v>
      </c>
      <c r="B89" s="82"/>
      <c r="C89" s="11">
        <f aca="true" t="shared" si="35" ref="C89:C157">E89+F89+H89+D89+G89+I89</f>
        <v>9372.5</v>
      </c>
      <c r="D89" s="11">
        <f>D94</f>
        <v>5067.4</v>
      </c>
      <c r="E89" s="11">
        <f aca="true" t="shared" si="36" ref="E89:H89">E94</f>
        <v>4305.1</v>
      </c>
      <c r="F89" s="11">
        <f t="shared" si="36"/>
        <v>0</v>
      </c>
      <c r="G89" s="49">
        <f t="shared" si="36"/>
        <v>0</v>
      </c>
      <c r="H89" s="11">
        <f t="shared" si="36"/>
        <v>0</v>
      </c>
      <c r="I89" s="11">
        <f aca="true" t="shared" si="37" ref="I89">I94</f>
        <v>0</v>
      </c>
      <c r="J89" s="18"/>
      <c r="K89" s="19"/>
      <c r="L89" s="19"/>
      <c r="M89" s="19"/>
      <c r="N89" s="19"/>
      <c r="O89" s="19"/>
      <c r="P89" s="19"/>
      <c r="Q89" s="19"/>
      <c r="R89" s="3"/>
      <c r="S89" s="29"/>
      <c r="T89" s="3"/>
      <c r="U89" s="3"/>
      <c r="V89" s="3"/>
    </row>
    <row r="90" spans="1:22" ht="15.75" customHeight="1">
      <c r="A90" s="79" t="s">
        <v>9</v>
      </c>
      <c r="B90" s="80"/>
      <c r="C90" s="11">
        <f t="shared" si="35"/>
        <v>0</v>
      </c>
      <c r="D90" s="11">
        <f>D95</f>
        <v>0</v>
      </c>
      <c r="E90" s="11">
        <f aca="true" t="shared" si="38" ref="E90:H90">E95</f>
        <v>0</v>
      </c>
      <c r="F90" s="11">
        <f t="shared" si="38"/>
        <v>0</v>
      </c>
      <c r="G90" s="49">
        <f t="shared" si="38"/>
        <v>0</v>
      </c>
      <c r="H90" s="11">
        <f t="shared" si="38"/>
        <v>0</v>
      </c>
      <c r="I90" s="11">
        <f aca="true" t="shared" si="39" ref="I90">I95</f>
        <v>0</v>
      </c>
      <c r="J90" s="18"/>
      <c r="K90" s="19"/>
      <c r="L90" s="19"/>
      <c r="M90" s="19"/>
      <c r="N90" s="19"/>
      <c r="O90" s="19"/>
      <c r="P90" s="19"/>
      <c r="Q90" s="19"/>
      <c r="R90" s="3"/>
      <c r="S90" s="29"/>
      <c r="T90" s="3"/>
      <c r="U90" s="3"/>
      <c r="V90" s="3"/>
    </row>
    <row r="91" spans="1:22" ht="15.75" customHeight="1">
      <c r="A91" s="79" t="s">
        <v>20</v>
      </c>
      <c r="B91" s="80"/>
      <c r="C91" s="11">
        <f t="shared" si="35"/>
        <v>0</v>
      </c>
      <c r="D91" s="11">
        <f aca="true" t="shared" si="40" ref="D91:H91">D96</f>
        <v>0</v>
      </c>
      <c r="E91" s="11">
        <f t="shared" si="40"/>
        <v>0</v>
      </c>
      <c r="F91" s="11">
        <f t="shared" si="40"/>
        <v>0</v>
      </c>
      <c r="G91" s="49">
        <f t="shared" si="40"/>
        <v>0</v>
      </c>
      <c r="H91" s="11">
        <f t="shared" si="40"/>
        <v>0</v>
      </c>
      <c r="I91" s="11">
        <f aca="true" t="shared" si="41" ref="I91">I96</f>
        <v>0</v>
      </c>
      <c r="J91" s="18"/>
      <c r="K91" s="19"/>
      <c r="L91" s="19"/>
      <c r="M91" s="19"/>
      <c r="N91" s="19"/>
      <c r="O91" s="19"/>
      <c r="P91" s="19"/>
      <c r="Q91" s="19"/>
      <c r="R91" s="3"/>
      <c r="S91" s="29"/>
      <c r="T91" s="3"/>
      <c r="U91" s="3"/>
      <c r="V91" s="3"/>
    </row>
    <row r="92" spans="1:22" ht="15.75" customHeight="1">
      <c r="A92" s="79" t="s">
        <v>8</v>
      </c>
      <c r="B92" s="80"/>
      <c r="C92" s="11">
        <f t="shared" si="35"/>
        <v>9372.5</v>
      </c>
      <c r="D92" s="11">
        <f aca="true" t="shared" si="42" ref="D92:H92">D97</f>
        <v>5067.4</v>
      </c>
      <c r="E92" s="11">
        <f t="shared" si="42"/>
        <v>4305.1</v>
      </c>
      <c r="F92" s="11">
        <f t="shared" si="42"/>
        <v>0</v>
      </c>
      <c r="G92" s="49">
        <f t="shared" si="42"/>
        <v>0</v>
      </c>
      <c r="H92" s="11">
        <f t="shared" si="42"/>
        <v>0</v>
      </c>
      <c r="I92" s="11">
        <f aca="true" t="shared" si="43" ref="I92">I97</f>
        <v>0</v>
      </c>
      <c r="J92" s="18"/>
      <c r="K92" s="19"/>
      <c r="L92" s="19"/>
      <c r="M92" s="19"/>
      <c r="N92" s="19"/>
      <c r="O92" s="19"/>
      <c r="P92" s="19"/>
      <c r="Q92" s="19"/>
      <c r="R92" s="3"/>
      <c r="S92" s="29"/>
      <c r="T92" s="3"/>
      <c r="U92" s="3"/>
      <c r="V92" s="3"/>
    </row>
    <row r="93" spans="1:22" ht="15.75" customHeight="1">
      <c r="A93" s="79" t="s">
        <v>21</v>
      </c>
      <c r="B93" s="80"/>
      <c r="C93" s="11">
        <f t="shared" si="35"/>
        <v>0</v>
      </c>
      <c r="D93" s="11">
        <f aca="true" t="shared" si="44" ref="D93:H93">D98</f>
        <v>0</v>
      </c>
      <c r="E93" s="11">
        <f t="shared" si="44"/>
        <v>0</v>
      </c>
      <c r="F93" s="11">
        <f t="shared" si="44"/>
        <v>0</v>
      </c>
      <c r="G93" s="49">
        <f t="shared" si="44"/>
        <v>0</v>
      </c>
      <c r="H93" s="11">
        <f t="shared" si="44"/>
        <v>0</v>
      </c>
      <c r="I93" s="11">
        <f aca="true" t="shared" si="45" ref="I93">I98</f>
        <v>0</v>
      </c>
      <c r="J93" s="18"/>
      <c r="K93" s="19"/>
      <c r="L93" s="19"/>
      <c r="M93" s="19"/>
      <c r="N93" s="19"/>
      <c r="O93" s="19"/>
      <c r="P93" s="19"/>
      <c r="Q93" s="19"/>
      <c r="R93" s="3"/>
      <c r="S93" s="29"/>
      <c r="T93" s="3"/>
      <c r="U93" s="3"/>
      <c r="V93" s="3"/>
    </row>
    <row r="94" spans="1:19" ht="52.5" customHeight="1">
      <c r="A94" s="17" t="s">
        <v>104</v>
      </c>
      <c r="B94" s="74" t="s">
        <v>25</v>
      </c>
      <c r="C94" s="11">
        <f t="shared" si="35"/>
        <v>9372.5</v>
      </c>
      <c r="D94" s="11">
        <f aca="true" t="shared" si="46" ref="D94:I94">D95+D96+D97+D98</f>
        <v>5067.4</v>
      </c>
      <c r="E94" s="11">
        <f t="shared" si="46"/>
        <v>4305.1</v>
      </c>
      <c r="F94" s="11">
        <f t="shared" si="46"/>
        <v>0</v>
      </c>
      <c r="G94" s="49">
        <f t="shared" si="46"/>
        <v>0</v>
      </c>
      <c r="H94" s="11">
        <f t="shared" si="46"/>
        <v>0</v>
      </c>
      <c r="I94" s="11">
        <f t="shared" si="46"/>
        <v>0</v>
      </c>
      <c r="J94" s="58" t="s">
        <v>105</v>
      </c>
      <c r="K94" s="61" t="s">
        <v>10</v>
      </c>
      <c r="L94" s="61">
        <v>100</v>
      </c>
      <c r="M94" s="61">
        <v>100</v>
      </c>
      <c r="N94" s="61">
        <v>100</v>
      </c>
      <c r="O94" s="61">
        <v>0</v>
      </c>
      <c r="P94" s="61">
        <v>0</v>
      </c>
      <c r="Q94" s="61">
        <v>0</v>
      </c>
      <c r="S94" s="61">
        <v>0</v>
      </c>
    </row>
    <row r="95" spans="1:19" ht="15">
      <c r="A95" s="4" t="s">
        <v>9</v>
      </c>
      <c r="B95" s="75"/>
      <c r="C95" s="11">
        <f t="shared" si="35"/>
        <v>0</v>
      </c>
      <c r="D95" s="11">
        <v>0</v>
      </c>
      <c r="E95" s="11">
        <v>0</v>
      </c>
      <c r="F95" s="11">
        <v>0</v>
      </c>
      <c r="G95" s="49">
        <v>0</v>
      </c>
      <c r="H95" s="11">
        <v>0</v>
      </c>
      <c r="I95" s="11">
        <v>0</v>
      </c>
      <c r="J95" s="59"/>
      <c r="K95" s="62"/>
      <c r="L95" s="62"/>
      <c r="M95" s="62"/>
      <c r="N95" s="62"/>
      <c r="O95" s="62"/>
      <c r="P95" s="62"/>
      <c r="Q95" s="62"/>
      <c r="S95" s="62"/>
    </row>
    <row r="96" spans="1:19" ht="15">
      <c r="A96" s="4" t="s">
        <v>20</v>
      </c>
      <c r="B96" s="75"/>
      <c r="C96" s="11">
        <f t="shared" si="35"/>
        <v>0</v>
      </c>
      <c r="D96" s="11">
        <v>0</v>
      </c>
      <c r="E96" s="11">
        <v>0</v>
      </c>
      <c r="F96" s="11">
        <v>0</v>
      </c>
      <c r="G96" s="49">
        <v>0</v>
      </c>
      <c r="H96" s="11">
        <v>0</v>
      </c>
      <c r="I96" s="11">
        <v>0</v>
      </c>
      <c r="J96" s="59"/>
      <c r="K96" s="62"/>
      <c r="L96" s="62"/>
      <c r="M96" s="62"/>
      <c r="N96" s="62"/>
      <c r="O96" s="62"/>
      <c r="P96" s="62"/>
      <c r="Q96" s="62"/>
      <c r="S96" s="62"/>
    </row>
    <row r="97" spans="1:19" ht="15">
      <c r="A97" s="4" t="s">
        <v>8</v>
      </c>
      <c r="B97" s="75"/>
      <c r="C97" s="11">
        <f t="shared" si="35"/>
        <v>9372.5</v>
      </c>
      <c r="D97" s="11">
        <v>5067.4</v>
      </c>
      <c r="E97" s="11">
        <v>4305.1</v>
      </c>
      <c r="F97" s="11">
        <v>0</v>
      </c>
      <c r="G97" s="49">
        <v>0</v>
      </c>
      <c r="H97" s="11">
        <v>0</v>
      </c>
      <c r="I97" s="11">
        <v>0</v>
      </c>
      <c r="J97" s="59"/>
      <c r="K97" s="62"/>
      <c r="L97" s="62"/>
      <c r="M97" s="62"/>
      <c r="N97" s="62"/>
      <c r="O97" s="62"/>
      <c r="P97" s="62"/>
      <c r="Q97" s="62"/>
      <c r="S97" s="62"/>
    </row>
    <row r="98" spans="1:19" ht="15" customHeight="1">
      <c r="A98" s="4" t="s">
        <v>21</v>
      </c>
      <c r="B98" s="76"/>
      <c r="C98" s="11">
        <f t="shared" si="35"/>
        <v>0</v>
      </c>
      <c r="D98" s="11">
        <v>0</v>
      </c>
      <c r="E98" s="11">
        <v>0</v>
      </c>
      <c r="F98" s="11">
        <v>0</v>
      </c>
      <c r="G98" s="49">
        <v>0</v>
      </c>
      <c r="H98" s="11">
        <v>0</v>
      </c>
      <c r="I98" s="11">
        <v>0</v>
      </c>
      <c r="J98" s="60"/>
      <c r="K98" s="63"/>
      <c r="L98" s="63"/>
      <c r="M98" s="63"/>
      <c r="N98" s="63"/>
      <c r="O98" s="63"/>
      <c r="P98" s="63"/>
      <c r="Q98" s="63"/>
      <c r="S98" s="63"/>
    </row>
    <row r="99" spans="1:19" ht="38.25" customHeight="1">
      <c r="A99" s="81" t="s">
        <v>106</v>
      </c>
      <c r="B99" s="82"/>
      <c r="C99" s="11">
        <f t="shared" si="35"/>
        <v>21177.100000000002</v>
      </c>
      <c r="D99" s="11">
        <f>D104+D109+D114</f>
        <v>3168.1</v>
      </c>
      <c r="E99" s="11">
        <f aca="true" t="shared" si="47" ref="E99:H99">E104+E109+E114</f>
        <v>3431.7</v>
      </c>
      <c r="F99" s="11">
        <f t="shared" si="47"/>
        <v>3800.3999999999996</v>
      </c>
      <c r="G99" s="49">
        <f t="shared" si="47"/>
        <v>3632.8</v>
      </c>
      <c r="H99" s="11">
        <f t="shared" si="47"/>
        <v>3571.7</v>
      </c>
      <c r="I99" s="11">
        <f aca="true" t="shared" si="48" ref="I99">I104+I109+I114</f>
        <v>3572.4</v>
      </c>
      <c r="J99" s="6"/>
      <c r="K99" s="8"/>
      <c r="L99" s="8"/>
      <c r="M99" s="8"/>
      <c r="N99" s="8"/>
      <c r="O99" s="8"/>
      <c r="P99" s="8"/>
      <c r="Q99" s="8"/>
      <c r="S99" s="29"/>
    </row>
    <row r="100" spans="1:19" ht="15">
      <c r="A100" s="79" t="s">
        <v>9</v>
      </c>
      <c r="B100" s="80"/>
      <c r="C100" s="11">
        <f t="shared" si="35"/>
        <v>0</v>
      </c>
      <c r="D100" s="11">
        <f aca="true" t="shared" si="49" ref="D100:H100">D105+D110+D115</f>
        <v>0</v>
      </c>
      <c r="E100" s="11">
        <f t="shared" si="49"/>
        <v>0</v>
      </c>
      <c r="F100" s="11">
        <f t="shared" si="49"/>
        <v>0</v>
      </c>
      <c r="G100" s="49">
        <f t="shared" si="49"/>
        <v>0</v>
      </c>
      <c r="H100" s="11">
        <f t="shared" si="49"/>
        <v>0</v>
      </c>
      <c r="I100" s="11">
        <f aca="true" t="shared" si="50" ref="I100">I105+I110+I115</f>
        <v>0</v>
      </c>
      <c r="J100" s="6"/>
      <c r="K100" s="8"/>
      <c r="L100" s="8"/>
      <c r="M100" s="8"/>
      <c r="N100" s="8"/>
      <c r="O100" s="8"/>
      <c r="P100" s="8"/>
      <c r="Q100" s="8"/>
      <c r="S100" s="29"/>
    </row>
    <row r="101" spans="1:19" ht="15">
      <c r="A101" s="79" t="s">
        <v>20</v>
      </c>
      <c r="B101" s="80"/>
      <c r="C101" s="11">
        <f t="shared" si="35"/>
        <v>0</v>
      </c>
      <c r="D101" s="11">
        <f aca="true" t="shared" si="51" ref="D101:H101">D106+D111+D116</f>
        <v>0</v>
      </c>
      <c r="E101" s="11">
        <f t="shared" si="51"/>
        <v>0</v>
      </c>
      <c r="F101" s="11">
        <f t="shared" si="51"/>
        <v>0</v>
      </c>
      <c r="G101" s="49">
        <f t="shared" si="51"/>
        <v>0</v>
      </c>
      <c r="H101" s="11">
        <f t="shared" si="51"/>
        <v>0</v>
      </c>
      <c r="I101" s="11">
        <f aca="true" t="shared" si="52" ref="I101">I106+I111+I116</f>
        <v>0</v>
      </c>
      <c r="J101" s="6"/>
      <c r="K101" s="8"/>
      <c r="L101" s="8"/>
      <c r="M101" s="8"/>
      <c r="N101" s="8"/>
      <c r="O101" s="8"/>
      <c r="P101" s="8"/>
      <c r="Q101" s="8"/>
      <c r="S101" s="29"/>
    </row>
    <row r="102" spans="1:19" ht="15">
      <c r="A102" s="79" t="s">
        <v>8</v>
      </c>
      <c r="B102" s="80"/>
      <c r="C102" s="11">
        <f t="shared" si="35"/>
        <v>21177.100000000002</v>
      </c>
      <c r="D102" s="11">
        <f aca="true" t="shared" si="53" ref="D102:H102">D107+D112+D117</f>
        <v>3168.1</v>
      </c>
      <c r="E102" s="11">
        <f t="shared" si="53"/>
        <v>3431.7</v>
      </c>
      <c r="F102" s="11">
        <f t="shared" si="53"/>
        <v>3800.3999999999996</v>
      </c>
      <c r="G102" s="49">
        <f t="shared" si="53"/>
        <v>3632.8</v>
      </c>
      <c r="H102" s="11">
        <f t="shared" si="53"/>
        <v>3571.7</v>
      </c>
      <c r="I102" s="11">
        <f aca="true" t="shared" si="54" ref="I102">I107+I112+I117</f>
        <v>3572.4</v>
      </c>
      <c r="J102" s="6"/>
      <c r="K102" s="8"/>
      <c r="L102" s="8"/>
      <c r="M102" s="8"/>
      <c r="N102" s="8"/>
      <c r="O102" s="8"/>
      <c r="P102" s="8"/>
      <c r="Q102" s="8"/>
      <c r="S102" s="29"/>
    </row>
    <row r="103" spans="1:19" ht="15">
      <c r="A103" s="79" t="s">
        <v>21</v>
      </c>
      <c r="B103" s="80"/>
      <c r="C103" s="11">
        <f t="shared" si="35"/>
        <v>0</v>
      </c>
      <c r="D103" s="11">
        <f aca="true" t="shared" si="55" ref="D103:H103">D108+D113+D118</f>
        <v>0</v>
      </c>
      <c r="E103" s="11">
        <f t="shared" si="55"/>
        <v>0</v>
      </c>
      <c r="F103" s="11">
        <f t="shared" si="55"/>
        <v>0</v>
      </c>
      <c r="G103" s="49">
        <f t="shared" si="55"/>
        <v>0</v>
      </c>
      <c r="H103" s="11">
        <f t="shared" si="55"/>
        <v>0</v>
      </c>
      <c r="I103" s="11">
        <f aca="true" t="shared" si="56" ref="I103">I108+I113+I118</f>
        <v>0</v>
      </c>
      <c r="J103" s="6"/>
      <c r="K103" s="8"/>
      <c r="L103" s="8"/>
      <c r="M103" s="8"/>
      <c r="N103" s="8"/>
      <c r="O103" s="8"/>
      <c r="P103" s="8"/>
      <c r="Q103" s="8"/>
      <c r="S103" s="29"/>
    </row>
    <row r="104" spans="1:19" ht="42.75" customHeight="1">
      <c r="A104" s="17" t="s">
        <v>107</v>
      </c>
      <c r="B104" s="74" t="s">
        <v>25</v>
      </c>
      <c r="C104" s="11">
        <f t="shared" si="35"/>
        <v>20565.4</v>
      </c>
      <c r="D104" s="11">
        <f aca="true" t="shared" si="57" ref="D104:I104">D105+D106+D107+D108</f>
        <v>3168.1</v>
      </c>
      <c r="E104" s="11">
        <f t="shared" si="57"/>
        <v>3190.7</v>
      </c>
      <c r="F104" s="11">
        <f t="shared" si="57"/>
        <v>3429.7</v>
      </c>
      <c r="G104" s="49">
        <f t="shared" si="57"/>
        <v>3632.8</v>
      </c>
      <c r="H104" s="11">
        <f t="shared" si="57"/>
        <v>3571.7</v>
      </c>
      <c r="I104" s="11">
        <f t="shared" si="57"/>
        <v>3572.4</v>
      </c>
      <c r="J104" s="58" t="s">
        <v>109</v>
      </c>
      <c r="K104" s="61" t="s">
        <v>10</v>
      </c>
      <c r="L104" s="61">
        <v>0</v>
      </c>
      <c r="M104" s="61">
        <v>0</v>
      </c>
      <c r="N104" s="61">
        <v>0</v>
      </c>
      <c r="O104" s="61">
        <v>100</v>
      </c>
      <c r="P104" s="61">
        <v>100</v>
      </c>
      <c r="Q104" s="61">
        <v>100</v>
      </c>
      <c r="S104" s="61">
        <v>100</v>
      </c>
    </row>
    <row r="105" spans="1:19" ht="21.75" customHeight="1">
      <c r="A105" s="4" t="s">
        <v>9</v>
      </c>
      <c r="B105" s="75"/>
      <c r="C105" s="11">
        <f t="shared" si="35"/>
        <v>0</v>
      </c>
      <c r="D105" s="12">
        <v>0</v>
      </c>
      <c r="E105" s="12">
        <v>0</v>
      </c>
      <c r="F105" s="12">
        <v>0</v>
      </c>
      <c r="G105" s="53">
        <v>0</v>
      </c>
      <c r="H105" s="12">
        <v>0</v>
      </c>
      <c r="I105" s="12">
        <v>0</v>
      </c>
      <c r="J105" s="59"/>
      <c r="K105" s="62"/>
      <c r="L105" s="62"/>
      <c r="M105" s="62"/>
      <c r="N105" s="62"/>
      <c r="O105" s="62"/>
      <c r="P105" s="62"/>
      <c r="Q105" s="62"/>
      <c r="S105" s="62"/>
    </row>
    <row r="106" spans="1:19" ht="15" customHeight="1">
      <c r="A106" s="4" t="s">
        <v>20</v>
      </c>
      <c r="B106" s="75"/>
      <c r="C106" s="11">
        <f t="shared" si="35"/>
        <v>0</v>
      </c>
      <c r="D106" s="12">
        <v>0</v>
      </c>
      <c r="E106" s="12">
        <v>0</v>
      </c>
      <c r="F106" s="12">
        <v>0</v>
      </c>
      <c r="G106" s="53">
        <v>0</v>
      </c>
      <c r="H106" s="12">
        <v>0</v>
      </c>
      <c r="I106" s="12">
        <v>0</v>
      </c>
      <c r="J106" s="59"/>
      <c r="K106" s="62"/>
      <c r="L106" s="62"/>
      <c r="M106" s="62"/>
      <c r="N106" s="62"/>
      <c r="O106" s="62"/>
      <c r="P106" s="62"/>
      <c r="Q106" s="62"/>
      <c r="S106" s="62"/>
    </row>
    <row r="107" spans="1:19" ht="15">
      <c r="A107" s="4" t="s">
        <v>8</v>
      </c>
      <c r="B107" s="75"/>
      <c r="C107" s="11">
        <f t="shared" si="35"/>
        <v>20565.4</v>
      </c>
      <c r="D107" s="12">
        <v>3168.1</v>
      </c>
      <c r="E107" s="12">
        <v>3190.7</v>
      </c>
      <c r="F107" s="12">
        <v>3429.7</v>
      </c>
      <c r="G107" s="46">
        <v>3632.8</v>
      </c>
      <c r="H107" s="12">
        <v>3571.7</v>
      </c>
      <c r="I107" s="12">
        <v>3572.4</v>
      </c>
      <c r="J107" s="59"/>
      <c r="K107" s="62"/>
      <c r="L107" s="62"/>
      <c r="M107" s="62"/>
      <c r="N107" s="62"/>
      <c r="O107" s="62"/>
      <c r="P107" s="62"/>
      <c r="Q107" s="62"/>
      <c r="S107" s="62"/>
    </row>
    <row r="108" spans="1:19" ht="17.25" customHeight="1">
      <c r="A108" s="4" t="s">
        <v>21</v>
      </c>
      <c r="B108" s="76"/>
      <c r="C108" s="11">
        <f t="shared" si="35"/>
        <v>0</v>
      </c>
      <c r="D108" s="12">
        <v>0</v>
      </c>
      <c r="E108" s="12">
        <v>0</v>
      </c>
      <c r="F108" s="12">
        <v>0</v>
      </c>
      <c r="G108" s="53">
        <v>0</v>
      </c>
      <c r="H108" s="12">
        <v>0</v>
      </c>
      <c r="I108" s="12">
        <v>0</v>
      </c>
      <c r="J108" s="60"/>
      <c r="K108" s="63"/>
      <c r="L108" s="63"/>
      <c r="M108" s="63"/>
      <c r="N108" s="63"/>
      <c r="O108" s="63"/>
      <c r="P108" s="63"/>
      <c r="Q108" s="63"/>
      <c r="S108" s="63"/>
    </row>
    <row r="109" spans="1:19" ht="55.2">
      <c r="A109" s="17" t="s">
        <v>108</v>
      </c>
      <c r="B109" s="74" t="s">
        <v>25</v>
      </c>
      <c r="C109" s="11">
        <f t="shared" si="35"/>
        <v>241</v>
      </c>
      <c r="D109" s="11">
        <f aca="true" t="shared" si="58" ref="D109:I109">D110+D111+D112+D113</f>
        <v>0</v>
      </c>
      <c r="E109" s="11">
        <f t="shared" si="58"/>
        <v>241</v>
      </c>
      <c r="F109" s="11">
        <f t="shared" si="58"/>
        <v>0</v>
      </c>
      <c r="G109" s="49">
        <f t="shared" si="58"/>
        <v>0</v>
      </c>
      <c r="H109" s="11">
        <f t="shared" si="58"/>
        <v>0</v>
      </c>
      <c r="I109" s="11">
        <f t="shared" si="58"/>
        <v>0</v>
      </c>
      <c r="J109" s="58" t="s">
        <v>226</v>
      </c>
      <c r="K109" s="61" t="s">
        <v>10</v>
      </c>
      <c r="L109" s="61">
        <v>100</v>
      </c>
      <c r="M109" s="61">
        <v>100</v>
      </c>
      <c r="N109" s="61">
        <v>100</v>
      </c>
      <c r="O109" s="61">
        <v>100</v>
      </c>
      <c r="P109" s="61">
        <v>100</v>
      </c>
      <c r="Q109" s="61">
        <v>100</v>
      </c>
      <c r="S109" s="61">
        <v>100</v>
      </c>
    </row>
    <row r="110" spans="1:19" ht="15">
      <c r="A110" s="4" t="s">
        <v>9</v>
      </c>
      <c r="B110" s="75"/>
      <c r="C110" s="11">
        <f t="shared" si="35"/>
        <v>0</v>
      </c>
      <c r="D110" s="12">
        <v>0</v>
      </c>
      <c r="E110" s="12">
        <v>0</v>
      </c>
      <c r="F110" s="12">
        <v>0</v>
      </c>
      <c r="G110" s="53">
        <v>0</v>
      </c>
      <c r="H110" s="12">
        <v>0</v>
      </c>
      <c r="I110" s="12">
        <v>0</v>
      </c>
      <c r="J110" s="59"/>
      <c r="K110" s="62"/>
      <c r="L110" s="62"/>
      <c r="M110" s="62"/>
      <c r="N110" s="62"/>
      <c r="O110" s="62"/>
      <c r="P110" s="62"/>
      <c r="Q110" s="62"/>
      <c r="S110" s="62"/>
    </row>
    <row r="111" spans="1:19" ht="15">
      <c r="A111" s="4" t="s">
        <v>20</v>
      </c>
      <c r="B111" s="75"/>
      <c r="C111" s="11">
        <f t="shared" si="35"/>
        <v>0</v>
      </c>
      <c r="D111" s="12">
        <v>0</v>
      </c>
      <c r="E111" s="12">
        <v>0</v>
      </c>
      <c r="F111" s="12">
        <v>0</v>
      </c>
      <c r="G111" s="53">
        <v>0</v>
      </c>
      <c r="H111" s="12">
        <v>0</v>
      </c>
      <c r="I111" s="12">
        <v>0</v>
      </c>
      <c r="J111" s="59"/>
      <c r="K111" s="62"/>
      <c r="L111" s="62"/>
      <c r="M111" s="62"/>
      <c r="N111" s="62"/>
      <c r="O111" s="62"/>
      <c r="P111" s="62"/>
      <c r="Q111" s="62"/>
      <c r="S111" s="62"/>
    </row>
    <row r="112" spans="1:19" ht="15">
      <c r="A112" s="4" t="s">
        <v>8</v>
      </c>
      <c r="B112" s="75"/>
      <c r="C112" s="11">
        <f t="shared" si="35"/>
        <v>241</v>
      </c>
      <c r="D112" s="12">
        <v>0</v>
      </c>
      <c r="E112" s="12">
        <v>241</v>
      </c>
      <c r="F112" s="12">
        <v>0</v>
      </c>
      <c r="G112" s="53">
        <v>0</v>
      </c>
      <c r="H112" s="12">
        <v>0</v>
      </c>
      <c r="I112" s="12">
        <v>0</v>
      </c>
      <c r="J112" s="59"/>
      <c r="K112" s="62"/>
      <c r="L112" s="62"/>
      <c r="M112" s="62"/>
      <c r="N112" s="62"/>
      <c r="O112" s="62"/>
      <c r="P112" s="62"/>
      <c r="Q112" s="62"/>
      <c r="S112" s="62"/>
    </row>
    <row r="113" spans="1:19" ht="15" customHeight="1">
      <c r="A113" s="4" t="s">
        <v>21</v>
      </c>
      <c r="B113" s="76"/>
      <c r="C113" s="11">
        <f t="shared" si="35"/>
        <v>0</v>
      </c>
      <c r="D113" s="12">
        <v>0</v>
      </c>
      <c r="E113" s="12">
        <v>0</v>
      </c>
      <c r="F113" s="12">
        <v>0</v>
      </c>
      <c r="G113" s="53">
        <v>0</v>
      </c>
      <c r="H113" s="12">
        <v>0</v>
      </c>
      <c r="I113" s="12">
        <v>0</v>
      </c>
      <c r="J113" s="60"/>
      <c r="K113" s="63"/>
      <c r="L113" s="63"/>
      <c r="M113" s="63"/>
      <c r="N113" s="63"/>
      <c r="O113" s="63"/>
      <c r="P113" s="63"/>
      <c r="Q113" s="63"/>
      <c r="S113" s="63"/>
    </row>
    <row r="114" spans="1:19" ht="55.2">
      <c r="A114" s="28" t="s">
        <v>215</v>
      </c>
      <c r="B114" s="74" t="s">
        <v>25</v>
      </c>
      <c r="C114" s="11">
        <f t="shared" si="35"/>
        <v>370.7</v>
      </c>
      <c r="D114" s="11">
        <f aca="true" t="shared" si="59" ref="D114:I114">D115+D116+D117+D118</f>
        <v>0</v>
      </c>
      <c r="E114" s="11">
        <f t="shared" si="59"/>
        <v>0</v>
      </c>
      <c r="F114" s="11">
        <f t="shared" si="59"/>
        <v>370.7</v>
      </c>
      <c r="G114" s="49">
        <f t="shared" si="59"/>
        <v>0</v>
      </c>
      <c r="H114" s="11">
        <f t="shared" si="59"/>
        <v>0</v>
      </c>
      <c r="I114" s="11">
        <f t="shared" si="59"/>
        <v>0</v>
      </c>
      <c r="J114" s="58" t="s">
        <v>216</v>
      </c>
      <c r="K114" s="61" t="s">
        <v>217</v>
      </c>
      <c r="L114" s="61">
        <v>0</v>
      </c>
      <c r="M114" s="61">
        <v>0</v>
      </c>
      <c r="N114" s="61">
        <v>0</v>
      </c>
      <c r="O114" s="61">
        <v>34</v>
      </c>
      <c r="P114" s="61">
        <v>0</v>
      </c>
      <c r="Q114" s="61">
        <v>0</v>
      </c>
      <c r="S114" s="61">
        <v>0</v>
      </c>
    </row>
    <row r="115" spans="1:19" ht="15">
      <c r="A115" s="4" t="s">
        <v>9</v>
      </c>
      <c r="B115" s="75"/>
      <c r="C115" s="11">
        <f t="shared" si="35"/>
        <v>0</v>
      </c>
      <c r="D115" s="12">
        <v>0</v>
      </c>
      <c r="E115" s="12">
        <v>0</v>
      </c>
      <c r="F115" s="12">
        <v>0</v>
      </c>
      <c r="G115" s="53">
        <v>0</v>
      </c>
      <c r="H115" s="12">
        <v>0</v>
      </c>
      <c r="I115" s="12">
        <v>0</v>
      </c>
      <c r="J115" s="59"/>
      <c r="K115" s="62"/>
      <c r="L115" s="62"/>
      <c r="M115" s="62"/>
      <c r="N115" s="62"/>
      <c r="O115" s="62"/>
      <c r="P115" s="62"/>
      <c r="Q115" s="62"/>
      <c r="S115" s="62"/>
    </row>
    <row r="116" spans="1:19" ht="15">
      <c r="A116" s="4" t="s">
        <v>20</v>
      </c>
      <c r="B116" s="75"/>
      <c r="C116" s="11">
        <f t="shared" si="35"/>
        <v>0</v>
      </c>
      <c r="D116" s="12">
        <v>0</v>
      </c>
      <c r="E116" s="12">
        <v>0</v>
      </c>
      <c r="F116" s="12">
        <v>0</v>
      </c>
      <c r="G116" s="53">
        <v>0</v>
      </c>
      <c r="H116" s="12">
        <v>0</v>
      </c>
      <c r="I116" s="12">
        <v>0</v>
      </c>
      <c r="J116" s="59"/>
      <c r="K116" s="62"/>
      <c r="L116" s="62"/>
      <c r="M116" s="62"/>
      <c r="N116" s="62"/>
      <c r="O116" s="62"/>
      <c r="P116" s="62"/>
      <c r="Q116" s="62"/>
      <c r="S116" s="62"/>
    </row>
    <row r="117" spans="1:19" ht="15">
      <c r="A117" s="4" t="s">
        <v>8</v>
      </c>
      <c r="B117" s="75"/>
      <c r="C117" s="11">
        <f t="shared" si="35"/>
        <v>370.7</v>
      </c>
      <c r="D117" s="12">
        <v>0</v>
      </c>
      <c r="E117" s="12">
        <v>0</v>
      </c>
      <c r="F117" s="12">
        <v>370.7</v>
      </c>
      <c r="G117" s="53">
        <v>0</v>
      </c>
      <c r="H117" s="12">
        <v>0</v>
      </c>
      <c r="I117" s="12">
        <v>0</v>
      </c>
      <c r="J117" s="59"/>
      <c r="K117" s="62"/>
      <c r="L117" s="62"/>
      <c r="M117" s="62"/>
      <c r="N117" s="62"/>
      <c r="O117" s="62"/>
      <c r="P117" s="62"/>
      <c r="Q117" s="62"/>
      <c r="S117" s="62"/>
    </row>
    <row r="118" spans="1:19" ht="15" customHeight="1">
      <c r="A118" s="4" t="s">
        <v>21</v>
      </c>
      <c r="B118" s="76"/>
      <c r="C118" s="11">
        <f t="shared" si="35"/>
        <v>0</v>
      </c>
      <c r="D118" s="12">
        <v>0</v>
      </c>
      <c r="E118" s="12">
        <v>0</v>
      </c>
      <c r="F118" s="12">
        <v>0</v>
      </c>
      <c r="G118" s="53">
        <v>0</v>
      </c>
      <c r="H118" s="12">
        <v>0</v>
      </c>
      <c r="I118" s="12">
        <v>0</v>
      </c>
      <c r="J118" s="60"/>
      <c r="K118" s="63"/>
      <c r="L118" s="63"/>
      <c r="M118" s="63"/>
      <c r="N118" s="63"/>
      <c r="O118" s="63"/>
      <c r="P118" s="63"/>
      <c r="Q118" s="63"/>
      <c r="S118" s="63"/>
    </row>
    <row r="119" spans="1:19" ht="51.75" customHeight="1">
      <c r="A119" s="81" t="s">
        <v>110</v>
      </c>
      <c r="B119" s="82"/>
      <c r="C119" s="11">
        <f>E119+F119+H119+D119+G119+I119</f>
        <v>78562.2</v>
      </c>
      <c r="D119" s="11">
        <f>D120+D121+D122+D123</f>
        <v>39127.2</v>
      </c>
      <c r="E119" s="11">
        <f aca="true" t="shared" si="60" ref="E119:I119">E120+E121+E122+E123</f>
        <v>24864.300000000003</v>
      </c>
      <c r="F119" s="11">
        <f t="shared" si="60"/>
        <v>13917.199999999999</v>
      </c>
      <c r="G119" s="49">
        <f t="shared" si="60"/>
        <v>653.5</v>
      </c>
      <c r="H119" s="11">
        <f t="shared" si="60"/>
        <v>0</v>
      </c>
      <c r="I119" s="11">
        <f t="shared" si="60"/>
        <v>0</v>
      </c>
      <c r="J119" s="6"/>
      <c r="K119" s="8"/>
      <c r="L119" s="8"/>
      <c r="M119" s="8"/>
      <c r="N119" s="8"/>
      <c r="O119" s="8"/>
      <c r="P119" s="8"/>
      <c r="Q119" s="8"/>
      <c r="S119" s="29"/>
    </row>
    <row r="120" spans="1:19" ht="15">
      <c r="A120" s="79" t="s">
        <v>9</v>
      </c>
      <c r="B120" s="80"/>
      <c r="C120" s="11">
        <f t="shared" si="35"/>
        <v>12174.2</v>
      </c>
      <c r="D120" s="11">
        <f>D125+D130+D135+D144+D149+D139</f>
        <v>0</v>
      </c>
      <c r="E120" s="11">
        <f aca="true" t="shared" si="61" ref="E120:I120">E125+E130+E135+E144+E149+E139</f>
        <v>12174.2</v>
      </c>
      <c r="F120" s="11">
        <f t="shared" si="61"/>
        <v>0</v>
      </c>
      <c r="G120" s="49">
        <f t="shared" si="61"/>
        <v>0</v>
      </c>
      <c r="H120" s="11">
        <f t="shared" si="61"/>
        <v>0</v>
      </c>
      <c r="I120" s="11">
        <f t="shared" si="61"/>
        <v>0</v>
      </c>
      <c r="J120" s="6"/>
      <c r="K120" s="8"/>
      <c r="L120" s="8"/>
      <c r="M120" s="8"/>
      <c r="N120" s="8"/>
      <c r="O120" s="8"/>
      <c r="P120" s="8"/>
      <c r="Q120" s="8"/>
      <c r="S120" s="29"/>
    </row>
    <row r="121" spans="1:19" ht="15">
      <c r="A121" s="79" t="s">
        <v>20</v>
      </c>
      <c r="B121" s="80"/>
      <c r="C121" s="11">
        <f t="shared" si="35"/>
        <v>27531</v>
      </c>
      <c r="D121" s="11">
        <f aca="true" t="shared" si="62" ref="D121:I121">D126+D131+D136+D145+D150+D140</f>
        <v>19887.9</v>
      </c>
      <c r="E121" s="11">
        <f t="shared" si="62"/>
        <v>7643.1</v>
      </c>
      <c r="F121" s="11">
        <f t="shared" si="62"/>
        <v>0</v>
      </c>
      <c r="G121" s="49">
        <f t="shared" si="62"/>
        <v>0</v>
      </c>
      <c r="H121" s="11">
        <f t="shared" si="62"/>
        <v>0</v>
      </c>
      <c r="I121" s="11">
        <f t="shared" si="62"/>
        <v>0</v>
      </c>
      <c r="J121" s="6"/>
      <c r="K121" s="8"/>
      <c r="L121" s="8"/>
      <c r="M121" s="8"/>
      <c r="N121" s="8"/>
      <c r="O121" s="8"/>
      <c r="P121" s="8"/>
      <c r="Q121" s="8"/>
      <c r="S121" s="29"/>
    </row>
    <row r="122" spans="1:19" ht="15">
      <c r="A122" s="79" t="s">
        <v>8</v>
      </c>
      <c r="B122" s="80"/>
      <c r="C122" s="11">
        <f t="shared" si="35"/>
        <v>38857</v>
      </c>
      <c r="D122" s="11">
        <f aca="true" t="shared" si="63" ref="D122:I122">D127+D132+D137+D146+D151+D141</f>
        <v>19239.3</v>
      </c>
      <c r="E122" s="11">
        <f t="shared" si="63"/>
        <v>5047</v>
      </c>
      <c r="F122" s="11">
        <f t="shared" si="63"/>
        <v>13917.199999999999</v>
      </c>
      <c r="G122" s="45">
        <f t="shared" si="63"/>
        <v>653.5</v>
      </c>
      <c r="H122" s="11">
        <f t="shared" si="63"/>
        <v>0</v>
      </c>
      <c r="I122" s="11">
        <f t="shared" si="63"/>
        <v>0</v>
      </c>
      <c r="J122" s="6"/>
      <c r="K122" s="8"/>
      <c r="L122" s="8"/>
      <c r="M122" s="8"/>
      <c r="N122" s="8"/>
      <c r="O122" s="8"/>
      <c r="P122" s="8"/>
      <c r="Q122" s="8"/>
      <c r="S122" s="29"/>
    </row>
    <row r="123" spans="1:19" ht="15">
      <c r="A123" s="79" t="s">
        <v>21</v>
      </c>
      <c r="B123" s="80"/>
      <c r="C123" s="11">
        <f t="shared" si="35"/>
        <v>0</v>
      </c>
      <c r="D123" s="11">
        <f aca="true" t="shared" si="64" ref="D123:I123">D128+D133+D138+D147+D152+D142</f>
        <v>0</v>
      </c>
      <c r="E123" s="11">
        <f t="shared" si="64"/>
        <v>0</v>
      </c>
      <c r="F123" s="11">
        <f t="shared" si="64"/>
        <v>0</v>
      </c>
      <c r="G123" s="49">
        <f t="shared" si="64"/>
        <v>0</v>
      </c>
      <c r="H123" s="11">
        <f t="shared" si="64"/>
        <v>0</v>
      </c>
      <c r="I123" s="11">
        <f t="shared" si="64"/>
        <v>0</v>
      </c>
      <c r="J123" s="6"/>
      <c r="K123" s="8"/>
      <c r="L123" s="8"/>
      <c r="M123" s="8"/>
      <c r="N123" s="8"/>
      <c r="O123" s="8"/>
      <c r="P123" s="8"/>
      <c r="Q123" s="8"/>
      <c r="S123" s="29"/>
    </row>
    <row r="124" spans="1:19" ht="32.25" customHeight="1">
      <c r="A124" s="17" t="s">
        <v>111</v>
      </c>
      <c r="B124" s="74" t="s">
        <v>11</v>
      </c>
      <c r="C124" s="11">
        <f t="shared" si="35"/>
        <v>0</v>
      </c>
      <c r="D124" s="11">
        <f aca="true" t="shared" si="65" ref="D124:I124">D125+D126+D127+D128</f>
        <v>0</v>
      </c>
      <c r="E124" s="11">
        <f t="shared" si="65"/>
        <v>0</v>
      </c>
      <c r="F124" s="11">
        <f t="shared" si="65"/>
        <v>0</v>
      </c>
      <c r="G124" s="49">
        <f t="shared" si="65"/>
        <v>0</v>
      </c>
      <c r="H124" s="11">
        <f t="shared" si="65"/>
        <v>0</v>
      </c>
      <c r="I124" s="11">
        <f t="shared" si="65"/>
        <v>0</v>
      </c>
      <c r="J124" s="58" t="s">
        <v>112</v>
      </c>
      <c r="K124" s="61" t="s">
        <v>10</v>
      </c>
      <c r="L124" s="61">
        <v>30</v>
      </c>
      <c r="M124" s="61">
        <v>25</v>
      </c>
      <c r="N124" s="61">
        <v>30</v>
      </c>
      <c r="O124" s="61">
        <v>60</v>
      </c>
      <c r="P124" s="61">
        <v>80</v>
      </c>
      <c r="Q124" s="61">
        <v>100</v>
      </c>
      <c r="S124" s="61">
        <v>100</v>
      </c>
    </row>
    <row r="125" spans="1:19" ht="15">
      <c r="A125" s="4" t="s">
        <v>9</v>
      </c>
      <c r="B125" s="75"/>
      <c r="C125" s="11">
        <f t="shared" si="35"/>
        <v>0</v>
      </c>
      <c r="D125" s="12">
        <v>0</v>
      </c>
      <c r="E125" s="12">
        <v>0</v>
      </c>
      <c r="F125" s="12">
        <v>0</v>
      </c>
      <c r="G125" s="53">
        <v>0</v>
      </c>
      <c r="H125" s="12">
        <v>0</v>
      </c>
      <c r="I125" s="12">
        <v>0</v>
      </c>
      <c r="J125" s="59"/>
      <c r="K125" s="62"/>
      <c r="L125" s="62"/>
      <c r="M125" s="62"/>
      <c r="N125" s="62"/>
      <c r="O125" s="62"/>
      <c r="P125" s="62"/>
      <c r="Q125" s="62"/>
      <c r="S125" s="62"/>
    </row>
    <row r="126" spans="1:19" ht="15">
      <c r="A126" s="4" t="s">
        <v>20</v>
      </c>
      <c r="B126" s="75"/>
      <c r="C126" s="11">
        <f t="shared" si="35"/>
        <v>0</v>
      </c>
      <c r="D126" s="12">
        <v>0</v>
      </c>
      <c r="E126" s="12">
        <v>0</v>
      </c>
      <c r="F126" s="12">
        <v>0</v>
      </c>
      <c r="G126" s="53">
        <v>0</v>
      </c>
      <c r="H126" s="12">
        <v>0</v>
      </c>
      <c r="I126" s="12">
        <v>0</v>
      </c>
      <c r="J126" s="59"/>
      <c r="K126" s="62"/>
      <c r="L126" s="62"/>
      <c r="M126" s="62"/>
      <c r="N126" s="62"/>
      <c r="O126" s="62"/>
      <c r="P126" s="62"/>
      <c r="Q126" s="62"/>
      <c r="S126" s="62"/>
    </row>
    <row r="127" spans="1:19" ht="15">
      <c r="A127" s="4" t="s">
        <v>8</v>
      </c>
      <c r="B127" s="75"/>
      <c r="C127" s="11">
        <f t="shared" si="35"/>
        <v>0</v>
      </c>
      <c r="D127" s="12">
        <v>0</v>
      </c>
      <c r="E127" s="12">
        <v>0</v>
      </c>
      <c r="F127" s="12">
        <v>0</v>
      </c>
      <c r="G127" s="53">
        <v>0</v>
      </c>
      <c r="H127" s="12">
        <v>0</v>
      </c>
      <c r="I127" s="12">
        <v>0</v>
      </c>
      <c r="J127" s="59"/>
      <c r="K127" s="62"/>
      <c r="L127" s="62"/>
      <c r="M127" s="62"/>
      <c r="N127" s="62"/>
      <c r="O127" s="62"/>
      <c r="P127" s="62"/>
      <c r="Q127" s="62"/>
      <c r="S127" s="62"/>
    </row>
    <row r="128" spans="1:19" ht="17.25" customHeight="1">
      <c r="A128" s="4" t="s">
        <v>21</v>
      </c>
      <c r="B128" s="76"/>
      <c r="C128" s="11">
        <f t="shared" si="35"/>
        <v>0</v>
      </c>
      <c r="D128" s="12">
        <v>0</v>
      </c>
      <c r="E128" s="12">
        <v>0</v>
      </c>
      <c r="F128" s="12">
        <v>0</v>
      </c>
      <c r="G128" s="53">
        <v>0</v>
      </c>
      <c r="H128" s="12">
        <v>0</v>
      </c>
      <c r="I128" s="12">
        <v>0</v>
      </c>
      <c r="J128" s="60"/>
      <c r="K128" s="63"/>
      <c r="L128" s="63"/>
      <c r="M128" s="63"/>
      <c r="N128" s="63"/>
      <c r="O128" s="63"/>
      <c r="P128" s="63"/>
      <c r="Q128" s="63"/>
      <c r="S128" s="63"/>
    </row>
    <row r="129" spans="1:19" ht="41.4">
      <c r="A129" s="17" t="s">
        <v>113</v>
      </c>
      <c r="B129" s="74" t="s">
        <v>11</v>
      </c>
      <c r="C129" s="11">
        <f t="shared" si="35"/>
        <v>71835.9</v>
      </c>
      <c r="D129" s="11">
        <f aca="true" t="shared" si="66" ref="D129:I129">D130+D131+D132+D133</f>
        <v>39127.2</v>
      </c>
      <c r="E129" s="11">
        <f t="shared" si="66"/>
        <v>24864.300000000003</v>
      </c>
      <c r="F129" s="11">
        <f t="shared" si="66"/>
        <v>7190.9</v>
      </c>
      <c r="G129" s="49">
        <f t="shared" si="66"/>
        <v>653.5</v>
      </c>
      <c r="H129" s="11">
        <f t="shared" si="66"/>
        <v>0</v>
      </c>
      <c r="I129" s="11">
        <f t="shared" si="66"/>
        <v>0</v>
      </c>
      <c r="J129" s="70" t="s">
        <v>115</v>
      </c>
      <c r="K129" s="64" t="s">
        <v>10</v>
      </c>
      <c r="L129" s="64">
        <v>66</v>
      </c>
      <c r="M129" s="64">
        <v>75</v>
      </c>
      <c r="N129" s="64">
        <v>100</v>
      </c>
      <c r="O129" s="64">
        <v>100</v>
      </c>
      <c r="P129" s="64">
        <v>100</v>
      </c>
      <c r="Q129" s="64">
        <v>100</v>
      </c>
      <c r="S129" s="64">
        <v>100</v>
      </c>
    </row>
    <row r="130" spans="1:19" ht="15">
      <c r="A130" s="4" t="s">
        <v>9</v>
      </c>
      <c r="B130" s="75"/>
      <c r="C130" s="11">
        <f t="shared" si="35"/>
        <v>12174.2</v>
      </c>
      <c r="D130" s="12">
        <v>0</v>
      </c>
      <c r="E130" s="12">
        <v>12174.2</v>
      </c>
      <c r="F130" s="12">
        <v>0</v>
      </c>
      <c r="G130" s="53">
        <v>0</v>
      </c>
      <c r="H130" s="12">
        <v>0</v>
      </c>
      <c r="I130" s="12">
        <v>0</v>
      </c>
      <c r="J130" s="70"/>
      <c r="K130" s="64"/>
      <c r="L130" s="64"/>
      <c r="M130" s="64"/>
      <c r="N130" s="64"/>
      <c r="O130" s="64"/>
      <c r="P130" s="64"/>
      <c r="Q130" s="64"/>
      <c r="S130" s="64"/>
    </row>
    <row r="131" spans="1:19" ht="15">
      <c r="A131" s="4" t="s">
        <v>20</v>
      </c>
      <c r="B131" s="75"/>
      <c r="C131" s="11">
        <f t="shared" si="35"/>
        <v>27531</v>
      </c>
      <c r="D131" s="12">
        <v>19887.9</v>
      </c>
      <c r="E131" s="12">
        <v>7643.1</v>
      </c>
      <c r="F131" s="12">
        <v>0</v>
      </c>
      <c r="G131" s="53">
        <v>0</v>
      </c>
      <c r="H131" s="12">
        <v>0</v>
      </c>
      <c r="I131" s="12">
        <v>0</v>
      </c>
      <c r="J131" s="70"/>
      <c r="K131" s="64"/>
      <c r="L131" s="64"/>
      <c r="M131" s="64"/>
      <c r="N131" s="64"/>
      <c r="O131" s="64"/>
      <c r="P131" s="64"/>
      <c r="Q131" s="64"/>
      <c r="S131" s="64"/>
    </row>
    <row r="132" spans="1:19" ht="15">
      <c r="A132" s="4" t="s">
        <v>8</v>
      </c>
      <c r="B132" s="75"/>
      <c r="C132" s="11">
        <f t="shared" si="35"/>
        <v>32130.699999999997</v>
      </c>
      <c r="D132" s="12">
        <v>19239.3</v>
      </c>
      <c r="E132" s="12">
        <v>5047</v>
      </c>
      <c r="F132" s="12">
        <v>7190.9</v>
      </c>
      <c r="G132" s="53">
        <v>653.5</v>
      </c>
      <c r="H132" s="12">
        <v>0</v>
      </c>
      <c r="I132" s="12">
        <v>0</v>
      </c>
      <c r="J132" s="70"/>
      <c r="K132" s="64"/>
      <c r="L132" s="64"/>
      <c r="M132" s="64"/>
      <c r="N132" s="64"/>
      <c r="O132" s="64"/>
      <c r="P132" s="64"/>
      <c r="Q132" s="64"/>
      <c r="S132" s="64"/>
    </row>
    <row r="133" spans="1:19" ht="15" customHeight="1">
      <c r="A133" s="4" t="s">
        <v>21</v>
      </c>
      <c r="B133" s="76"/>
      <c r="C133" s="11">
        <f t="shared" si="35"/>
        <v>0</v>
      </c>
      <c r="D133" s="12">
        <v>0</v>
      </c>
      <c r="E133" s="12">
        <v>0</v>
      </c>
      <c r="F133" s="12">
        <v>0</v>
      </c>
      <c r="G133" s="53">
        <v>0</v>
      </c>
      <c r="H133" s="12">
        <v>0</v>
      </c>
      <c r="I133" s="12">
        <v>0</v>
      </c>
      <c r="J133" s="70"/>
      <c r="K133" s="64"/>
      <c r="L133" s="64"/>
      <c r="M133" s="64"/>
      <c r="N133" s="64"/>
      <c r="O133" s="64"/>
      <c r="P133" s="64"/>
      <c r="Q133" s="64"/>
      <c r="S133" s="64"/>
    </row>
    <row r="134" spans="1:19" ht="41.4">
      <c r="A134" s="24" t="s">
        <v>114</v>
      </c>
      <c r="B134" s="74" t="s">
        <v>25</v>
      </c>
      <c r="C134" s="11">
        <f t="shared" si="35"/>
        <v>5784.9</v>
      </c>
      <c r="D134" s="11">
        <f>D135+D136+D137+D138+D139+D140+D141+D142</f>
        <v>0</v>
      </c>
      <c r="E134" s="11">
        <f aca="true" t="shared" si="67" ref="E134:H134">E135+E136+E137+E138+E139+E140+E141+E142</f>
        <v>0</v>
      </c>
      <c r="F134" s="11">
        <f t="shared" si="67"/>
        <v>5784.9</v>
      </c>
      <c r="G134" s="49">
        <f t="shared" si="67"/>
        <v>0</v>
      </c>
      <c r="H134" s="11">
        <f t="shared" si="67"/>
        <v>0</v>
      </c>
      <c r="I134" s="11">
        <f aca="true" t="shared" si="68" ref="I134">I135+I136+I137+I138+I139+I140+I141+I142</f>
        <v>0</v>
      </c>
      <c r="J134" s="58" t="s">
        <v>116</v>
      </c>
      <c r="K134" s="61" t="s">
        <v>10</v>
      </c>
      <c r="L134" s="61">
        <v>66</v>
      </c>
      <c r="M134" s="61">
        <v>75</v>
      </c>
      <c r="N134" s="61">
        <v>100</v>
      </c>
      <c r="O134" s="61">
        <v>100</v>
      </c>
      <c r="P134" s="61">
        <v>100</v>
      </c>
      <c r="Q134" s="61">
        <v>100</v>
      </c>
      <c r="S134" s="61">
        <v>100</v>
      </c>
    </row>
    <row r="135" spans="1:19" ht="15">
      <c r="A135" s="4" t="s">
        <v>9</v>
      </c>
      <c r="B135" s="75"/>
      <c r="C135" s="11">
        <f t="shared" si="35"/>
        <v>0</v>
      </c>
      <c r="D135" s="12">
        <v>0</v>
      </c>
      <c r="E135" s="12">
        <v>0</v>
      </c>
      <c r="F135" s="12">
        <v>0</v>
      </c>
      <c r="G135" s="53">
        <v>0</v>
      </c>
      <c r="H135" s="12">
        <v>0</v>
      </c>
      <c r="I135" s="12">
        <v>0</v>
      </c>
      <c r="J135" s="59"/>
      <c r="K135" s="62"/>
      <c r="L135" s="62"/>
      <c r="M135" s="62"/>
      <c r="N135" s="62"/>
      <c r="O135" s="62"/>
      <c r="P135" s="62"/>
      <c r="Q135" s="62"/>
      <c r="S135" s="62"/>
    </row>
    <row r="136" spans="1:19" ht="15">
      <c r="A136" s="4" t="s">
        <v>20</v>
      </c>
      <c r="B136" s="75"/>
      <c r="C136" s="11">
        <f t="shared" si="35"/>
        <v>0</v>
      </c>
      <c r="D136" s="12">
        <v>0</v>
      </c>
      <c r="E136" s="12">
        <v>0</v>
      </c>
      <c r="F136" s="12">
        <v>0</v>
      </c>
      <c r="G136" s="53">
        <v>0</v>
      </c>
      <c r="H136" s="12">
        <v>0</v>
      </c>
      <c r="I136" s="12">
        <v>0</v>
      </c>
      <c r="J136" s="59"/>
      <c r="K136" s="62"/>
      <c r="L136" s="62"/>
      <c r="M136" s="62"/>
      <c r="N136" s="62"/>
      <c r="O136" s="62"/>
      <c r="P136" s="62"/>
      <c r="Q136" s="62"/>
      <c r="S136" s="62"/>
    </row>
    <row r="137" spans="1:19" ht="15">
      <c r="A137" s="4" t="s">
        <v>8</v>
      </c>
      <c r="B137" s="75"/>
      <c r="C137" s="11">
        <f t="shared" si="35"/>
        <v>1674.5</v>
      </c>
      <c r="D137" s="12">
        <v>0</v>
      </c>
      <c r="E137" s="12">
        <v>0</v>
      </c>
      <c r="F137" s="12">
        <v>1674.5</v>
      </c>
      <c r="G137" s="53">
        <v>0</v>
      </c>
      <c r="H137" s="12">
        <v>0</v>
      </c>
      <c r="I137" s="12">
        <v>0</v>
      </c>
      <c r="J137" s="59"/>
      <c r="K137" s="62"/>
      <c r="L137" s="62"/>
      <c r="M137" s="62"/>
      <c r="N137" s="62"/>
      <c r="O137" s="62"/>
      <c r="P137" s="62"/>
      <c r="Q137" s="62"/>
      <c r="S137" s="62"/>
    </row>
    <row r="138" spans="1:19" ht="15" customHeight="1">
      <c r="A138" s="4" t="s">
        <v>21</v>
      </c>
      <c r="B138" s="76"/>
      <c r="C138" s="11">
        <f t="shared" si="35"/>
        <v>0</v>
      </c>
      <c r="D138" s="12">
        <v>0</v>
      </c>
      <c r="E138" s="12">
        <v>0</v>
      </c>
      <c r="F138" s="12">
        <v>0</v>
      </c>
      <c r="G138" s="53">
        <v>0</v>
      </c>
      <c r="H138" s="12">
        <v>0</v>
      </c>
      <c r="I138" s="12">
        <v>0</v>
      </c>
      <c r="J138" s="59"/>
      <c r="K138" s="62"/>
      <c r="L138" s="62"/>
      <c r="M138" s="62"/>
      <c r="N138" s="62"/>
      <c r="O138" s="62"/>
      <c r="P138" s="62"/>
      <c r="Q138" s="62"/>
      <c r="S138" s="62"/>
    </row>
    <row r="139" spans="1:19" ht="17.25" customHeight="1">
      <c r="A139" s="4" t="s">
        <v>9</v>
      </c>
      <c r="B139" s="100" t="s">
        <v>171</v>
      </c>
      <c r="C139" s="11">
        <f t="shared" si="35"/>
        <v>0</v>
      </c>
      <c r="D139" s="12">
        <v>0</v>
      </c>
      <c r="E139" s="12">
        <v>0</v>
      </c>
      <c r="F139" s="12">
        <v>0</v>
      </c>
      <c r="G139" s="53">
        <v>0</v>
      </c>
      <c r="H139" s="12">
        <v>0</v>
      </c>
      <c r="I139" s="12">
        <v>0</v>
      </c>
      <c r="J139" s="59"/>
      <c r="K139" s="62"/>
      <c r="L139" s="62"/>
      <c r="M139" s="62"/>
      <c r="N139" s="62"/>
      <c r="O139" s="62"/>
      <c r="P139" s="62"/>
      <c r="Q139" s="62"/>
      <c r="S139" s="62"/>
    </row>
    <row r="140" spans="1:19" ht="15" customHeight="1">
      <c r="A140" s="4" t="s">
        <v>20</v>
      </c>
      <c r="B140" s="100"/>
      <c r="C140" s="11">
        <f t="shared" si="35"/>
        <v>0</v>
      </c>
      <c r="D140" s="12">
        <v>0</v>
      </c>
      <c r="E140" s="12">
        <v>0</v>
      </c>
      <c r="F140" s="12">
        <v>0</v>
      </c>
      <c r="G140" s="53">
        <v>0</v>
      </c>
      <c r="H140" s="12">
        <v>0</v>
      </c>
      <c r="I140" s="12">
        <v>0</v>
      </c>
      <c r="J140" s="59"/>
      <c r="K140" s="62"/>
      <c r="L140" s="62"/>
      <c r="M140" s="62"/>
      <c r="N140" s="62"/>
      <c r="O140" s="62"/>
      <c r="P140" s="62"/>
      <c r="Q140" s="62"/>
      <c r="S140" s="62"/>
    </row>
    <row r="141" spans="1:19" ht="15">
      <c r="A141" s="4" t="s">
        <v>8</v>
      </c>
      <c r="B141" s="100"/>
      <c r="C141" s="11">
        <f t="shared" si="35"/>
        <v>4110.4</v>
      </c>
      <c r="D141" s="12">
        <v>0</v>
      </c>
      <c r="E141" s="12">
        <v>0</v>
      </c>
      <c r="F141" s="12">
        <v>4110.4</v>
      </c>
      <c r="G141" s="53">
        <v>0</v>
      </c>
      <c r="H141" s="12">
        <v>0</v>
      </c>
      <c r="I141" s="12">
        <v>0</v>
      </c>
      <c r="J141" s="59"/>
      <c r="K141" s="62"/>
      <c r="L141" s="62"/>
      <c r="M141" s="62"/>
      <c r="N141" s="62"/>
      <c r="O141" s="62"/>
      <c r="P141" s="62"/>
      <c r="Q141" s="62"/>
      <c r="S141" s="62"/>
    </row>
    <row r="142" spans="1:19" ht="60" customHeight="1">
      <c r="A142" s="4" t="s">
        <v>21</v>
      </c>
      <c r="B142" s="100"/>
      <c r="C142" s="11">
        <f t="shared" si="35"/>
        <v>0</v>
      </c>
      <c r="D142" s="12">
        <v>0</v>
      </c>
      <c r="E142" s="12">
        <v>0</v>
      </c>
      <c r="F142" s="12">
        <v>0</v>
      </c>
      <c r="G142" s="53">
        <v>0</v>
      </c>
      <c r="H142" s="12">
        <v>0</v>
      </c>
      <c r="I142" s="12">
        <v>0</v>
      </c>
      <c r="J142" s="60"/>
      <c r="K142" s="63"/>
      <c r="L142" s="63"/>
      <c r="M142" s="63"/>
      <c r="N142" s="63"/>
      <c r="O142" s="63"/>
      <c r="P142" s="63"/>
      <c r="Q142" s="63"/>
      <c r="S142" s="63"/>
    </row>
    <row r="143" spans="1:19" ht="60" customHeight="1">
      <c r="A143" s="33" t="s">
        <v>117</v>
      </c>
      <c r="B143" s="74" t="s">
        <v>11</v>
      </c>
      <c r="C143" s="11">
        <f t="shared" si="35"/>
        <v>0</v>
      </c>
      <c r="D143" s="11">
        <f aca="true" t="shared" si="69" ref="D143:I143">D144+D145+D146+D147</f>
        <v>0</v>
      </c>
      <c r="E143" s="11">
        <f t="shared" si="69"/>
        <v>0</v>
      </c>
      <c r="F143" s="11">
        <f t="shared" si="69"/>
        <v>0</v>
      </c>
      <c r="G143" s="49">
        <f t="shared" si="69"/>
        <v>0</v>
      </c>
      <c r="H143" s="11">
        <f t="shared" si="69"/>
        <v>0</v>
      </c>
      <c r="I143" s="11">
        <f t="shared" si="69"/>
        <v>0</v>
      </c>
      <c r="J143" s="101" t="s">
        <v>118</v>
      </c>
      <c r="K143" s="61" t="s">
        <v>10</v>
      </c>
      <c r="L143" s="61">
        <v>20</v>
      </c>
      <c r="M143" s="61">
        <v>20</v>
      </c>
      <c r="N143" s="61">
        <v>20</v>
      </c>
      <c r="O143" s="61">
        <v>20</v>
      </c>
      <c r="P143" s="61">
        <v>20</v>
      </c>
      <c r="Q143" s="61">
        <v>0</v>
      </c>
      <c r="S143" s="61">
        <v>0</v>
      </c>
    </row>
    <row r="144" spans="1:19" ht="15">
      <c r="A144" s="4" t="s">
        <v>9</v>
      </c>
      <c r="B144" s="75"/>
      <c r="C144" s="11">
        <f t="shared" si="35"/>
        <v>0</v>
      </c>
      <c r="D144" s="12">
        <v>0</v>
      </c>
      <c r="E144" s="12">
        <v>0</v>
      </c>
      <c r="F144" s="12">
        <v>0</v>
      </c>
      <c r="G144" s="53">
        <v>0</v>
      </c>
      <c r="H144" s="12">
        <v>0</v>
      </c>
      <c r="I144" s="12">
        <v>0</v>
      </c>
      <c r="J144" s="102"/>
      <c r="K144" s="62"/>
      <c r="L144" s="62"/>
      <c r="M144" s="62"/>
      <c r="N144" s="62"/>
      <c r="O144" s="62"/>
      <c r="P144" s="62"/>
      <c r="Q144" s="62"/>
      <c r="S144" s="62"/>
    </row>
    <row r="145" spans="1:19" ht="15">
      <c r="A145" s="4" t="s">
        <v>20</v>
      </c>
      <c r="B145" s="75"/>
      <c r="C145" s="11">
        <f t="shared" si="35"/>
        <v>0</v>
      </c>
      <c r="D145" s="12">
        <v>0</v>
      </c>
      <c r="E145" s="12">
        <v>0</v>
      </c>
      <c r="F145" s="12">
        <v>0</v>
      </c>
      <c r="G145" s="53">
        <v>0</v>
      </c>
      <c r="H145" s="12">
        <v>0</v>
      </c>
      <c r="I145" s="12">
        <v>0</v>
      </c>
      <c r="J145" s="102"/>
      <c r="K145" s="62"/>
      <c r="L145" s="62"/>
      <c r="M145" s="62"/>
      <c r="N145" s="62"/>
      <c r="O145" s="62"/>
      <c r="P145" s="62"/>
      <c r="Q145" s="62"/>
      <c r="S145" s="62"/>
    </row>
    <row r="146" spans="1:19" ht="15">
      <c r="A146" s="4" t="s">
        <v>8</v>
      </c>
      <c r="B146" s="75"/>
      <c r="C146" s="11">
        <f t="shared" si="35"/>
        <v>0</v>
      </c>
      <c r="D146" s="12">
        <v>0</v>
      </c>
      <c r="E146" s="12">
        <v>0</v>
      </c>
      <c r="F146" s="12">
        <v>0</v>
      </c>
      <c r="G146" s="53">
        <v>0</v>
      </c>
      <c r="H146" s="12">
        <v>0</v>
      </c>
      <c r="I146" s="12">
        <v>0</v>
      </c>
      <c r="J146" s="102"/>
      <c r="K146" s="62"/>
      <c r="L146" s="62"/>
      <c r="M146" s="62"/>
      <c r="N146" s="62"/>
      <c r="O146" s="62"/>
      <c r="P146" s="62"/>
      <c r="Q146" s="62"/>
      <c r="S146" s="62"/>
    </row>
    <row r="147" spans="1:19" ht="15" customHeight="1">
      <c r="A147" s="4" t="s">
        <v>21</v>
      </c>
      <c r="B147" s="76"/>
      <c r="C147" s="11">
        <f t="shared" si="35"/>
        <v>0</v>
      </c>
      <c r="D147" s="12">
        <v>0</v>
      </c>
      <c r="E147" s="12">
        <v>0</v>
      </c>
      <c r="F147" s="12">
        <v>0</v>
      </c>
      <c r="G147" s="53">
        <v>0</v>
      </c>
      <c r="H147" s="12">
        <v>0</v>
      </c>
      <c r="I147" s="12">
        <v>0</v>
      </c>
      <c r="J147" s="103"/>
      <c r="K147" s="63"/>
      <c r="L147" s="63"/>
      <c r="M147" s="63"/>
      <c r="N147" s="63"/>
      <c r="O147" s="63"/>
      <c r="P147" s="63"/>
      <c r="Q147" s="63"/>
      <c r="S147" s="63"/>
    </row>
    <row r="148" spans="1:19" ht="50.25" customHeight="1">
      <c r="A148" s="37" t="s">
        <v>227</v>
      </c>
      <c r="B148" s="74" t="s">
        <v>228</v>
      </c>
      <c r="C148" s="11">
        <f aca="true" t="shared" si="70" ref="C148:C152">E148+F148+H148+D148+G148</f>
        <v>941.4</v>
      </c>
      <c r="D148" s="11">
        <f>D149+D150+D151+D152</f>
        <v>0</v>
      </c>
      <c r="E148" s="11">
        <f>E149+E150+E151+E152</f>
        <v>0</v>
      </c>
      <c r="F148" s="11">
        <f>F149+F150+F151+F152</f>
        <v>941.4</v>
      </c>
      <c r="G148" s="49">
        <f>G149+G150+G151+G152</f>
        <v>0</v>
      </c>
      <c r="H148" s="11">
        <f>H149+H150+H151+H152</f>
        <v>0</v>
      </c>
      <c r="I148" s="11">
        <f aca="true" t="shared" si="71" ref="I148">I149+I150+I151+I152</f>
        <v>0</v>
      </c>
      <c r="J148" s="70" t="s">
        <v>229</v>
      </c>
      <c r="K148" s="64" t="s">
        <v>10</v>
      </c>
      <c r="L148" s="64">
        <v>66</v>
      </c>
      <c r="M148" s="64">
        <v>75</v>
      </c>
      <c r="N148" s="64">
        <v>100</v>
      </c>
      <c r="O148" s="64">
        <v>100</v>
      </c>
      <c r="P148" s="64">
        <v>100</v>
      </c>
      <c r="Q148" s="64">
        <v>100</v>
      </c>
      <c r="S148" s="61">
        <v>100</v>
      </c>
    </row>
    <row r="149" spans="1:19" ht="15">
      <c r="A149" s="4" t="s">
        <v>9</v>
      </c>
      <c r="B149" s="75"/>
      <c r="C149" s="11">
        <f t="shared" si="70"/>
        <v>0</v>
      </c>
      <c r="D149" s="12">
        <v>0</v>
      </c>
      <c r="E149" s="12">
        <v>0</v>
      </c>
      <c r="F149" s="12">
        <v>0</v>
      </c>
      <c r="G149" s="53">
        <v>0</v>
      </c>
      <c r="H149" s="12">
        <v>0</v>
      </c>
      <c r="I149" s="12">
        <v>0</v>
      </c>
      <c r="J149" s="70"/>
      <c r="K149" s="64"/>
      <c r="L149" s="64"/>
      <c r="M149" s="64"/>
      <c r="N149" s="64"/>
      <c r="O149" s="64"/>
      <c r="P149" s="64"/>
      <c r="Q149" s="64"/>
      <c r="S149" s="62"/>
    </row>
    <row r="150" spans="1:19" ht="15">
      <c r="A150" s="4" t="s">
        <v>20</v>
      </c>
      <c r="B150" s="75"/>
      <c r="C150" s="11">
        <f t="shared" si="70"/>
        <v>0</v>
      </c>
      <c r="D150" s="12">
        <v>0</v>
      </c>
      <c r="E150" s="12">
        <v>0</v>
      </c>
      <c r="F150" s="12">
        <v>0</v>
      </c>
      <c r="G150" s="53">
        <v>0</v>
      </c>
      <c r="H150" s="12">
        <v>0</v>
      </c>
      <c r="I150" s="12">
        <v>0</v>
      </c>
      <c r="J150" s="70"/>
      <c r="K150" s="64"/>
      <c r="L150" s="64"/>
      <c r="M150" s="64"/>
      <c r="N150" s="64"/>
      <c r="O150" s="64"/>
      <c r="P150" s="64"/>
      <c r="Q150" s="64"/>
      <c r="S150" s="62"/>
    </row>
    <row r="151" spans="1:19" ht="15">
      <c r="A151" s="4" t="s">
        <v>8</v>
      </c>
      <c r="B151" s="75"/>
      <c r="C151" s="11">
        <f t="shared" si="70"/>
        <v>941.4</v>
      </c>
      <c r="D151" s="12">
        <v>0</v>
      </c>
      <c r="E151" s="12">
        <v>0</v>
      </c>
      <c r="F151" s="12">
        <v>941.4</v>
      </c>
      <c r="G151" s="53">
        <v>0</v>
      </c>
      <c r="H151" s="12">
        <v>0</v>
      </c>
      <c r="I151" s="12">
        <v>0</v>
      </c>
      <c r="J151" s="70"/>
      <c r="K151" s="64"/>
      <c r="L151" s="64"/>
      <c r="M151" s="64"/>
      <c r="N151" s="64"/>
      <c r="O151" s="64"/>
      <c r="P151" s="64"/>
      <c r="Q151" s="64"/>
      <c r="S151" s="62"/>
    </row>
    <row r="152" spans="1:19" ht="15" customHeight="1">
      <c r="A152" s="4" t="s">
        <v>21</v>
      </c>
      <c r="B152" s="76"/>
      <c r="C152" s="11">
        <f t="shared" si="70"/>
        <v>0</v>
      </c>
      <c r="D152" s="12">
        <v>0</v>
      </c>
      <c r="E152" s="12">
        <v>0</v>
      </c>
      <c r="F152" s="12">
        <v>0</v>
      </c>
      <c r="G152" s="53">
        <v>0</v>
      </c>
      <c r="H152" s="12">
        <v>0</v>
      </c>
      <c r="I152" s="12">
        <v>0</v>
      </c>
      <c r="J152" s="70"/>
      <c r="K152" s="64"/>
      <c r="L152" s="64"/>
      <c r="M152" s="64"/>
      <c r="N152" s="64"/>
      <c r="O152" s="64"/>
      <c r="P152" s="64"/>
      <c r="Q152" s="64"/>
      <c r="S152" s="63"/>
    </row>
    <row r="153" spans="1:19" ht="37.5" customHeight="1">
      <c r="A153" s="81" t="s">
        <v>119</v>
      </c>
      <c r="B153" s="82"/>
      <c r="C153" s="11">
        <f t="shared" si="35"/>
        <v>33360.979999999996</v>
      </c>
      <c r="D153" s="11">
        <f>D158+D167+D172+D177+D182+D187+D192+D197+D202+D207+D212+D217</f>
        <v>8393.800000000001</v>
      </c>
      <c r="E153" s="11">
        <f>E158+E167+E172+E177+E182+E187+E192+E197+E202+E207+E212+E217</f>
        <v>14134.4</v>
      </c>
      <c r="F153" s="11">
        <f aca="true" t="shared" si="72" ref="F153:I153">F158+F167+F172+F177+F182+F187+F192+F197+F202+F207+F212+F217</f>
        <v>3043.8</v>
      </c>
      <c r="G153" s="49">
        <f>G158+G167+G172+G177+G182+G187+G192+G197+G202+G207+G212+G217+G222+G227</f>
        <v>7788.98</v>
      </c>
      <c r="H153" s="11">
        <f t="shared" si="72"/>
        <v>0</v>
      </c>
      <c r="I153" s="11">
        <f t="shared" si="72"/>
        <v>0</v>
      </c>
      <c r="J153" s="6"/>
      <c r="K153" s="8"/>
      <c r="L153" s="8"/>
      <c r="M153" s="8"/>
      <c r="N153" s="8"/>
      <c r="O153" s="8"/>
      <c r="P153" s="8"/>
      <c r="Q153" s="8"/>
      <c r="S153" s="29"/>
    </row>
    <row r="154" spans="1:19" ht="15">
      <c r="A154" s="79" t="s">
        <v>9</v>
      </c>
      <c r="B154" s="80"/>
      <c r="C154" s="11">
        <f t="shared" si="35"/>
        <v>4680.5</v>
      </c>
      <c r="D154" s="11">
        <f aca="true" t="shared" si="73" ref="D154:I154">D159+D168+D173+D178+D183+D188+D193+D198+D203+D208+D213+D218</f>
        <v>0</v>
      </c>
      <c r="E154" s="11">
        <f t="shared" si="73"/>
        <v>2975</v>
      </c>
      <c r="F154" s="11">
        <f t="shared" si="73"/>
        <v>0</v>
      </c>
      <c r="G154" s="49">
        <f t="shared" si="73"/>
        <v>1705.5</v>
      </c>
      <c r="H154" s="11">
        <f t="shared" si="73"/>
        <v>0</v>
      </c>
      <c r="I154" s="11">
        <f t="shared" si="73"/>
        <v>0</v>
      </c>
      <c r="J154" s="6"/>
      <c r="K154" s="8"/>
      <c r="L154" s="8"/>
      <c r="M154" s="8"/>
      <c r="N154" s="8"/>
      <c r="O154" s="8"/>
      <c r="P154" s="8"/>
      <c r="Q154" s="8"/>
      <c r="S154" s="29"/>
    </row>
    <row r="155" spans="1:19" ht="15">
      <c r="A155" s="79" t="s">
        <v>20</v>
      </c>
      <c r="B155" s="80"/>
      <c r="C155" s="11">
        <f t="shared" si="35"/>
        <v>1697.74</v>
      </c>
      <c r="D155" s="11">
        <f aca="true" t="shared" si="74" ref="D155:I155">D160+D169+D174+D179+D184+D189+D194+D199+D204+D209+D214+D219</f>
        <v>0</v>
      </c>
      <c r="E155" s="11">
        <f t="shared" si="74"/>
        <v>956.3</v>
      </c>
      <c r="F155" s="11">
        <f t="shared" si="74"/>
        <v>0</v>
      </c>
      <c r="G155" s="49">
        <f t="shared" si="74"/>
        <v>741.44</v>
      </c>
      <c r="H155" s="11">
        <f t="shared" si="74"/>
        <v>0</v>
      </c>
      <c r="I155" s="11">
        <f t="shared" si="74"/>
        <v>0</v>
      </c>
      <c r="J155" s="6"/>
      <c r="K155" s="8"/>
      <c r="L155" s="8"/>
      <c r="M155" s="8"/>
      <c r="N155" s="8"/>
      <c r="O155" s="8"/>
      <c r="P155" s="8"/>
      <c r="Q155" s="8"/>
      <c r="S155" s="29"/>
    </row>
    <row r="156" spans="1:19" ht="15">
      <c r="A156" s="79" t="s">
        <v>8</v>
      </c>
      <c r="B156" s="80"/>
      <c r="C156" s="11">
        <f>E156+F156+H156+D156+G156+I156</f>
        <v>26982.739999999998</v>
      </c>
      <c r="D156" s="11">
        <f>D161+D170+D175+D180+D185+D190+D195+D200+D205+D210+D215+D220+D165</f>
        <v>8393.8</v>
      </c>
      <c r="E156" s="11">
        <f aca="true" t="shared" si="75" ref="E156:I156">E161+E170+E175+E180+E185+E190+E195+E200+E205+E210+E215+E220</f>
        <v>10203.099999999999</v>
      </c>
      <c r="F156" s="11">
        <f t="shared" si="75"/>
        <v>3043.8</v>
      </c>
      <c r="G156" s="49">
        <f>G161+G170+G175+G180+G185+G190+G195+G200+G205+G210+G215+G220+G225+G230</f>
        <v>5342.04</v>
      </c>
      <c r="H156" s="11">
        <f t="shared" si="75"/>
        <v>0</v>
      </c>
      <c r="I156" s="11">
        <f t="shared" si="75"/>
        <v>0</v>
      </c>
      <c r="J156" s="6"/>
      <c r="K156" s="8"/>
      <c r="L156" s="8"/>
      <c r="M156" s="8"/>
      <c r="N156" s="8"/>
      <c r="O156" s="8"/>
      <c r="P156" s="8"/>
      <c r="Q156" s="8"/>
      <c r="S156" s="29"/>
    </row>
    <row r="157" spans="1:19" ht="15">
      <c r="A157" s="79" t="s">
        <v>21</v>
      </c>
      <c r="B157" s="80"/>
      <c r="C157" s="11">
        <f t="shared" si="35"/>
        <v>0</v>
      </c>
      <c r="D157" s="11">
        <f aca="true" t="shared" si="76" ref="D157:I157">D162+D171+D176+D181+D186+D191+D196+D201+D206+D211+D216+D221</f>
        <v>0</v>
      </c>
      <c r="E157" s="11">
        <f t="shared" si="76"/>
        <v>0</v>
      </c>
      <c r="F157" s="11">
        <f t="shared" si="76"/>
        <v>0</v>
      </c>
      <c r="G157" s="49">
        <f t="shared" si="76"/>
        <v>0</v>
      </c>
      <c r="H157" s="11">
        <f t="shared" si="76"/>
        <v>0</v>
      </c>
      <c r="I157" s="11">
        <f t="shared" si="76"/>
        <v>0</v>
      </c>
      <c r="J157" s="6"/>
      <c r="K157" s="8"/>
      <c r="L157" s="8"/>
      <c r="M157" s="8"/>
      <c r="N157" s="8"/>
      <c r="O157" s="8"/>
      <c r="P157" s="8"/>
      <c r="Q157" s="8"/>
      <c r="S157" s="29"/>
    </row>
    <row r="158" spans="1:19" ht="37.5" customHeight="1">
      <c r="A158" s="17" t="s">
        <v>120</v>
      </c>
      <c r="B158" s="74" t="s">
        <v>25</v>
      </c>
      <c r="C158" s="11">
        <f aca="true" t="shared" si="77" ref="C158:C251">E158+F158+H158+D158+G158+I158</f>
        <v>23489.699999999997</v>
      </c>
      <c r="D158" s="11">
        <f>D159+D160+D161+D162+D163+D164+D165+D166</f>
        <v>5573.1</v>
      </c>
      <c r="E158" s="11">
        <f aca="true" t="shared" si="78" ref="E158:H158">E159+E160+E161+E162+E163+E164+E165+E166</f>
        <v>11473.6</v>
      </c>
      <c r="F158" s="11">
        <f t="shared" si="78"/>
        <v>2276.9</v>
      </c>
      <c r="G158" s="49">
        <f t="shared" si="78"/>
        <v>4166.1</v>
      </c>
      <c r="H158" s="11">
        <f t="shared" si="78"/>
        <v>0</v>
      </c>
      <c r="I158" s="11">
        <f aca="true" t="shared" si="79" ref="I158">I159+I160+I161+I162+I163+I164+I165+I166</f>
        <v>0</v>
      </c>
      <c r="J158" s="58" t="s">
        <v>121</v>
      </c>
      <c r="K158" s="61" t="s">
        <v>10</v>
      </c>
      <c r="L158" s="61">
        <v>81</v>
      </c>
      <c r="M158" s="61">
        <v>96</v>
      </c>
      <c r="N158" s="61">
        <v>100</v>
      </c>
      <c r="O158" s="61">
        <v>100</v>
      </c>
      <c r="P158" s="61">
        <v>100</v>
      </c>
      <c r="Q158" s="61">
        <v>100</v>
      </c>
      <c r="S158" s="61">
        <v>100</v>
      </c>
    </row>
    <row r="159" spans="1:19" ht="17.25" customHeight="1">
      <c r="A159" s="4" t="s">
        <v>9</v>
      </c>
      <c r="B159" s="75"/>
      <c r="C159" s="11">
        <f t="shared" si="77"/>
        <v>2975</v>
      </c>
      <c r="D159" s="12">
        <v>0</v>
      </c>
      <c r="E159" s="12">
        <v>2975</v>
      </c>
      <c r="F159" s="12">
        <v>0</v>
      </c>
      <c r="G159" s="53">
        <v>0</v>
      </c>
      <c r="H159" s="12">
        <v>0</v>
      </c>
      <c r="I159" s="12">
        <v>0</v>
      </c>
      <c r="J159" s="59"/>
      <c r="K159" s="62"/>
      <c r="L159" s="62"/>
      <c r="M159" s="62"/>
      <c r="N159" s="62"/>
      <c r="O159" s="62"/>
      <c r="P159" s="62"/>
      <c r="Q159" s="62"/>
      <c r="S159" s="62"/>
    </row>
    <row r="160" spans="1:19" ht="15" customHeight="1">
      <c r="A160" s="4" t="s">
        <v>20</v>
      </c>
      <c r="B160" s="75"/>
      <c r="C160" s="11">
        <f t="shared" si="77"/>
        <v>956.3</v>
      </c>
      <c r="D160" s="12">
        <v>0</v>
      </c>
      <c r="E160" s="12">
        <v>956.3</v>
      </c>
      <c r="F160" s="12">
        <v>0</v>
      </c>
      <c r="G160" s="53">
        <v>0</v>
      </c>
      <c r="H160" s="12">
        <v>0</v>
      </c>
      <c r="I160" s="12">
        <v>0</v>
      </c>
      <c r="J160" s="59"/>
      <c r="K160" s="62"/>
      <c r="L160" s="62"/>
      <c r="M160" s="62"/>
      <c r="N160" s="62"/>
      <c r="O160" s="62"/>
      <c r="P160" s="62"/>
      <c r="Q160" s="62"/>
      <c r="S160" s="62"/>
    </row>
    <row r="161" spans="1:19" ht="15">
      <c r="A161" s="4" t="s">
        <v>8</v>
      </c>
      <c r="B161" s="75"/>
      <c r="C161" s="11">
        <f t="shared" si="77"/>
        <v>15117.6</v>
      </c>
      <c r="D161" s="12">
        <v>1132.3</v>
      </c>
      <c r="E161" s="12">
        <v>7542.3</v>
      </c>
      <c r="F161" s="12">
        <v>2276.9</v>
      </c>
      <c r="G161" s="47">
        <v>4166.1</v>
      </c>
      <c r="H161" s="12">
        <v>0</v>
      </c>
      <c r="I161" s="12">
        <v>0</v>
      </c>
      <c r="J161" s="59"/>
      <c r="K161" s="62"/>
      <c r="L161" s="62"/>
      <c r="M161" s="62"/>
      <c r="N161" s="62"/>
      <c r="O161" s="62"/>
      <c r="P161" s="62"/>
      <c r="Q161" s="62"/>
      <c r="S161" s="62"/>
    </row>
    <row r="162" spans="1:19" ht="18" customHeight="1">
      <c r="A162" s="4" t="s">
        <v>21</v>
      </c>
      <c r="B162" s="76"/>
      <c r="C162" s="11">
        <f t="shared" si="77"/>
        <v>0</v>
      </c>
      <c r="D162" s="12">
        <v>0</v>
      </c>
      <c r="E162" s="12">
        <v>0</v>
      </c>
      <c r="F162" s="12">
        <v>0</v>
      </c>
      <c r="G162" s="53">
        <v>0</v>
      </c>
      <c r="H162" s="12">
        <v>0</v>
      </c>
      <c r="I162" s="12">
        <v>0</v>
      </c>
      <c r="J162" s="59"/>
      <c r="K162" s="62"/>
      <c r="L162" s="62"/>
      <c r="M162" s="62"/>
      <c r="N162" s="62"/>
      <c r="O162" s="62"/>
      <c r="P162" s="62"/>
      <c r="Q162" s="62"/>
      <c r="S162" s="62"/>
    </row>
    <row r="163" spans="1:19" ht="17.25" customHeight="1">
      <c r="A163" s="4" t="s">
        <v>9</v>
      </c>
      <c r="B163" s="100" t="s">
        <v>11</v>
      </c>
      <c r="C163" s="11">
        <f t="shared" si="77"/>
        <v>0</v>
      </c>
      <c r="D163" s="12">
        <v>0</v>
      </c>
      <c r="E163" s="12">
        <v>0</v>
      </c>
      <c r="F163" s="12">
        <v>0</v>
      </c>
      <c r="G163" s="53">
        <v>0</v>
      </c>
      <c r="H163" s="12">
        <v>0</v>
      </c>
      <c r="I163" s="12">
        <v>0</v>
      </c>
      <c r="J163" s="59"/>
      <c r="K163" s="62"/>
      <c r="L163" s="62"/>
      <c r="M163" s="62"/>
      <c r="N163" s="62"/>
      <c r="O163" s="62"/>
      <c r="P163" s="62"/>
      <c r="Q163" s="62"/>
      <c r="S163" s="62"/>
    </row>
    <row r="164" spans="1:19" ht="15" customHeight="1">
      <c r="A164" s="4" t="s">
        <v>20</v>
      </c>
      <c r="B164" s="100"/>
      <c r="C164" s="11">
        <f t="shared" si="77"/>
        <v>0</v>
      </c>
      <c r="D164" s="12">
        <v>0</v>
      </c>
      <c r="E164" s="12">
        <v>0</v>
      </c>
      <c r="F164" s="12">
        <v>0</v>
      </c>
      <c r="G164" s="53">
        <v>0</v>
      </c>
      <c r="H164" s="12">
        <v>0</v>
      </c>
      <c r="I164" s="12">
        <v>0</v>
      </c>
      <c r="J164" s="59"/>
      <c r="K164" s="62"/>
      <c r="L164" s="62"/>
      <c r="M164" s="62"/>
      <c r="N164" s="62"/>
      <c r="O164" s="62"/>
      <c r="P164" s="62"/>
      <c r="Q164" s="62"/>
      <c r="S164" s="62"/>
    </row>
    <row r="165" spans="1:19" ht="15">
      <c r="A165" s="4" t="s">
        <v>8</v>
      </c>
      <c r="B165" s="100"/>
      <c r="C165" s="11">
        <f t="shared" si="77"/>
        <v>4440.8</v>
      </c>
      <c r="D165" s="12">
        <v>4440.8</v>
      </c>
      <c r="E165" s="12">
        <v>0</v>
      </c>
      <c r="F165" s="12">
        <v>0</v>
      </c>
      <c r="G165" s="53">
        <v>0</v>
      </c>
      <c r="H165" s="12">
        <v>0</v>
      </c>
      <c r="I165" s="12">
        <v>0</v>
      </c>
      <c r="J165" s="59"/>
      <c r="K165" s="62"/>
      <c r="L165" s="62"/>
      <c r="M165" s="62"/>
      <c r="N165" s="62"/>
      <c r="O165" s="62"/>
      <c r="P165" s="62"/>
      <c r="Q165" s="62"/>
      <c r="S165" s="62"/>
    </row>
    <row r="166" spans="1:19" ht="21" customHeight="1">
      <c r="A166" s="4" t="s">
        <v>21</v>
      </c>
      <c r="B166" s="100"/>
      <c r="C166" s="11">
        <f t="shared" si="77"/>
        <v>0</v>
      </c>
      <c r="D166" s="12">
        <v>0</v>
      </c>
      <c r="E166" s="12">
        <v>0</v>
      </c>
      <c r="F166" s="12">
        <v>0</v>
      </c>
      <c r="G166" s="53">
        <v>0</v>
      </c>
      <c r="H166" s="12">
        <v>0</v>
      </c>
      <c r="I166" s="12">
        <v>0</v>
      </c>
      <c r="J166" s="60"/>
      <c r="K166" s="63"/>
      <c r="L166" s="63"/>
      <c r="M166" s="63"/>
      <c r="N166" s="63"/>
      <c r="O166" s="63"/>
      <c r="P166" s="63"/>
      <c r="Q166" s="63"/>
      <c r="S166" s="63"/>
    </row>
    <row r="167" spans="1:19" ht="32.25" customHeight="1">
      <c r="A167" s="17" t="s">
        <v>122</v>
      </c>
      <c r="B167" s="74" t="s">
        <v>28</v>
      </c>
      <c r="C167" s="11">
        <f t="shared" si="77"/>
        <v>2197.8</v>
      </c>
      <c r="D167" s="11">
        <f aca="true" t="shared" si="80" ref="D167:I167">D168+D169+D170+D171</f>
        <v>1212.2</v>
      </c>
      <c r="E167" s="11">
        <f t="shared" si="80"/>
        <v>846.5</v>
      </c>
      <c r="F167" s="11">
        <f t="shared" si="80"/>
        <v>139.1</v>
      </c>
      <c r="G167" s="49">
        <f t="shared" si="80"/>
        <v>0</v>
      </c>
      <c r="H167" s="11">
        <f t="shared" si="80"/>
        <v>0</v>
      </c>
      <c r="I167" s="11">
        <f t="shared" si="80"/>
        <v>0</v>
      </c>
      <c r="J167" s="58" t="s">
        <v>123</v>
      </c>
      <c r="K167" s="61" t="s">
        <v>10</v>
      </c>
      <c r="L167" s="61">
        <v>55</v>
      </c>
      <c r="M167" s="61">
        <v>100</v>
      </c>
      <c r="N167" s="61">
        <v>100</v>
      </c>
      <c r="O167" s="61">
        <v>100</v>
      </c>
      <c r="P167" s="61">
        <v>100</v>
      </c>
      <c r="Q167" s="61">
        <v>100</v>
      </c>
      <c r="S167" s="61">
        <v>100</v>
      </c>
    </row>
    <row r="168" spans="1:19" ht="15">
      <c r="A168" s="4" t="s">
        <v>9</v>
      </c>
      <c r="B168" s="75"/>
      <c r="C168" s="11">
        <f t="shared" si="77"/>
        <v>0</v>
      </c>
      <c r="D168" s="12">
        <v>0</v>
      </c>
      <c r="E168" s="12">
        <v>0</v>
      </c>
      <c r="F168" s="12">
        <v>0</v>
      </c>
      <c r="G168" s="53">
        <v>0</v>
      </c>
      <c r="H168" s="12">
        <v>0</v>
      </c>
      <c r="I168" s="12">
        <v>0</v>
      </c>
      <c r="J168" s="59"/>
      <c r="K168" s="62"/>
      <c r="L168" s="62"/>
      <c r="M168" s="62"/>
      <c r="N168" s="62"/>
      <c r="O168" s="62"/>
      <c r="P168" s="62"/>
      <c r="Q168" s="62"/>
      <c r="S168" s="62"/>
    </row>
    <row r="169" spans="1:19" ht="15">
      <c r="A169" s="4" t="s">
        <v>20</v>
      </c>
      <c r="B169" s="75"/>
      <c r="C169" s="11">
        <f t="shared" si="77"/>
        <v>0</v>
      </c>
      <c r="D169" s="12">
        <v>0</v>
      </c>
      <c r="E169" s="12">
        <v>0</v>
      </c>
      <c r="F169" s="12">
        <v>0</v>
      </c>
      <c r="G169" s="53">
        <v>0</v>
      </c>
      <c r="H169" s="12">
        <v>0</v>
      </c>
      <c r="I169" s="12">
        <v>0</v>
      </c>
      <c r="J169" s="59"/>
      <c r="K169" s="62"/>
      <c r="L169" s="62"/>
      <c r="M169" s="62"/>
      <c r="N169" s="62"/>
      <c r="O169" s="62"/>
      <c r="P169" s="62"/>
      <c r="Q169" s="62"/>
      <c r="S169" s="62"/>
    </row>
    <row r="170" spans="1:19" ht="15">
      <c r="A170" s="4" t="s">
        <v>8</v>
      </c>
      <c r="B170" s="75"/>
      <c r="C170" s="11">
        <f t="shared" si="77"/>
        <v>2197.8</v>
      </c>
      <c r="D170" s="12">
        <v>1212.2</v>
      </c>
      <c r="E170" s="12">
        <v>846.5</v>
      </c>
      <c r="F170" s="12">
        <v>139.1</v>
      </c>
      <c r="G170" s="53">
        <v>0</v>
      </c>
      <c r="H170" s="12">
        <v>0</v>
      </c>
      <c r="I170" s="12">
        <v>0</v>
      </c>
      <c r="J170" s="59"/>
      <c r="K170" s="62"/>
      <c r="L170" s="62"/>
      <c r="M170" s="62"/>
      <c r="N170" s="62"/>
      <c r="O170" s="62"/>
      <c r="P170" s="62"/>
      <c r="Q170" s="62"/>
      <c r="S170" s="62"/>
    </row>
    <row r="171" spans="1:19" ht="18.75" customHeight="1">
      <c r="A171" s="4" t="s">
        <v>21</v>
      </c>
      <c r="B171" s="76"/>
      <c r="C171" s="11">
        <f t="shared" si="77"/>
        <v>0</v>
      </c>
      <c r="D171" s="12">
        <v>0</v>
      </c>
      <c r="E171" s="12">
        <v>0</v>
      </c>
      <c r="F171" s="12">
        <v>0</v>
      </c>
      <c r="G171" s="53">
        <v>0</v>
      </c>
      <c r="H171" s="12">
        <v>0</v>
      </c>
      <c r="I171" s="12">
        <v>0</v>
      </c>
      <c r="J171" s="60"/>
      <c r="K171" s="63"/>
      <c r="L171" s="63"/>
      <c r="M171" s="63"/>
      <c r="N171" s="63"/>
      <c r="O171" s="63"/>
      <c r="P171" s="63"/>
      <c r="Q171" s="63"/>
      <c r="S171" s="63"/>
    </row>
    <row r="172" spans="1:19" ht="32.25" customHeight="1">
      <c r="A172" s="17" t="s">
        <v>124</v>
      </c>
      <c r="B172" s="74" t="s">
        <v>28</v>
      </c>
      <c r="C172" s="11">
        <f t="shared" si="77"/>
        <v>369.8</v>
      </c>
      <c r="D172" s="11">
        <f aca="true" t="shared" si="81" ref="D172:I172">D173+D174+D175+D176</f>
        <v>369.8</v>
      </c>
      <c r="E172" s="11">
        <f t="shared" si="81"/>
        <v>0</v>
      </c>
      <c r="F172" s="11">
        <f t="shared" si="81"/>
        <v>0</v>
      </c>
      <c r="G172" s="49">
        <f t="shared" si="81"/>
        <v>0</v>
      </c>
      <c r="H172" s="11">
        <f t="shared" si="81"/>
        <v>0</v>
      </c>
      <c r="I172" s="11">
        <f t="shared" si="81"/>
        <v>0</v>
      </c>
      <c r="J172" s="58" t="s">
        <v>125</v>
      </c>
      <c r="K172" s="61" t="s">
        <v>10</v>
      </c>
      <c r="L172" s="61">
        <v>0</v>
      </c>
      <c r="M172" s="61">
        <v>100</v>
      </c>
      <c r="N172" s="61">
        <v>100</v>
      </c>
      <c r="O172" s="61">
        <v>100</v>
      </c>
      <c r="P172" s="61">
        <v>100</v>
      </c>
      <c r="Q172" s="61">
        <v>100</v>
      </c>
      <c r="S172" s="61">
        <v>100</v>
      </c>
    </row>
    <row r="173" spans="1:19" ht="15">
      <c r="A173" s="4" t="s">
        <v>9</v>
      </c>
      <c r="B173" s="75"/>
      <c r="C173" s="11">
        <f t="shared" si="77"/>
        <v>0</v>
      </c>
      <c r="D173" s="12">
        <v>0</v>
      </c>
      <c r="E173" s="12">
        <v>0</v>
      </c>
      <c r="F173" s="12">
        <v>0</v>
      </c>
      <c r="G173" s="53">
        <v>0</v>
      </c>
      <c r="H173" s="12">
        <v>0</v>
      </c>
      <c r="I173" s="12">
        <v>0</v>
      </c>
      <c r="J173" s="59"/>
      <c r="K173" s="62"/>
      <c r="L173" s="62"/>
      <c r="M173" s="62"/>
      <c r="N173" s="62"/>
      <c r="O173" s="62"/>
      <c r="P173" s="62"/>
      <c r="Q173" s="62"/>
      <c r="S173" s="62"/>
    </row>
    <row r="174" spans="1:19" ht="15">
      <c r="A174" s="4" t="s">
        <v>20</v>
      </c>
      <c r="B174" s="75"/>
      <c r="C174" s="11">
        <f t="shared" si="77"/>
        <v>0</v>
      </c>
      <c r="D174" s="12">
        <v>0</v>
      </c>
      <c r="E174" s="12">
        <v>0</v>
      </c>
      <c r="F174" s="12">
        <v>0</v>
      </c>
      <c r="G174" s="53">
        <v>0</v>
      </c>
      <c r="H174" s="12">
        <v>0</v>
      </c>
      <c r="I174" s="12">
        <v>0</v>
      </c>
      <c r="J174" s="59"/>
      <c r="K174" s="62"/>
      <c r="L174" s="62"/>
      <c r="M174" s="62"/>
      <c r="N174" s="62"/>
      <c r="O174" s="62"/>
      <c r="P174" s="62"/>
      <c r="Q174" s="62"/>
      <c r="S174" s="62"/>
    </row>
    <row r="175" spans="1:19" ht="15">
      <c r="A175" s="4" t="s">
        <v>8</v>
      </c>
      <c r="B175" s="75"/>
      <c r="C175" s="11">
        <f t="shared" si="77"/>
        <v>369.8</v>
      </c>
      <c r="D175" s="12">
        <v>369.8</v>
      </c>
      <c r="E175" s="12">
        <v>0</v>
      </c>
      <c r="F175" s="12">
        <v>0</v>
      </c>
      <c r="G175" s="53">
        <v>0</v>
      </c>
      <c r="H175" s="12">
        <v>0</v>
      </c>
      <c r="I175" s="12">
        <v>0</v>
      </c>
      <c r="J175" s="59"/>
      <c r="K175" s="62"/>
      <c r="L175" s="62"/>
      <c r="M175" s="62"/>
      <c r="N175" s="62"/>
      <c r="O175" s="62"/>
      <c r="P175" s="62"/>
      <c r="Q175" s="62"/>
      <c r="S175" s="62"/>
    </row>
    <row r="176" spans="1:19" ht="18.75" customHeight="1">
      <c r="A176" s="4" t="s">
        <v>21</v>
      </c>
      <c r="B176" s="76"/>
      <c r="C176" s="11">
        <f t="shared" si="77"/>
        <v>0</v>
      </c>
      <c r="D176" s="12">
        <v>0</v>
      </c>
      <c r="E176" s="12">
        <v>0</v>
      </c>
      <c r="F176" s="12">
        <v>0</v>
      </c>
      <c r="G176" s="53">
        <v>0</v>
      </c>
      <c r="H176" s="12">
        <v>0</v>
      </c>
      <c r="I176" s="12">
        <v>0</v>
      </c>
      <c r="J176" s="60"/>
      <c r="K176" s="63"/>
      <c r="L176" s="63"/>
      <c r="M176" s="63"/>
      <c r="N176" s="63"/>
      <c r="O176" s="63"/>
      <c r="P176" s="63"/>
      <c r="Q176" s="63"/>
      <c r="S176" s="63"/>
    </row>
    <row r="177" spans="1:19" ht="32.25" customHeight="1">
      <c r="A177" s="17" t="s">
        <v>126</v>
      </c>
      <c r="B177" s="74" t="s">
        <v>28</v>
      </c>
      <c r="C177" s="11">
        <f t="shared" si="77"/>
        <v>3170.5000000000005</v>
      </c>
      <c r="D177" s="11">
        <f aca="true" t="shared" si="82" ref="D177:I177">D178+D179+D180+D181</f>
        <v>1238.7</v>
      </c>
      <c r="E177" s="11">
        <f t="shared" si="82"/>
        <v>1032.9</v>
      </c>
      <c r="F177" s="11">
        <f t="shared" si="82"/>
        <v>400</v>
      </c>
      <c r="G177" s="49">
        <f t="shared" si="82"/>
        <v>498.9</v>
      </c>
      <c r="H177" s="11">
        <f t="shared" si="82"/>
        <v>0</v>
      </c>
      <c r="I177" s="11">
        <f t="shared" si="82"/>
        <v>0</v>
      </c>
      <c r="J177" s="58" t="s">
        <v>127</v>
      </c>
      <c r="K177" s="61" t="s">
        <v>10</v>
      </c>
      <c r="L177" s="61">
        <v>50</v>
      </c>
      <c r="M177" s="61">
        <v>60</v>
      </c>
      <c r="N177" s="61">
        <v>70</v>
      </c>
      <c r="O177" s="61">
        <v>90</v>
      </c>
      <c r="P177" s="61">
        <v>100</v>
      </c>
      <c r="Q177" s="61">
        <v>100</v>
      </c>
      <c r="S177" s="61">
        <v>100</v>
      </c>
    </row>
    <row r="178" spans="1:19" ht="15">
      <c r="A178" s="4" t="s">
        <v>9</v>
      </c>
      <c r="B178" s="75"/>
      <c r="C178" s="11">
        <f t="shared" si="77"/>
        <v>0</v>
      </c>
      <c r="D178" s="12">
        <v>0</v>
      </c>
      <c r="E178" s="12">
        <v>0</v>
      </c>
      <c r="F178" s="12">
        <v>0</v>
      </c>
      <c r="G178" s="53">
        <v>0</v>
      </c>
      <c r="H178" s="12">
        <v>0</v>
      </c>
      <c r="I178" s="12">
        <v>0</v>
      </c>
      <c r="J178" s="59"/>
      <c r="K178" s="62"/>
      <c r="L178" s="62"/>
      <c r="M178" s="62"/>
      <c r="N178" s="62"/>
      <c r="O178" s="62"/>
      <c r="P178" s="62"/>
      <c r="Q178" s="62"/>
      <c r="S178" s="62"/>
    </row>
    <row r="179" spans="1:19" ht="15">
      <c r="A179" s="4" t="s">
        <v>20</v>
      </c>
      <c r="B179" s="75"/>
      <c r="C179" s="11">
        <f t="shared" si="77"/>
        <v>0</v>
      </c>
      <c r="D179" s="12">
        <v>0</v>
      </c>
      <c r="E179" s="12">
        <v>0</v>
      </c>
      <c r="F179" s="12">
        <v>0</v>
      </c>
      <c r="G179" s="53">
        <v>0</v>
      </c>
      <c r="H179" s="12">
        <v>0</v>
      </c>
      <c r="I179" s="12">
        <v>0</v>
      </c>
      <c r="J179" s="59"/>
      <c r="K179" s="62"/>
      <c r="L179" s="62"/>
      <c r="M179" s="62"/>
      <c r="N179" s="62"/>
      <c r="O179" s="62"/>
      <c r="P179" s="62"/>
      <c r="Q179" s="62"/>
      <c r="S179" s="62"/>
    </row>
    <row r="180" spans="1:19" ht="15">
      <c r="A180" s="4" t="s">
        <v>8</v>
      </c>
      <c r="B180" s="75"/>
      <c r="C180" s="11">
        <f t="shared" si="77"/>
        <v>3170.5000000000005</v>
      </c>
      <c r="D180" s="12">
        <v>1238.7</v>
      </c>
      <c r="E180" s="12">
        <v>1032.9</v>
      </c>
      <c r="F180" s="12">
        <v>400</v>
      </c>
      <c r="G180" s="46">
        <v>498.9</v>
      </c>
      <c r="H180" s="12">
        <v>0</v>
      </c>
      <c r="I180" s="12">
        <v>0</v>
      </c>
      <c r="J180" s="59"/>
      <c r="K180" s="62"/>
      <c r="L180" s="62"/>
      <c r="M180" s="62"/>
      <c r="N180" s="62"/>
      <c r="O180" s="62"/>
      <c r="P180" s="62"/>
      <c r="Q180" s="62"/>
      <c r="S180" s="62"/>
    </row>
    <row r="181" spans="1:19" ht="18.75" customHeight="1">
      <c r="A181" s="4" t="s">
        <v>21</v>
      </c>
      <c r="B181" s="76"/>
      <c r="C181" s="11">
        <f t="shared" si="77"/>
        <v>0</v>
      </c>
      <c r="D181" s="12">
        <v>0</v>
      </c>
      <c r="E181" s="12">
        <v>0</v>
      </c>
      <c r="F181" s="12">
        <v>0</v>
      </c>
      <c r="G181" s="53">
        <v>0</v>
      </c>
      <c r="H181" s="12">
        <v>0</v>
      </c>
      <c r="I181" s="12">
        <v>0</v>
      </c>
      <c r="J181" s="60"/>
      <c r="K181" s="63"/>
      <c r="L181" s="63"/>
      <c r="M181" s="63"/>
      <c r="N181" s="63"/>
      <c r="O181" s="63"/>
      <c r="P181" s="63"/>
      <c r="Q181" s="63"/>
      <c r="S181" s="63"/>
    </row>
    <row r="182" spans="1:19" ht="48.75" customHeight="1">
      <c r="A182" s="17" t="s">
        <v>128</v>
      </c>
      <c r="B182" s="74" t="s">
        <v>28</v>
      </c>
      <c r="C182" s="11">
        <f t="shared" si="77"/>
        <v>0</v>
      </c>
      <c r="D182" s="11">
        <f aca="true" t="shared" si="83" ref="D182:I182">D183+D184+D185+D186</f>
        <v>0</v>
      </c>
      <c r="E182" s="11">
        <f t="shared" si="83"/>
        <v>0</v>
      </c>
      <c r="F182" s="11">
        <f t="shared" si="83"/>
        <v>0</v>
      </c>
      <c r="G182" s="49">
        <f t="shared" si="83"/>
        <v>0</v>
      </c>
      <c r="H182" s="11">
        <f t="shared" si="83"/>
        <v>0</v>
      </c>
      <c r="I182" s="11">
        <f t="shared" si="83"/>
        <v>0</v>
      </c>
      <c r="J182" s="58" t="s">
        <v>129</v>
      </c>
      <c r="K182" s="61" t="s">
        <v>10</v>
      </c>
      <c r="L182" s="61">
        <v>0</v>
      </c>
      <c r="M182" s="61">
        <v>0</v>
      </c>
      <c r="N182" s="61">
        <v>20</v>
      </c>
      <c r="O182" s="61">
        <v>40</v>
      </c>
      <c r="P182" s="61">
        <v>60</v>
      </c>
      <c r="Q182" s="61">
        <v>80</v>
      </c>
      <c r="S182" s="61">
        <v>80</v>
      </c>
    </row>
    <row r="183" spans="1:19" ht="15">
      <c r="A183" s="4" t="s">
        <v>9</v>
      </c>
      <c r="B183" s="75"/>
      <c r="C183" s="11">
        <f t="shared" si="77"/>
        <v>0</v>
      </c>
      <c r="D183" s="12">
        <v>0</v>
      </c>
      <c r="E183" s="12">
        <v>0</v>
      </c>
      <c r="F183" s="12">
        <v>0</v>
      </c>
      <c r="G183" s="53">
        <v>0</v>
      </c>
      <c r="H183" s="12">
        <v>0</v>
      </c>
      <c r="I183" s="12">
        <v>0</v>
      </c>
      <c r="J183" s="59"/>
      <c r="K183" s="62"/>
      <c r="L183" s="62"/>
      <c r="M183" s="62"/>
      <c r="N183" s="62"/>
      <c r="O183" s="62"/>
      <c r="P183" s="62"/>
      <c r="Q183" s="62"/>
      <c r="S183" s="62"/>
    </row>
    <row r="184" spans="1:19" ht="15">
      <c r="A184" s="4" t="s">
        <v>20</v>
      </c>
      <c r="B184" s="75"/>
      <c r="C184" s="11">
        <f t="shared" si="77"/>
        <v>0</v>
      </c>
      <c r="D184" s="12">
        <v>0</v>
      </c>
      <c r="E184" s="12">
        <v>0</v>
      </c>
      <c r="F184" s="12">
        <v>0</v>
      </c>
      <c r="G184" s="53">
        <v>0</v>
      </c>
      <c r="H184" s="12">
        <v>0</v>
      </c>
      <c r="I184" s="12">
        <v>0</v>
      </c>
      <c r="J184" s="59"/>
      <c r="K184" s="62"/>
      <c r="L184" s="62"/>
      <c r="M184" s="62"/>
      <c r="N184" s="62"/>
      <c r="O184" s="62"/>
      <c r="P184" s="62"/>
      <c r="Q184" s="62"/>
      <c r="S184" s="62"/>
    </row>
    <row r="185" spans="1:19" ht="15">
      <c r="A185" s="4" t="s">
        <v>8</v>
      </c>
      <c r="B185" s="75"/>
      <c r="C185" s="11">
        <f t="shared" si="77"/>
        <v>0</v>
      </c>
      <c r="D185" s="12">
        <v>0</v>
      </c>
      <c r="E185" s="12">
        <v>0</v>
      </c>
      <c r="F185" s="12">
        <v>0</v>
      </c>
      <c r="G185" s="53">
        <v>0</v>
      </c>
      <c r="H185" s="12">
        <v>0</v>
      </c>
      <c r="I185" s="12">
        <v>0</v>
      </c>
      <c r="J185" s="59"/>
      <c r="K185" s="62"/>
      <c r="L185" s="62"/>
      <c r="M185" s="62"/>
      <c r="N185" s="62"/>
      <c r="O185" s="62"/>
      <c r="P185" s="62"/>
      <c r="Q185" s="62"/>
      <c r="S185" s="62"/>
    </row>
    <row r="186" spans="1:19" ht="18.75" customHeight="1">
      <c r="A186" s="4" t="s">
        <v>21</v>
      </c>
      <c r="B186" s="76"/>
      <c r="C186" s="11">
        <f t="shared" si="77"/>
        <v>0</v>
      </c>
      <c r="D186" s="12">
        <v>0</v>
      </c>
      <c r="E186" s="12">
        <v>0</v>
      </c>
      <c r="F186" s="12">
        <v>0</v>
      </c>
      <c r="G186" s="53">
        <v>0</v>
      </c>
      <c r="H186" s="12">
        <v>0</v>
      </c>
      <c r="I186" s="12">
        <v>0</v>
      </c>
      <c r="J186" s="60"/>
      <c r="K186" s="63"/>
      <c r="L186" s="63"/>
      <c r="M186" s="63"/>
      <c r="N186" s="63"/>
      <c r="O186" s="63"/>
      <c r="P186" s="63"/>
      <c r="Q186" s="63"/>
      <c r="S186" s="63"/>
    </row>
    <row r="187" spans="1:19" ht="48.75" customHeight="1">
      <c r="A187" s="17" t="s">
        <v>130</v>
      </c>
      <c r="B187" s="74" t="s">
        <v>28</v>
      </c>
      <c r="C187" s="11">
        <f t="shared" si="77"/>
        <v>0</v>
      </c>
      <c r="D187" s="11">
        <f aca="true" t="shared" si="84" ref="D187:I187">D188+D189+D190+D191</f>
        <v>0</v>
      </c>
      <c r="E187" s="11">
        <f t="shared" si="84"/>
        <v>0</v>
      </c>
      <c r="F187" s="11">
        <f t="shared" si="84"/>
        <v>0</v>
      </c>
      <c r="G187" s="49">
        <f t="shared" si="84"/>
        <v>0</v>
      </c>
      <c r="H187" s="11">
        <f t="shared" si="84"/>
        <v>0</v>
      </c>
      <c r="I187" s="11">
        <f t="shared" si="84"/>
        <v>0</v>
      </c>
      <c r="J187" s="58" t="s">
        <v>131</v>
      </c>
      <c r="K187" s="61" t="s">
        <v>10</v>
      </c>
      <c r="L187" s="61">
        <v>0</v>
      </c>
      <c r="M187" s="61">
        <v>0</v>
      </c>
      <c r="N187" s="61">
        <v>5</v>
      </c>
      <c r="O187" s="61">
        <v>5</v>
      </c>
      <c r="P187" s="61">
        <v>5</v>
      </c>
      <c r="Q187" s="61">
        <v>5</v>
      </c>
      <c r="S187" s="61">
        <v>5</v>
      </c>
    </row>
    <row r="188" spans="1:19" ht="15">
      <c r="A188" s="4" t="s">
        <v>9</v>
      </c>
      <c r="B188" s="75"/>
      <c r="C188" s="11">
        <f t="shared" si="77"/>
        <v>0</v>
      </c>
      <c r="D188" s="12">
        <v>0</v>
      </c>
      <c r="E188" s="12">
        <v>0</v>
      </c>
      <c r="F188" s="12">
        <v>0</v>
      </c>
      <c r="G188" s="53">
        <v>0</v>
      </c>
      <c r="H188" s="12">
        <v>0</v>
      </c>
      <c r="I188" s="12">
        <v>0</v>
      </c>
      <c r="J188" s="59"/>
      <c r="K188" s="62"/>
      <c r="L188" s="62"/>
      <c r="M188" s="62"/>
      <c r="N188" s="62"/>
      <c r="O188" s="62"/>
      <c r="P188" s="62"/>
      <c r="Q188" s="62"/>
      <c r="S188" s="62"/>
    </row>
    <row r="189" spans="1:19" ht="15">
      <c r="A189" s="4" t="s">
        <v>20</v>
      </c>
      <c r="B189" s="75"/>
      <c r="C189" s="11">
        <f t="shared" si="77"/>
        <v>0</v>
      </c>
      <c r="D189" s="12">
        <v>0</v>
      </c>
      <c r="E189" s="12">
        <v>0</v>
      </c>
      <c r="F189" s="12">
        <v>0</v>
      </c>
      <c r="G189" s="53">
        <v>0</v>
      </c>
      <c r="H189" s="12">
        <v>0</v>
      </c>
      <c r="I189" s="12">
        <v>0</v>
      </c>
      <c r="J189" s="59"/>
      <c r="K189" s="62"/>
      <c r="L189" s="62"/>
      <c r="M189" s="62"/>
      <c r="N189" s="62"/>
      <c r="O189" s="62"/>
      <c r="P189" s="62"/>
      <c r="Q189" s="62"/>
      <c r="S189" s="62"/>
    </row>
    <row r="190" spans="1:19" ht="15">
      <c r="A190" s="4" t="s">
        <v>8</v>
      </c>
      <c r="B190" s="75"/>
      <c r="C190" s="11">
        <f t="shared" si="77"/>
        <v>0</v>
      </c>
      <c r="D190" s="12">
        <v>0</v>
      </c>
      <c r="E190" s="12">
        <v>0</v>
      </c>
      <c r="F190" s="12">
        <v>0</v>
      </c>
      <c r="G190" s="53">
        <v>0</v>
      </c>
      <c r="H190" s="12">
        <v>0</v>
      </c>
      <c r="I190" s="12">
        <v>0</v>
      </c>
      <c r="J190" s="59"/>
      <c r="K190" s="62"/>
      <c r="L190" s="62"/>
      <c r="M190" s="62"/>
      <c r="N190" s="62"/>
      <c r="O190" s="62"/>
      <c r="P190" s="62"/>
      <c r="Q190" s="62"/>
      <c r="S190" s="62"/>
    </row>
    <row r="191" spans="1:19" ht="18.75" customHeight="1">
      <c r="A191" s="4" t="s">
        <v>21</v>
      </c>
      <c r="B191" s="76"/>
      <c r="C191" s="11">
        <f t="shared" si="77"/>
        <v>0</v>
      </c>
      <c r="D191" s="12">
        <v>0</v>
      </c>
      <c r="E191" s="12">
        <v>0</v>
      </c>
      <c r="F191" s="12">
        <v>0</v>
      </c>
      <c r="G191" s="53">
        <v>0</v>
      </c>
      <c r="H191" s="12">
        <v>0</v>
      </c>
      <c r="I191" s="12">
        <v>0</v>
      </c>
      <c r="J191" s="60"/>
      <c r="K191" s="63"/>
      <c r="L191" s="63"/>
      <c r="M191" s="63"/>
      <c r="N191" s="63"/>
      <c r="O191" s="63"/>
      <c r="P191" s="63"/>
      <c r="Q191" s="63"/>
      <c r="S191" s="63"/>
    </row>
    <row r="192" spans="1:19" ht="37.5" customHeight="1">
      <c r="A192" s="17" t="s">
        <v>132</v>
      </c>
      <c r="B192" s="74" t="s">
        <v>28</v>
      </c>
      <c r="C192" s="11">
        <f t="shared" si="77"/>
        <v>823.4000000000001</v>
      </c>
      <c r="D192" s="11">
        <f aca="true" t="shared" si="85" ref="D192:I192">D193+D194+D195+D196</f>
        <v>0</v>
      </c>
      <c r="E192" s="11">
        <f t="shared" si="85"/>
        <v>595.6</v>
      </c>
      <c r="F192" s="11">
        <f t="shared" si="85"/>
        <v>227.8</v>
      </c>
      <c r="G192" s="49">
        <f t="shared" si="85"/>
        <v>0</v>
      </c>
      <c r="H192" s="11">
        <f t="shared" si="85"/>
        <v>0</v>
      </c>
      <c r="I192" s="11">
        <f t="shared" si="85"/>
        <v>0</v>
      </c>
      <c r="J192" s="58" t="s">
        <v>133</v>
      </c>
      <c r="K192" s="61" t="s">
        <v>10</v>
      </c>
      <c r="L192" s="61">
        <v>58</v>
      </c>
      <c r="M192" s="61">
        <v>58</v>
      </c>
      <c r="N192" s="61">
        <v>62</v>
      </c>
      <c r="O192" s="61">
        <v>80</v>
      </c>
      <c r="P192" s="61">
        <v>80</v>
      </c>
      <c r="Q192" s="61">
        <v>80</v>
      </c>
      <c r="S192" s="61">
        <v>80</v>
      </c>
    </row>
    <row r="193" spans="1:19" ht="15">
      <c r="A193" s="4" t="s">
        <v>9</v>
      </c>
      <c r="B193" s="75"/>
      <c r="C193" s="11">
        <f t="shared" si="77"/>
        <v>0</v>
      </c>
      <c r="D193" s="12">
        <v>0</v>
      </c>
      <c r="E193" s="12">
        <v>0</v>
      </c>
      <c r="F193" s="12">
        <v>0</v>
      </c>
      <c r="G193" s="53">
        <v>0</v>
      </c>
      <c r="H193" s="12">
        <v>0</v>
      </c>
      <c r="I193" s="12">
        <v>0</v>
      </c>
      <c r="J193" s="59"/>
      <c r="K193" s="62"/>
      <c r="L193" s="62"/>
      <c r="M193" s="62"/>
      <c r="N193" s="62"/>
      <c r="O193" s="62"/>
      <c r="P193" s="62"/>
      <c r="Q193" s="62"/>
      <c r="S193" s="62"/>
    </row>
    <row r="194" spans="1:19" ht="15">
      <c r="A194" s="4" t="s">
        <v>20</v>
      </c>
      <c r="B194" s="75"/>
      <c r="C194" s="11">
        <f t="shared" si="77"/>
        <v>0</v>
      </c>
      <c r="D194" s="12">
        <v>0</v>
      </c>
      <c r="E194" s="12">
        <v>0</v>
      </c>
      <c r="F194" s="12">
        <v>0</v>
      </c>
      <c r="G194" s="53">
        <v>0</v>
      </c>
      <c r="H194" s="12">
        <v>0</v>
      </c>
      <c r="I194" s="12">
        <v>0</v>
      </c>
      <c r="J194" s="59"/>
      <c r="K194" s="62"/>
      <c r="L194" s="62"/>
      <c r="M194" s="62"/>
      <c r="N194" s="62"/>
      <c r="O194" s="62"/>
      <c r="P194" s="62"/>
      <c r="Q194" s="62"/>
      <c r="S194" s="62"/>
    </row>
    <row r="195" spans="1:19" ht="15">
      <c r="A195" s="4" t="s">
        <v>8</v>
      </c>
      <c r="B195" s="75"/>
      <c r="C195" s="11">
        <f t="shared" si="77"/>
        <v>823.4000000000001</v>
      </c>
      <c r="D195" s="12">
        <v>0</v>
      </c>
      <c r="E195" s="12">
        <v>595.6</v>
      </c>
      <c r="F195" s="12">
        <v>227.8</v>
      </c>
      <c r="G195" s="53">
        <v>0</v>
      </c>
      <c r="H195" s="12">
        <v>0</v>
      </c>
      <c r="I195" s="12">
        <v>0</v>
      </c>
      <c r="J195" s="59"/>
      <c r="K195" s="62"/>
      <c r="L195" s="62"/>
      <c r="M195" s="62"/>
      <c r="N195" s="62"/>
      <c r="O195" s="62"/>
      <c r="P195" s="62"/>
      <c r="Q195" s="62"/>
      <c r="S195" s="62"/>
    </row>
    <row r="196" spans="1:19" ht="18.75" customHeight="1">
      <c r="A196" s="4" t="s">
        <v>21</v>
      </c>
      <c r="B196" s="76"/>
      <c r="C196" s="11">
        <f t="shared" si="77"/>
        <v>0</v>
      </c>
      <c r="D196" s="12">
        <v>0</v>
      </c>
      <c r="E196" s="12">
        <v>0</v>
      </c>
      <c r="F196" s="12">
        <v>0</v>
      </c>
      <c r="G196" s="53">
        <v>0</v>
      </c>
      <c r="H196" s="12">
        <v>0</v>
      </c>
      <c r="I196" s="12">
        <v>0</v>
      </c>
      <c r="J196" s="60"/>
      <c r="K196" s="63"/>
      <c r="L196" s="63"/>
      <c r="M196" s="63"/>
      <c r="N196" s="63"/>
      <c r="O196" s="63"/>
      <c r="P196" s="63"/>
      <c r="Q196" s="63"/>
      <c r="S196" s="63"/>
    </row>
    <row r="197" spans="1:19" ht="37.5" customHeight="1">
      <c r="A197" s="17" t="s">
        <v>135</v>
      </c>
      <c r="B197" s="74" t="s">
        <v>28</v>
      </c>
      <c r="C197" s="11">
        <f t="shared" si="77"/>
        <v>185.8</v>
      </c>
      <c r="D197" s="11">
        <f aca="true" t="shared" si="86" ref="D197:I197">D198+D199+D200+D201</f>
        <v>0</v>
      </c>
      <c r="E197" s="11">
        <f t="shared" si="86"/>
        <v>185.8</v>
      </c>
      <c r="F197" s="11">
        <f t="shared" si="86"/>
        <v>0</v>
      </c>
      <c r="G197" s="49">
        <f t="shared" si="86"/>
        <v>0</v>
      </c>
      <c r="H197" s="11">
        <f t="shared" si="86"/>
        <v>0</v>
      </c>
      <c r="I197" s="11">
        <f t="shared" si="86"/>
        <v>0</v>
      </c>
      <c r="J197" s="58" t="s">
        <v>134</v>
      </c>
      <c r="K197" s="61" t="s">
        <v>10</v>
      </c>
      <c r="L197" s="61">
        <v>100</v>
      </c>
      <c r="M197" s="61">
        <v>100</v>
      </c>
      <c r="N197" s="61">
        <v>100</v>
      </c>
      <c r="O197" s="61">
        <v>100</v>
      </c>
      <c r="P197" s="61">
        <v>100</v>
      </c>
      <c r="Q197" s="61">
        <v>100</v>
      </c>
      <c r="S197" s="61">
        <v>100</v>
      </c>
    </row>
    <row r="198" spans="1:19" ht="15">
      <c r="A198" s="4" t="s">
        <v>9</v>
      </c>
      <c r="B198" s="75"/>
      <c r="C198" s="11">
        <f t="shared" si="77"/>
        <v>0</v>
      </c>
      <c r="D198" s="12">
        <v>0</v>
      </c>
      <c r="E198" s="12">
        <v>0</v>
      </c>
      <c r="F198" s="12">
        <v>0</v>
      </c>
      <c r="G198" s="53">
        <v>0</v>
      </c>
      <c r="H198" s="12">
        <v>0</v>
      </c>
      <c r="I198" s="12">
        <v>0</v>
      </c>
      <c r="J198" s="59"/>
      <c r="K198" s="62"/>
      <c r="L198" s="62"/>
      <c r="M198" s="62"/>
      <c r="N198" s="62"/>
      <c r="O198" s="62"/>
      <c r="P198" s="62"/>
      <c r="Q198" s="62"/>
      <c r="S198" s="62"/>
    </row>
    <row r="199" spans="1:19" ht="15">
      <c r="A199" s="4" t="s">
        <v>20</v>
      </c>
      <c r="B199" s="75"/>
      <c r="C199" s="11">
        <f t="shared" si="77"/>
        <v>0</v>
      </c>
      <c r="D199" s="12">
        <v>0</v>
      </c>
      <c r="E199" s="12">
        <v>0</v>
      </c>
      <c r="F199" s="12">
        <v>0</v>
      </c>
      <c r="G199" s="53">
        <v>0</v>
      </c>
      <c r="H199" s="12">
        <v>0</v>
      </c>
      <c r="I199" s="12">
        <v>0</v>
      </c>
      <c r="J199" s="59"/>
      <c r="K199" s="62"/>
      <c r="L199" s="62"/>
      <c r="M199" s="62"/>
      <c r="N199" s="62"/>
      <c r="O199" s="62"/>
      <c r="P199" s="62"/>
      <c r="Q199" s="62"/>
      <c r="S199" s="62"/>
    </row>
    <row r="200" spans="1:19" ht="15">
      <c r="A200" s="4" t="s">
        <v>8</v>
      </c>
      <c r="B200" s="75"/>
      <c r="C200" s="11">
        <f t="shared" si="77"/>
        <v>185.8</v>
      </c>
      <c r="D200" s="12">
        <v>0</v>
      </c>
      <c r="E200" s="12">
        <v>185.8</v>
      </c>
      <c r="F200" s="12">
        <v>0</v>
      </c>
      <c r="G200" s="53">
        <v>0</v>
      </c>
      <c r="H200" s="12">
        <v>0</v>
      </c>
      <c r="I200" s="12">
        <v>0</v>
      </c>
      <c r="J200" s="59"/>
      <c r="K200" s="62"/>
      <c r="L200" s="62"/>
      <c r="M200" s="62"/>
      <c r="N200" s="62"/>
      <c r="O200" s="62"/>
      <c r="P200" s="62"/>
      <c r="Q200" s="62"/>
      <c r="S200" s="62"/>
    </row>
    <row r="201" spans="1:19" ht="18.75" customHeight="1">
      <c r="A201" s="4" t="s">
        <v>21</v>
      </c>
      <c r="B201" s="76"/>
      <c r="C201" s="11">
        <f t="shared" si="77"/>
        <v>0</v>
      </c>
      <c r="D201" s="12">
        <v>0</v>
      </c>
      <c r="E201" s="12">
        <v>0</v>
      </c>
      <c r="F201" s="12">
        <v>0</v>
      </c>
      <c r="G201" s="53">
        <v>0</v>
      </c>
      <c r="H201" s="12">
        <v>0</v>
      </c>
      <c r="I201" s="12">
        <v>0</v>
      </c>
      <c r="J201" s="60"/>
      <c r="K201" s="63"/>
      <c r="L201" s="63"/>
      <c r="M201" s="63"/>
      <c r="N201" s="63"/>
      <c r="O201" s="63"/>
      <c r="P201" s="63"/>
      <c r="Q201" s="63"/>
      <c r="S201" s="63"/>
    </row>
    <row r="202" spans="1:19" ht="62.25" customHeight="1">
      <c r="A202" s="41" t="s">
        <v>238</v>
      </c>
      <c r="B202" s="74" t="s">
        <v>28</v>
      </c>
      <c r="C202" s="11">
        <f aca="true" t="shared" si="87" ref="C202:C206">E202+F202+H202+D202+G202+I202</f>
        <v>2694.08</v>
      </c>
      <c r="D202" s="11">
        <f aca="true" t="shared" si="88" ref="D202:I202">D203+D204+D205+D206</f>
        <v>0</v>
      </c>
      <c r="E202" s="11">
        <f t="shared" si="88"/>
        <v>0</v>
      </c>
      <c r="F202" s="11">
        <f t="shared" si="88"/>
        <v>0</v>
      </c>
      <c r="G202" s="49">
        <f t="shared" si="88"/>
        <v>2694.08</v>
      </c>
      <c r="H202" s="11">
        <f t="shared" si="88"/>
        <v>0</v>
      </c>
      <c r="I202" s="11">
        <f t="shared" si="88"/>
        <v>0</v>
      </c>
      <c r="J202" s="58" t="s">
        <v>232</v>
      </c>
      <c r="K202" s="61" t="s">
        <v>12</v>
      </c>
      <c r="L202" s="61">
        <v>0</v>
      </c>
      <c r="M202" s="61">
        <v>0</v>
      </c>
      <c r="N202" s="61">
        <v>0</v>
      </c>
      <c r="O202" s="61">
        <v>0</v>
      </c>
      <c r="P202" s="61">
        <v>1</v>
      </c>
      <c r="Q202" s="61">
        <v>0</v>
      </c>
      <c r="S202" s="61">
        <v>0</v>
      </c>
    </row>
    <row r="203" spans="1:19" ht="15">
      <c r="A203" s="4" t="s">
        <v>9</v>
      </c>
      <c r="B203" s="75"/>
      <c r="C203" s="11">
        <f t="shared" si="87"/>
        <v>1705.5</v>
      </c>
      <c r="D203" s="12">
        <v>0</v>
      </c>
      <c r="E203" s="12">
        <v>0</v>
      </c>
      <c r="F203" s="12">
        <v>0</v>
      </c>
      <c r="G203" s="46">
        <v>1705.5</v>
      </c>
      <c r="H203" s="12">
        <v>0</v>
      </c>
      <c r="I203" s="12">
        <v>0</v>
      </c>
      <c r="J203" s="59"/>
      <c r="K203" s="62"/>
      <c r="L203" s="62"/>
      <c r="M203" s="62"/>
      <c r="N203" s="62"/>
      <c r="O203" s="62"/>
      <c r="P203" s="62"/>
      <c r="Q203" s="62"/>
      <c r="S203" s="62"/>
    </row>
    <row r="204" spans="1:19" ht="15">
      <c r="A204" s="4" t="s">
        <v>20</v>
      </c>
      <c r="B204" s="75"/>
      <c r="C204" s="11">
        <f t="shared" si="87"/>
        <v>741.44</v>
      </c>
      <c r="D204" s="12">
        <v>0</v>
      </c>
      <c r="E204" s="12">
        <v>0</v>
      </c>
      <c r="F204" s="12">
        <v>0</v>
      </c>
      <c r="G204" s="46">
        <v>741.44</v>
      </c>
      <c r="H204" s="12">
        <v>0</v>
      </c>
      <c r="I204" s="12">
        <v>0</v>
      </c>
      <c r="J204" s="59"/>
      <c r="K204" s="62"/>
      <c r="L204" s="62"/>
      <c r="M204" s="62"/>
      <c r="N204" s="62"/>
      <c r="O204" s="62"/>
      <c r="P204" s="62"/>
      <c r="Q204" s="62"/>
      <c r="S204" s="62"/>
    </row>
    <row r="205" spans="1:19" ht="15">
      <c r="A205" s="4" t="s">
        <v>8</v>
      </c>
      <c r="B205" s="75"/>
      <c r="C205" s="11">
        <f t="shared" si="87"/>
        <v>247.14</v>
      </c>
      <c r="D205" s="12">
        <v>0</v>
      </c>
      <c r="E205" s="12">
        <v>0</v>
      </c>
      <c r="F205" s="12">
        <v>0</v>
      </c>
      <c r="G205" s="46">
        <v>247.14</v>
      </c>
      <c r="H205" s="12">
        <v>0</v>
      </c>
      <c r="I205" s="12">
        <v>0</v>
      </c>
      <c r="J205" s="59"/>
      <c r="K205" s="62"/>
      <c r="L205" s="62"/>
      <c r="M205" s="62"/>
      <c r="N205" s="62"/>
      <c r="O205" s="62"/>
      <c r="P205" s="62"/>
      <c r="Q205" s="62"/>
      <c r="S205" s="62"/>
    </row>
    <row r="206" spans="1:19" ht="18.75" customHeight="1">
      <c r="A206" s="4" t="s">
        <v>21</v>
      </c>
      <c r="B206" s="76"/>
      <c r="C206" s="11">
        <f t="shared" si="87"/>
        <v>0</v>
      </c>
      <c r="D206" s="12">
        <v>0</v>
      </c>
      <c r="E206" s="12">
        <v>0</v>
      </c>
      <c r="F206" s="12">
        <v>0</v>
      </c>
      <c r="G206" s="53">
        <v>0</v>
      </c>
      <c r="H206" s="12">
        <v>0</v>
      </c>
      <c r="I206" s="12">
        <v>0</v>
      </c>
      <c r="J206" s="60"/>
      <c r="K206" s="63"/>
      <c r="L206" s="63"/>
      <c r="M206" s="63"/>
      <c r="N206" s="63"/>
      <c r="O206" s="63"/>
      <c r="P206" s="63"/>
      <c r="Q206" s="63"/>
      <c r="S206" s="63"/>
    </row>
    <row r="207" spans="1:19" ht="67.5" customHeight="1">
      <c r="A207" s="42" t="s">
        <v>239</v>
      </c>
      <c r="B207" s="74" t="s">
        <v>28</v>
      </c>
      <c r="C207" s="11">
        <f aca="true" t="shared" si="89" ref="C207:C211">E207+F207+H207+D207+G207+I207</f>
        <v>60</v>
      </c>
      <c r="D207" s="11">
        <f aca="true" t="shared" si="90" ref="D207:I207">D208+D209+D210+D211</f>
        <v>0</v>
      </c>
      <c r="E207" s="11">
        <f t="shared" si="90"/>
        <v>0</v>
      </c>
      <c r="F207" s="11">
        <f t="shared" si="90"/>
        <v>0</v>
      </c>
      <c r="G207" s="49">
        <f t="shared" si="90"/>
        <v>60</v>
      </c>
      <c r="H207" s="11">
        <f t="shared" si="90"/>
        <v>0</v>
      </c>
      <c r="I207" s="11">
        <f t="shared" si="90"/>
        <v>0</v>
      </c>
      <c r="J207" s="58" t="s">
        <v>235</v>
      </c>
      <c r="K207" s="61" t="s">
        <v>12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1</v>
      </c>
      <c r="S207" s="61">
        <v>0</v>
      </c>
    </row>
    <row r="208" spans="1:19" ht="15">
      <c r="A208" s="4" t="s">
        <v>9</v>
      </c>
      <c r="B208" s="75"/>
      <c r="C208" s="11">
        <f t="shared" si="89"/>
        <v>0</v>
      </c>
      <c r="D208" s="12">
        <v>0</v>
      </c>
      <c r="E208" s="12">
        <v>0</v>
      </c>
      <c r="F208" s="12">
        <v>0</v>
      </c>
      <c r="G208" s="53">
        <v>0</v>
      </c>
      <c r="H208" s="12">
        <v>0</v>
      </c>
      <c r="I208" s="12">
        <v>0</v>
      </c>
      <c r="J208" s="59"/>
      <c r="K208" s="62"/>
      <c r="L208" s="62"/>
      <c r="M208" s="62"/>
      <c r="N208" s="62"/>
      <c r="O208" s="62"/>
      <c r="P208" s="62"/>
      <c r="Q208" s="62"/>
      <c r="S208" s="62"/>
    </row>
    <row r="209" spans="1:19" ht="15">
      <c r="A209" s="4" t="s">
        <v>20</v>
      </c>
      <c r="B209" s="75"/>
      <c r="C209" s="11">
        <f t="shared" si="89"/>
        <v>0</v>
      </c>
      <c r="D209" s="12">
        <v>0</v>
      </c>
      <c r="E209" s="12">
        <v>0</v>
      </c>
      <c r="F209" s="12">
        <v>0</v>
      </c>
      <c r="G209" s="53">
        <v>0</v>
      </c>
      <c r="H209" s="12">
        <v>0</v>
      </c>
      <c r="I209" s="12">
        <v>0</v>
      </c>
      <c r="J209" s="59"/>
      <c r="K209" s="62"/>
      <c r="L209" s="62"/>
      <c r="M209" s="62"/>
      <c r="N209" s="62"/>
      <c r="O209" s="62"/>
      <c r="P209" s="62"/>
      <c r="Q209" s="62"/>
      <c r="S209" s="62"/>
    </row>
    <row r="210" spans="1:19" ht="15">
      <c r="A210" s="4" t="s">
        <v>8</v>
      </c>
      <c r="B210" s="75"/>
      <c r="C210" s="11">
        <f t="shared" si="89"/>
        <v>60</v>
      </c>
      <c r="D210" s="12">
        <v>0</v>
      </c>
      <c r="E210" s="12">
        <v>0</v>
      </c>
      <c r="F210" s="12">
        <v>0</v>
      </c>
      <c r="G210" s="46">
        <v>60</v>
      </c>
      <c r="H210" s="12">
        <v>0</v>
      </c>
      <c r="I210" s="12">
        <v>0</v>
      </c>
      <c r="J210" s="59"/>
      <c r="K210" s="62"/>
      <c r="L210" s="62"/>
      <c r="M210" s="62"/>
      <c r="N210" s="62"/>
      <c r="O210" s="62"/>
      <c r="P210" s="62"/>
      <c r="Q210" s="62"/>
      <c r="S210" s="62"/>
    </row>
    <row r="211" spans="1:19" ht="18.75" customHeight="1">
      <c r="A211" s="4" t="s">
        <v>21</v>
      </c>
      <c r="B211" s="76"/>
      <c r="C211" s="11">
        <f t="shared" si="89"/>
        <v>0</v>
      </c>
      <c r="D211" s="12">
        <v>0</v>
      </c>
      <c r="E211" s="12">
        <v>0</v>
      </c>
      <c r="F211" s="12">
        <v>0</v>
      </c>
      <c r="G211" s="53">
        <v>0</v>
      </c>
      <c r="H211" s="12">
        <v>0</v>
      </c>
      <c r="I211" s="12">
        <v>0</v>
      </c>
      <c r="J211" s="60"/>
      <c r="K211" s="63"/>
      <c r="L211" s="63"/>
      <c r="M211" s="63"/>
      <c r="N211" s="63"/>
      <c r="O211" s="63"/>
      <c r="P211" s="63"/>
      <c r="Q211" s="63"/>
      <c r="S211" s="63"/>
    </row>
    <row r="212" spans="1:19" ht="60.75" customHeight="1">
      <c r="A212" s="42" t="s">
        <v>240</v>
      </c>
      <c r="B212" s="74" t="s">
        <v>28</v>
      </c>
      <c r="C212" s="11">
        <f aca="true" t="shared" si="91" ref="C212:C226">E212+F212+H212+D212+G212+I212</f>
        <v>60</v>
      </c>
      <c r="D212" s="11">
        <f aca="true" t="shared" si="92" ref="D212:I212">D213+D214+D215+D216</f>
        <v>0</v>
      </c>
      <c r="E212" s="11">
        <f t="shared" si="92"/>
        <v>0</v>
      </c>
      <c r="F212" s="11">
        <f t="shared" si="92"/>
        <v>0</v>
      </c>
      <c r="G212" s="49">
        <f t="shared" si="92"/>
        <v>60</v>
      </c>
      <c r="H212" s="11">
        <f t="shared" si="92"/>
        <v>0</v>
      </c>
      <c r="I212" s="11">
        <f t="shared" si="92"/>
        <v>0</v>
      </c>
      <c r="J212" s="58" t="s">
        <v>236</v>
      </c>
      <c r="K212" s="61" t="s">
        <v>12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1</v>
      </c>
      <c r="S212" s="61">
        <v>0</v>
      </c>
    </row>
    <row r="213" spans="1:19" ht="15">
      <c r="A213" s="4" t="s">
        <v>9</v>
      </c>
      <c r="B213" s="75"/>
      <c r="C213" s="11">
        <f t="shared" si="91"/>
        <v>0</v>
      </c>
      <c r="D213" s="12">
        <v>0</v>
      </c>
      <c r="E213" s="12">
        <v>0</v>
      </c>
      <c r="F213" s="12">
        <v>0</v>
      </c>
      <c r="G213" s="53">
        <v>0</v>
      </c>
      <c r="H213" s="12">
        <v>0</v>
      </c>
      <c r="I213" s="12">
        <v>0</v>
      </c>
      <c r="J213" s="59"/>
      <c r="K213" s="62"/>
      <c r="L213" s="62"/>
      <c r="M213" s="62"/>
      <c r="N213" s="62"/>
      <c r="O213" s="62"/>
      <c r="P213" s="62"/>
      <c r="Q213" s="62"/>
      <c r="S213" s="62"/>
    </row>
    <row r="214" spans="1:19" ht="15">
      <c r="A214" s="4" t="s">
        <v>20</v>
      </c>
      <c r="B214" s="75"/>
      <c r="C214" s="11">
        <f t="shared" si="91"/>
        <v>0</v>
      </c>
      <c r="D214" s="12">
        <v>0</v>
      </c>
      <c r="E214" s="12">
        <v>0</v>
      </c>
      <c r="F214" s="12">
        <v>0</v>
      </c>
      <c r="G214" s="53">
        <v>0</v>
      </c>
      <c r="H214" s="12">
        <v>0</v>
      </c>
      <c r="I214" s="12">
        <v>0</v>
      </c>
      <c r="J214" s="59"/>
      <c r="K214" s="62"/>
      <c r="L214" s="62"/>
      <c r="M214" s="62"/>
      <c r="N214" s="62"/>
      <c r="O214" s="62"/>
      <c r="P214" s="62"/>
      <c r="Q214" s="62"/>
      <c r="S214" s="62"/>
    </row>
    <row r="215" spans="1:19" ht="15">
      <c r="A215" s="4" t="s">
        <v>8</v>
      </c>
      <c r="B215" s="75"/>
      <c r="C215" s="11">
        <f t="shared" si="91"/>
        <v>60</v>
      </c>
      <c r="D215" s="12">
        <v>0</v>
      </c>
      <c r="E215" s="12">
        <v>0</v>
      </c>
      <c r="F215" s="12">
        <v>0</v>
      </c>
      <c r="G215" s="46">
        <v>60</v>
      </c>
      <c r="H215" s="12">
        <v>0</v>
      </c>
      <c r="I215" s="12">
        <v>0</v>
      </c>
      <c r="J215" s="59"/>
      <c r="K215" s="62"/>
      <c r="L215" s="62"/>
      <c r="M215" s="62"/>
      <c r="N215" s="62"/>
      <c r="O215" s="62"/>
      <c r="P215" s="62"/>
      <c r="Q215" s="62"/>
      <c r="S215" s="62"/>
    </row>
    <row r="216" spans="1:19" ht="18.75" customHeight="1">
      <c r="A216" s="4" t="s">
        <v>21</v>
      </c>
      <c r="B216" s="76"/>
      <c r="C216" s="11">
        <f t="shared" si="91"/>
        <v>0</v>
      </c>
      <c r="D216" s="12">
        <v>0</v>
      </c>
      <c r="E216" s="12">
        <v>0</v>
      </c>
      <c r="F216" s="12">
        <v>0</v>
      </c>
      <c r="G216" s="53">
        <v>0</v>
      </c>
      <c r="H216" s="12">
        <v>0</v>
      </c>
      <c r="I216" s="12">
        <v>0</v>
      </c>
      <c r="J216" s="60"/>
      <c r="K216" s="63"/>
      <c r="L216" s="63"/>
      <c r="M216" s="63"/>
      <c r="N216" s="63"/>
      <c r="O216" s="63"/>
      <c r="P216" s="63"/>
      <c r="Q216" s="63"/>
      <c r="S216" s="63"/>
    </row>
    <row r="217" spans="1:19" ht="67.5" customHeight="1">
      <c r="A217" s="41" t="s">
        <v>241</v>
      </c>
      <c r="B217" s="74" t="s">
        <v>28</v>
      </c>
      <c r="C217" s="11">
        <f t="shared" si="91"/>
        <v>119.3</v>
      </c>
      <c r="D217" s="11">
        <f aca="true" t="shared" si="93" ref="D217:I217">D218+D219+D220+D221</f>
        <v>0</v>
      </c>
      <c r="E217" s="11">
        <f t="shared" si="93"/>
        <v>0</v>
      </c>
      <c r="F217" s="11">
        <f t="shared" si="93"/>
        <v>0</v>
      </c>
      <c r="G217" s="49">
        <f t="shared" si="93"/>
        <v>119.3</v>
      </c>
      <c r="H217" s="11">
        <f t="shared" si="93"/>
        <v>0</v>
      </c>
      <c r="I217" s="11">
        <f t="shared" si="93"/>
        <v>0</v>
      </c>
      <c r="J217" s="58" t="s">
        <v>237</v>
      </c>
      <c r="K217" s="61" t="s">
        <v>12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1</v>
      </c>
      <c r="S217" s="61">
        <v>0</v>
      </c>
    </row>
    <row r="218" spans="1:19" ht="15">
      <c r="A218" s="4" t="s">
        <v>9</v>
      </c>
      <c r="B218" s="75"/>
      <c r="C218" s="11">
        <f t="shared" si="91"/>
        <v>0</v>
      </c>
      <c r="D218" s="12">
        <v>0</v>
      </c>
      <c r="E218" s="12">
        <v>0</v>
      </c>
      <c r="F218" s="12">
        <v>0</v>
      </c>
      <c r="G218" s="53">
        <f>G234+G239+G244</f>
        <v>0</v>
      </c>
      <c r="H218" s="12">
        <v>0</v>
      </c>
      <c r="I218" s="12">
        <v>0</v>
      </c>
      <c r="J218" s="59"/>
      <c r="K218" s="62"/>
      <c r="L218" s="62"/>
      <c r="M218" s="62"/>
      <c r="N218" s="62"/>
      <c r="O218" s="62"/>
      <c r="P218" s="62"/>
      <c r="Q218" s="62"/>
      <c r="S218" s="62"/>
    </row>
    <row r="219" spans="1:19" ht="15">
      <c r="A219" s="4" t="s">
        <v>20</v>
      </c>
      <c r="B219" s="75"/>
      <c r="C219" s="11">
        <f t="shared" si="91"/>
        <v>0</v>
      </c>
      <c r="D219" s="12">
        <v>0</v>
      </c>
      <c r="E219" s="12">
        <v>0</v>
      </c>
      <c r="F219" s="12">
        <v>0</v>
      </c>
      <c r="G219" s="53">
        <f>G235+G240+G245</f>
        <v>0</v>
      </c>
      <c r="H219" s="12">
        <v>0</v>
      </c>
      <c r="I219" s="12">
        <v>0</v>
      </c>
      <c r="J219" s="59"/>
      <c r="K219" s="62"/>
      <c r="L219" s="62"/>
      <c r="M219" s="62"/>
      <c r="N219" s="62"/>
      <c r="O219" s="62"/>
      <c r="P219" s="62"/>
      <c r="Q219" s="62"/>
      <c r="S219" s="62"/>
    </row>
    <row r="220" spans="1:19" ht="15">
      <c r="A220" s="4" t="s">
        <v>8</v>
      </c>
      <c r="B220" s="75"/>
      <c r="C220" s="11">
        <f t="shared" si="91"/>
        <v>119.3</v>
      </c>
      <c r="D220" s="12">
        <v>0</v>
      </c>
      <c r="E220" s="12">
        <v>0</v>
      </c>
      <c r="F220" s="12">
        <v>0</v>
      </c>
      <c r="G220" s="46">
        <v>119.3</v>
      </c>
      <c r="H220" s="12">
        <v>0</v>
      </c>
      <c r="I220" s="12">
        <v>0</v>
      </c>
      <c r="J220" s="59"/>
      <c r="K220" s="62"/>
      <c r="L220" s="62"/>
      <c r="M220" s="62"/>
      <c r="N220" s="62"/>
      <c r="O220" s="62"/>
      <c r="P220" s="62"/>
      <c r="Q220" s="62"/>
      <c r="S220" s="62"/>
    </row>
    <row r="221" spans="1:19" ht="15">
      <c r="A221" s="4" t="s">
        <v>21</v>
      </c>
      <c r="B221" s="76"/>
      <c r="C221" s="11">
        <f t="shared" si="91"/>
        <v>0</v>
      </c>
      <c r="D221" s="12">
        <v>0</v>
      </c>
      <c r="E221" s="12">
        <v>0</v>
      </c>
      <c r="F221" s="12">
        <v>0</v>
      </c>
      <c r="G221" s="53">
        <v>0</v>
      </c>
      <c r="H221" s="12">
        <v>0</v>
      </c>
      <c r="I221" s="12">
        <v>0</v>
      </c>
      <c r="J221" s="60"/>
      <c r="K221" s="63"/>
      <c r="L221" s="63"/>
      <c r="M221" s="63"/>
      <c r="N221" s="63"/>
      <c r="O221" s="63"/>
      <c r="P221" s="63"/>
      <c r="Q221" s="63"/>
      <c r="S221" s="63"/>
    </row>
    <row r="222" spans="1:19" ht="55.5" customHeight="1">
      <c r="A222" s="43" t="s">
        <v>242</v>
      </c>
      <c r="B222" s="74" t="s">
        <v>28</v>
      </c>
      <c r="C222" s="11">
        <f t="shared" si="91"/>
        <v>93.9</v>
      </c>
      <c r="D222" s="11">
        <f aca="true" t="shared" si="94" ref="D222:I222">D223+D224+D225+D226</f>
        <v>0</v>
      </c>
      <c r="E222" s="11">
        <f t="shared" si="94"/>
        <v>0</v>
      </c>
      <c r="F222" s="11">
        <f t="shared" si="94"/>
        <v>0</v>
      </c>
      <c r="G222" s="49">
        <f t="shared" si="94"/>
        <v>93.9</v>
      </c>
      <c r="H222" s="11">
        <f t="shared" si="94"/>
        <v>0</v>
      </c>
      <c r="I222" s="11">
        <f t="shared" si="94"/>
        <v>0</v>
      </c>
      <c r="J222" s="58" t="s">
        <v>243</v>
      </c>
      <c r="K222" s="61" t="s">
        <v>12</v>
      </c>
      <c r="L222" s="61">
        <v>0</v>
      </c>
      <c r="M222" s="61">
        <v>0</v>
      </c>
      <c r="N222" s="61">
        <v>0</v>
      </c>
      <c r="O222" s="61">
        <v>0</v>
      </c>
      <c r="P222" s="61">
        <v>0</v>
      </c>
      <c r="Q222" s="61">
        <v>0</v>
      </c>
      <c r="S222" s="61">
        <v>1</v>
      </c>
    </row>
    <row r="223" spans="1:19" ht="15">
      <c r="A223" s="4" t="s">
        <v>9</v>
      </c>
      <c r="B223" s="75"/>
      <c r="C223" s="11">
        <f t="shared" si="91"/>
        <v>0</v>
      </c>
      <c r="D223" s="12">
        <v>0</v>
      </c>
      <c r="E223" s="12">
        <v>0</v>
      </c>
      <c r="F223" s="12">
        <v>0</v>
      </c>
      <c r="G223" s="53">
        <v>0</v>
      </c>
      <c r="H223" s="12">
        <v>0</v>
      </c>
      <c r="I223" s="12">
        <v>0</v>
      </c>
      <c r="J223" s="59"/>
      <c r="K223" s="62"/>
      <c r="L223" s="62"/>
      <c r="M223" s="62"/>
      <c r="N223" s="62"/>
      <c r="O223" s="62"/>
      <c r="P223" s="62"/>
      <c r="Q223" s="62"/>
      <c r="S223" s="62"/>
    </row>
    <row r="224" spans="1:19" ht="15">
      <c r="A224" s="4" t="s">
        <v>20</v>
      </c>
      <c r="B224" s="75"/>
      <c r="C224" s="11">
        <f t="shared" si="91"/>
        <v>0</v>
      </c>
      <c r="D224" s="12">
        <v>0</v>
      </c>
      <c r="E224" s="12">
        <v>0</v>
      </c>
      <c r="F224" s="12">
        <v>0</v>
      </c>
      <c r="G224" s="53">
        <v>0</v>
      </c>
      <c r="H224" s="12">
        <v>0</v>
      </c>
      <c r="I224" s="12">
        <v>0</v>
      </c>
      <c r="J224" s="59"/>
      <c r="K224" s="62"/>
      <c r="L224" s="62"/>
      <c r="M224" s="62"/>
      <c r="N224" s="62"/>
      <c r="O224" s="62"/>
      <c r="P224" s="62"/>
      <c r="Q224" s="62"/>
      <c r="S224" s="62"/>
    </row>
    <row r="225" spans="1:19" ht="15">
      <c r="A225" s="4" t="s">
        <v>8</v>
      </c>
      <c r="B225" s="75"/>
      <c r="C225" s="11">
        <f t="shared" si="91"/>
        <v>93.9</v>
      </c>
      <c r="D225" s="12">
        <v>0</v>
      </c>
      <c r="E225" s="12">
        <v>0</v>
      </c>
      <c r="F225" s="12">
        <v>0</v>
      </c>
      <c r="G225" s="46">
        <v>93.9</v>
      </c>
      <c r="H225" s="12">
        <v>0</v>
      </c>
      <c r="I225" s="12">
        <v>0</v>
      </c>
      <c r="J225" s="59"/>
      <c r="K225" s="62"/>
      <c r="L225" s="62"/>
      <c r="M225" s="62"/>
      <c r="N225" s="62"/>
      <c r="O225" s="62"/>
      <c r="P225" s="62"/>
      <c r="Q225" s="62"/>
      <c r="S225" s="62"/>
    </row>
    <row r="226" spans="1:19" ht="36.75" customHeight="1">
      <c r="A226" s="4" t="s">
        <v>21</v>
      </c>
      <c r="B226" s="76"/>
      <c r="C226" s="11">
        <f t="shared" si="91"/>
        <v>0</v>
      </c>
      <c r="D226" s="12">
        <v>0</v>
      </c>
      <c r="E226" s="12">
        <v>0</v>
      </c>
      <c r="F226" s="12">
        <v>0</v>
      </c>
      <c r="G226" s="53">
        <v>0</v>
      </c>
      <c r="H226" s="12">
        <v>0</v>
      </c>
      <c r="I226" s="12">
        <v>0</v>
      </c>
      <c r="J226" s="60"/>
      <c r="K226" s="63"/>
      <c r="L226" s="63"/>
      <c r="M226" s="63"/>
      <c r="N226" s="63"/>
      <c r="O226" s="63"/>
      <c r="P226" s="63"/>
      <c r="Q226" s="63"/>
      <c r="S226" s="63"/>
    </row>
    <row r="227" spans="1:19" ht="67.5" customHeight="1">
      <c r="A227" s="44" t="s">
        <v>244</v>
      </c>
      <c r="B227" s="74" t="s">
        <v>28</v>
      </c>
      <c r="C227" s="11">
        <f aca="true" t="shared" si="95" ref="C227:C231">E227+F227+H227+D227+G227+I227</f>
        <v>96.7</v>
      </c>
      <c r="D227" s="11">
        <f aca="true" t="shared" si="96" ref="D227:I227">D228+D229+D230+D231</f>
        <v>0</v>
      </c>
      <c r="E227" s="11">
        <f t="shared" si="96"/>
        <v>0</v>
      </c>
      <c r="F227" s="11">
        <f t="shared" si="96"/>
        <v>0</v>
      </c>
      <c r="G227" s="49">
        <f t="shared" si="96"/>
        <v>96.7</v>
      </c>
      <c r="H227" s="11">
        <f t="shared" si="96"/>
        <v>0</v>
      </c>
      <c r="I227" s="11">
        <f t="shared" si="96"/>
        <v>0</v>
      </c>
      <c r="J227" s="58" t="s">
        <v>245</v>
      </c>
      <c r="K227" s="61" t="s">
        <v>12</v>
      </c>
      <c r="L227" s="61">
        <v>0</v>
      </c>
      <c r="M227" s="61">
        <v>0</v>
      </c>
      <c r="N227" s="61">
        <v>0</v>
      </c>
      <c r="O227" s="61">
        <v>0</v>
      </c>
      <c r="P227" s="61">
        <v>0</v>
      </c>
      <c r="Q227" s="61">
        <v>1</v>
      </c>
      <c r="S227" s="61">
        <v>0</v>
      </c>
    </row>
    <row r="228" spans="1:19" ht="15">
      <c r="A228" s="4" t="s">
        <v>9</v>
      </c>
      <c r="B228" s="75"/>
      <c r="C228" s="11">
        <f t="shared" si="95"/>
        <v>0</v>
      </c>
      <c r="D228" s="12">
        <v>0</v>
      </c>
      <c r="E228" s="12">
        <v>0</v>
      </c>
      <c r="F228" s="12">
        <v>0</v>
      </c>
      <c r="G228" s="53">
        <f>G244+G249+G254</f>
        <v>0</v>
      </c>
      <c r="H228" s="12">
        <v>0</v>
      </c>
      <c r="I228" s="12">
        <v>0</v>
      </c>
      <c r="J228" s="59"/>
      <c r="K228" s="62"/>
      <c r="L228" s="62"/>
      <c r="M228" s="62"/>
      <c r="N228" s="62"/>
      <c r="O228" s="62"/>
      <c r="P228" s="62"/>
      <c r="Q228" s="62"/>
      <c r="S228" s="62"/>
    </row>
    <row r="229" spans="1:19" ht="15">
      <c r="A229" s="4" t="s">
        <v>20</v>
      </c>
      <c r="B229" s="75"/>
      <c r="C229" s="11">
        <f t="shared" si="95"/>
        <v>0</v>
      </c>
      <c r="D229" s="12">
        <v>0</v>
      </c>
      <c r="E229" s="12">
        <v>0</v>
      </c>
      <c r="F229" s="12">
        <v>0</v>
      </c>
      <c r="G229" s="53">
        <f>G245+G250+G255</f>
        <v>0</v>
      </c>
      <c r="H229" s="12">
        <v>0</v>
      </c>
      <c r="I229" s="12">
        <v>0</v>
      </c>
      <c r="J229" s="59"/>
      <c r="K229" s="62"/>
      <c r="L229" s="62"/>
      <c r="M229" s="62"/>
      <c r="N229" s="62"/>
      <c r="O229" s="62"/>
      <c r="P229" s="62"/>
      <c r="Q229" s="62"/>
      <c r="S229" s="62"/>
    </row>
    <row r="230" spans="1:19" ht="15">
      <c r="A230" s="4" t="s">
        <v>8</v>
      </c>
      <c r="B230" s="75"/>
      <c r="C230" s="11">
        <f t="shared" si="95"/>
        <v>96.7</v>
      </c>
      <c r="D230" s="12">
        <v>0</v>
      </c>
      <c r="E230" s="12">
        <v>0</v>
      </c>
      <c r="F230" s="12">
        <v>0</v>
      </c>
      <c r="G230" s="46">
        <v>96.7</v>
      </c>
      <c r="H230" s="12">
        <v>0</v>
      </c>
      <c r="I230" s="12">
        <v>0</v>
      </c>
      <c r="J230" s="59"/>
      <c r="K230" s="62"/>
      <c r="L230" s="62"/>
      <c r="M230" s="62"/>
      <c r="N230" s="62"/>
      <c r="O230" s="62"/>
      <c r="P230" s="62"/>
      <c r="Q230" s="62"/>
      <c r="S230" s="62"/>
    </row>
    <row r="231" spans="1:19" ht="15">
      <c r="A231" s="4" t="s">
        <v>21</v>
      </c>
      <c r="B231" s="76"/>
      <c r="C231" s="11">
        <f t="shared" si="95"/>
        <v>0</v>
      </c>
      <c r="D231" s="12">
        <v>0</v>
      </c>
      <c r="E231" s="12">
        <v>0</v>
      </c>
      <c r="F231" s="12">
        <v>0</v>
      </c>
      <c r="G231" s="53">
        <v>0</v>
      </c>
      <c r="H231" s="12">
        <v>0</v>
      </c>
      <c r="I231" s="12">
        <v>0</v>
      </c>
      <c r="J231" s="60"/>
      <c r="K231" s="63"/>
      <c r="L231" s="63"/>
      <c r="M231" s="63"/>
      <c r="N231" s="63"/>
      <c r="O231" s="63"/>
      <c r="P231" s="63"/>
      <c r="Q231" s="63"/>
      <c r="S231" s="63"/>
    </row>
    <row r="232" spans="1:19" ht="72.75" customHeight="1">
      <c r="A232" s="81" t="s">
        <v>136</v>
      </c>
      <c r="B232" s="82"/>
      <c r="C232" s="11">
        <f t="shared" si="77"/>
        <v>0</v>
      </c>
      <c r="D232" s="11">
        <f aca="true" t="shared" si="97" ref="D232:H236">D237+D242+D247+D252</f>
        <v>0</v>
      </c>
      <c r="E232" s="11">
        <f t="shared" si="97"/>
        <v>0</v>
      </c>
      <c r="F232" s="11">
        <f t="shared" si="97"/>
        <v>0</v>
      </c>
      <c r="G232" s="49">
        <f t="shared" si="97"/>
        <v>0</v>
      </c>
      <c r="H232" s="11">
        <f t="shared" si="97"/>
        <v>0</v>
      </c>
      <c r="I232" s="11">
        <f aca="true" t="shared" si="98" ref="I232">I237+I242+I247+I252</f>
        <v>0</v>
      </c>
      <c r="J232" s="6"/>
      <c r="K232" s="8"/>
      <c r="L232" s="8"/>
      <c r="M232" s="8"/>
      <c r="N232" s="8"/>
      <c r="O232" s="8"/>
      <c r="P232" s="8"/>
      <c r="Q232" s="8"/>
      <c r="S232" s="29"/>
    </row>
    <row r="233" spans="1:19" ht="15">
      <c r="A233" s="79" t="s">
        <v>9</v>
      </c>
      <c r="B233" s="80"/>
      <c r="C233" s="11">
        <f t="shared" si="77"/>
        <v>0</v>
      </c>
      <c r="D233" s="11">
        <f t="shared" si="97"/>
        <v>0</v>
      </c>
      <c r="E233" s="11">
        <f t="shared" si="97"/>
        <v>0</v>
      </c>
      <c r="F233" s="11">
        <f t="shared" si="97"/>
        <v>0</v>
      </c>
      <c r="G233" s="49">
        <f t="shared" si="97"/>
        <v>0</v>
      </c>
      <c r="H233" s="11">
        <f t="shared" si="97"/>
        <v>0</v>
      </c>
      <c r="I233" s="11">
        <f aca="true" t="shared" si="99" ref="I233">I238+I243+I248+I253</f>
        <v>0</v>
      </c>
      <c r="J233" s="6"/>
      <c r="K233" s="8"/>
      <c r="L233" s="8"/>
      <c r="M233" s="8"/>
      <c r="N233" s="8"/>
      <c r="O233" s="8"/>
      <c r="P233" s="8"/>
      <c r="Q233" s="8"/>
      <c r="S233" s="29"/>
    </row>
    <row r="234" spans="1:19" ht="15">
      <c r="A234" s="79" t="s">
        <v>20</v>
      </c>
      <c r="B234" s="80"/>
      <c r="C234" s="11">
        <f t="shared" si="77"/>
        <v>0</v>
      </c>
      <c r="D234" s="11">
        <f t="shared" si="97"/>
        <v>0</v>
      </c>
      <c r="E234" s="11">
        <f t="shared" si="97"/>
        <v>0</v>
      </c>
      <c r="F234" s="11">
        <f t="shared" si="97"/>
        <v>0</v>
      </c>
      <c r="G234" s="49">
        <f t="shared" si="97"/>
        <v>0</v>
      </c>
      <c r="H234" s="11">
        <f t="shared" si="97"/>
        <v>0</v>
      </c>
      <c r="I234" s="11">
        <f aca="true" t="shared" si="100" ref="I234">I239+I244+I249+I254</f>
        <v>0</v>
      </c>
      <c r="J234" s="6"/>
      <c r="K234" s="8"/>
      <c r="L234" s="8"/>
      <c r="M234" s="8"/>
      <c r="N234" s="8"/>
      <c r="O234" s="8"/>
      <c r="P234" s="8"/>
      <c r="Q234" s="8"/>
      <c r="S234" s="29"/>
    </row>
    <row r="235" spans="1:19" ht="15">
      <c r="A235" s="79" t="s">
        <v>8</v>
      </c>
      <c r="B235" s="80"/>
      <c r="C235" s="11">
        <f t="shared" si="77"/>
        <v>0</v>
      </c>
      <c r="D235" s="11">
        <f t="shared" si="97"/>
        <v>0</v>
      </c>
      <c r="E235" s="11">
        <f t="shared" si="97"/>
        <v>0</v>
      </c>
      <c r="F235" s="11">
        <f t="shared" si="97"/>
        <v>0</v>
      </c>
      <c r="G235" s="49">
        <f t="shared" si="97"/>
        <v>0</v>
      </c>
      <c r="H235" s="11">
        <f t="shared" si="97"/>
        <v>0</v>
      </c>
      <c r="I235" s="11">
        <f aca="true" t="shared" si="101" ref="I235">I240+I245+I250+I255</f>
        <v>0</v>
      </c>
      <c r="J235" s="6"/>
      <c r="K235" s="8"/>
      <c r="L235" s="8"/>
      <c r="M235" s="8"/>
      <c r="N235" s="8"/>
      <c r="O235" s="8"/>
      <c r="P235" s="8"/>
      <c r="Q235" s="8"/>
      <c r="S235" s="29"/>
    </row>
    <row r="236" spans="1:19" ht="21" customHeight="1">
      <c r="A236" s="79" t="s">
        <v>21</v>
      </c>
      <c r="B236" s="80"/>
      <c r="C236" s="11">
        <f t="shared" si="77"/>
        <v>0</v>
      </c>
      <c r="D236" s="11">
        <f t="shared" si="97"/>
        <v>0</v>
      </c>
      <c r="E236" s="11">
        <f t="shared" si="97"/>
        <v>0</v>
      </c>
      <c r="F236" s="11">
        <f t="shared" si="97"/>
        <v>0</v>
      </c>
      <c r="G236" s="49">
        <f t="shared" si="97"/>
        <v>0</v>
      </c>
      <c r="H236" s="11">
        <f t="shared" si="97"/>
        <v>0</v>
      </c>
      <c r="I236" s="11">
        <f aca="true" t="shared" si="102" ref="I236">I241+I246+I251+I256</f>
        <v>0</v>
      </c>
      <c r="J236" s="6"/>
      <c r="K236" s="8"/>
      <c r="L236" s="8"/>
      <c r="M236" s="8"/>
      <c r="N236" s="8"/>
      <c r="O236" s="8"/>
      <c r="P236" s="8"/>
      <c r="Q236" s="8"/>
      <c r="S236" s="29"/>
    </row>
    <row r="237" spans="1:19" ht="54.75" customHeight="1">
      <c r="A237" s="17" t="s">
        <v>137</v>
      </c>
      <c r="B237" s="74" t="s">
        <v>28</v>
      </c>
      <c r="C237" s="11">
        <f t="shared" si="77"/>
        <v>0</v>
      </c>
      <c r="D237" s="11">
        <f aca="true" t="shared" si="103" ref="D237:I237">D238+D239+D240+D241</f>
        <v>0</v>
      </c>
      <c r="E237" s="11">
        <f t="shared" si="103"/>
        <v>0</v>
      </c>
      <c r="F237" s="11">
        <f t="shared" si="103"/>
        <v>0</v>
      </c>
      <c r="G237" s="49">
        <f t="shared" si="103"/>
        <v>0</v>
      </c>
      <c r="H237" s="11">
        <f t="shared" si="103"/>
        <v>0</v>
      </c>
      <c r="I237" s="11">
        <f t="shared" si="103"/>
        <v>0</v>
      </c>
      <c r="J237" s="58" t="s">
        <v>138</v>
      </c>
      <c r="K237" s="61" t="s">
        <v>10</v>
      </c>
      <c r="L237" s="61">
        <v>80</v>
      </c>
      <c r="M237" s="61">
        <v>95</v>
      </c>
      <c r="N237" s="61">
        <v>96</v>
      </c>
      <c r="O237" s="61">
        <v>97</v>
      </c>
      <c r="P237" s="61">
        <v>98</v>
      </c>
      <c r="Q237" s="61">
        <v>100</v>
      </c>
      <c r="S237" s="61">
        <v>100</v>
      </c>
    </row>
    <row r="238" spans="1:19" ht="16.5" customHeight="1">
      <c r="A238" s="4" t="s">
        <v>9</v>
      </c>
      <c r="B238" s="75"/>
      <c r="C238" s="11">
        <f t="shared" si="77"/>
        <v>0</v>
      </c>
      <c r="D238" s="12">
        <v>0</v>
      </c>
      <c r="E238" s="12">
        <v>0</v>
      </c>
      <c r="F238" s="12">
        <v>0</v>
      </c>
      <c r="G238" s="53">
        <v>0</v>
      </c>
      <c r="H238" s="12">
        <v>0</v>
      </c>
      <c r="I238" s="12">
        <v>0</v>
      </c>
      <c r="J238" s="59"/>
      <c r="K238" s="62"/>
      <c r="L238" s="62"/>
      <c r="M238" s="62"/>
      <c r="N238" s="62"/>
      <c r="O238" s="62"/>
      <c r="P238" s="62"/>
      <c r="Q238" s="62"/>
      <c r="S238" s="62"/>
    </row>
    <row r="239" spans="1:19" ht="17.25" customHeight="1">
      <c r="A239" s="4" t="s">
        <v>20</v>
      </c>
      <c r="B239" s="75"/>
      <c r="C239" s="11">
        <f t="shared" si="77"/>
        <v>0</v>
      </c>
      <c r="D239" s="12">
        <v>0</v>
      </c>
      <c r="E239" s="12">
        <v>0</v>
      </c>
      <c r="F239" s="12">
        <v>0</v>
      </c>
      <c r="G239" s="53">
        <v>0</v>
      </c>
      <c r="H239" s="12">
        <v>0</v>
      </c>
      <c r="I239" s="12">
        <v>0</v>
      </c>
      <c r="J239" s="59"/>
      <c r="K239" s="62"/>
      <c r="L239" s="62"/>
      <c r="M239" s="62"/>
      <c r="N239" s="62"/>
      <c r="O239" s="62"/>
      <c r="P239" s="62"/>
      <c r="Q239" s="62"/>
      <c r="S239" s="62"/>
    </row>
    <row r="240" spans="1:19" ht="19.5" customHeight="1">
      <c r="A240" s="4" t="s">
        <v>8</v>
      </c>
      <c r="B240" s="75"/>
      <c r="C240" s="11">
        <f t="shared" si="77"/>
        <v>0</v>
      </c>
      <c r="D240" s="12">
        <v>0</v>
      </c>
      <c r="E240" s="12">
        <v>0</v>
      </c>
      <c r="F240" s="12">
        <v>0</v>
      </c>
      <c r="G240" s="53">
        <v>0</v>
      </c>
      <c r="H240" s="12">
        <v>0</v>
      </c>
      <c r="I240" s="12">
        <v>0</v>
      </c>
      <c r="J240" s="59"/>
      <c r="K240" s="62"/>
      <c r="L240" s="62"/>
      <c r="M240" s="62"/>
      <c r="N240" s="62"/>
      <c r="O240" s="62"/>
      <c r="P240" s="62"/>
      <c r="Q240" s="62"/>
      <c r="S240" s="62"/>
    </row>
    <row r="241" spans="1:19" ht="18" customHeight="1">
      <c r="A241" s="4" t="s">
        <v>21</v>
      </c>
      <c r="B241" s="76"/>
      <c r="C241" s="11">
        <f t="shared" si="77"/>
        <v>0</v>
      </c>
      <c r="D241" s="12">
        <v>0</v>
      </c>
      <c r="E241" s="12">
        <v>0</v>
      </c>
      <c r="F241" s="12">
        <v>0</v>
      </c>
      <c r="G241" s="53">
        <v>0</v>
      </c>
      <c r="H241" s="12">
        <v>0</v>
      </c>
      <c r="I241" s="12">
        <v>0</v>
      </c>
      <c r="J241" s="59"/>
      <c r="K241" s="62"/>
      <c r="L241" s="62"/>
      <c r="M241" s="62"/>
      <c r="N241" s="62"/>
      <c r="O241" s="62"/>
      <c r="P241" s="62"/>
      <c r="Q241" s="62"/>
      <c r="S241" s="62"/>
    </row>
    <row r="242" spans="1:19" ht="63.75" customHeight="1">
      <c r="A242" s="17" t="s">
        <v>139</v>
      </c>
      <c r="B242" s="74" t="s">
        <v>25</v>
      </c>
      <c r="C242" s="11">
        <f t="shared" si="77"/>
        <v>0</v>
      </c>
      <c r="D242" s="11">
        <f aca="true" t="shared" si="104" ref="D242:I242">D243+D244+D245+D246</f>
        <v>0</v>
      </c>
      <c r="E242" s="11">
        <f t="shared" si="104"/>
        <v>0</v>
      </c>
      <c r="F242" s="11">
        <f t="shared" si="104"/>
        <v>0</v>
      </c>
      <c r="G242" s="49">
        <f t="shared" si="104"/>
        <v>0</v>
      </c>
      <c r="H242" s="11">
        <f t="shared" si="104"/>
        <v>0</v>
      </c>
      <c r="I242" s="11">
        <f t="shared" si="104"/>
        <v>0</v>
      </c>
      <c r="J242" s="58" t="s">
        <v>140</v>
      </c>
      <c r="K242" s="61" t="s">
        <v>10</v>
      </c>
      <c r="L242" s="61">
        <v>80</v>
      </c>
      <c r="M242" s="61">
        <v>95</v>
      </c>
      <c r="N242" s="61">
        <v>96</v>
      </c>
      <c r="O242" s="61">
        <v>97</v>
      </c>
      <c r="P242" s="61">
        <v>98</v>
      </c>
      <c r="Q242" s="61">
        <v>100</v>
      </c>
      <c r="S242" s="61">
        <v>100</v>
      </c>
    </row>
    <row r="243" spans="1:19" ht="16.5" customHeight="1">
      <c r="A243" s="4" t="s">
        <v>9</v>
      </c>
      <c r="B243" s="75"/>
      <c r="C243" s="11">
        <f t="shared" si="77"/>
        <v>0</v>
      </c>
      <c r="D243" s="12">
        <v>0</v>
      </c>
      <c r="E243" s="12">
        <v>0</v>
      </c>
      <c r="F243" s="12">
        <v>0</v>
      </c>
      <c r="G243" s="53">
        <v>0</v>
      </c>
      <c r="H243" s="12">
        <v>0</v>
      </c>
      <c r="I243" s="12">
        <v>0</v>
      </c>
      <c r="J243" s="59"/>
      <c r="K243" s="62"/>
      <c r="L243" s="62"/>
      <c r="M243" s="62"/>
      <c r="N243" s="62"/>
      <c r="O243" s="62"/>
      <c r="P243" s="62"/>
      <c r="Q243" s="62"/>
      <c r="S243" s="62"/>
    </row>
    <row r="244" spans="1:19" ht="17.25" customHeight="1">
      <c r="A244" s="4" t="s">
        <v>20</v>
      </c>
      <c r="B244" s="75"/>
      <c r="C244" s="11">
        <f t="shared" si="77"/>
        <v>0</v>
      </c>
      <c r="D244" s="12">
        <v>0</v>
      </c>
      <c r="E244" s="12">
        <v>0</v>
      </c>
      <c r="F244" s="12">
        <v>0</v>
      </c>
      <c r="G244" s="53">
        <v>0</v>
      </c>
      <c r="H244" s="12">
        <v>0</v>
      </c>
      <c r="I244" s="12">
        <v>0</v>
      </c>
      <c r="J244" s="59"/>
      <c r="K244" s="62"/>
      <c r="L244" s="62"/>
      <c r="M244" s="62"/>
      <c r="N244" s="62"/>
      <c r="O244" s="62"/>
      <c r="P244" s="62"/>
      <c r="Q244" s="62"/>
      <c r="S244" s="62"/>
    </row>
    <row r="245" spans="1:19" ht="19.5" customHeight="1">
      <c r="A245" s="4" t="s">
        <v>8</v>
      </c>
      <c r="B245" s="75"/>
      <c r="C245" s="11">
        <f t="shared" si="77"/>
        <v>0</v>
      </c>
      <c r="D245" s="12">
        <v>0</v>
      </c>
      <c r="E245" s="12">
        <v>0</v>
      </c>
      <c r="F245" s="12">
        <v>0</v>
      </c>
      <c r="G245" s="53">
        <v>0</v>
      </c>
      <c r="H245" s="12">
        <v>0</v>
      </c>
      <c r="I245" s="12">
        <v>0</v>
      </c>
      <c r="J245" s="59"/>
      <c r="K245" s="62"/>
      <c r="L245" s="62"/>
      <c r="M245" s="62"/>
      <c r="N245" s="62"/>
      <c r="O245" s="62"/>
      <c r="P245" s="62"/>
      <c r="Q245" s="62"/>
      <c r="S245" s="62"/>
    </row>
    <row r="246" spans="1:19" ht="18" customHeight="1">
      <c r="A246" s="4" t="s">
        <v>21</v>
      </c>
      <c r="B246" s="76"/>
      <c r="C246" s="11">
        <f t="shared" si="77"/>
        <v>0</v>
      </c>
      <c r="D246" s="12">
        <v>0</v>
      </c>
      <c r="E246" s="12">
        <v>0</v>
      </c>
      <c r="F246" s="12">
        <v>0</v>
      </c>
      <c r="G246" s="53">
        <v>0</v>
      </c>
      <c r="H246" s="12">
        <v>0</v>
      </c>
      <c r="I246" s="12">
        <v>0</v>
      </c>
      <c r="J246" s="59"/>
      <c r="K246" s="62"/>
      <c r="L246" s="62"/>
      <c r="M246" s="62"/>
      <c r="N246" s="62"/>
      <c r="O246" s="62"/>
      <c r="P246" s="62"/>
      <c r="Q246" s="62"/>
      <c r="S246" s="62"/>
    </row>
    <row r="247" spans="1:19" ht="56.25" customHeight="1">
      <c r="A247" s="17" t="s">
        <v>141</v>
      </c>
      <c r="B247" s="74" t="s">
        <v>25</v>
      </c>
      <c r="C247" s="11">
        <f t="shared" si="77"/>
        <v>0</v>
      </c>
      <c r="D247" s="11">
        <f aca="true" t="shared" si="105" ref="D247:I247">D248+D249+D250+D251</f>
        <v>0</v>
      </c>
      <c r="E247" s="11">
        <f t="shared" si="105"/>
        <v>0</v>
      </c>
      <c r="F247" s="11">
        <f t="shared" si="105"/>
        <v>0</v>
      </c>
      <c r="G247" s="49">
        <f t="shared" si="105"/>
        <v>0</v>
      </c>
      <c r="H247" s="11">
        <f t="shared" si="105"/>
        <v>0</v>
      </c>
      <c r="I247" s="11">
        <f t="shared" si="105"/>
        <v>0</v>
      </c>
      <c r="J247" s="58" t="s">
        <v>142</v>
      </c>
      <c r="K247" s="61" t="s">
        <v>10</v>
      </c>
      <c r="L247" s="61">
        <v>80</v>
      </c>
      <c r="M247" s="61">
        <v>95</v>
      </c>
      <c r="N247" s="61">
        <v>96</v>
      </c>
      <c r="O247" s="61">
        <v>97</v>
      </c>
      <c r="P247" s="61">
        <v>98</v>
      </c>
      <c r="Q247" s="61">
        <v>100</v>
      </c>
      <c r="S247" s="61">
        <v>100</v>
      </c>
    </row>
    <row r="248" spans="1:19" ht="16.5" customHeight="1">
      <c r="A248" s="4" t="s">
        <v>9</v>
      </c>
      <c r="B248" s="75"/>
      <c r="C248" s="11">
        <f t="shared" si="77"/>
        <v>0</v>
      </c>
      <c r="D248" s="12">
        <v>0</v>
      </c>
      <c r="E248" s="12">
        <v>0</v>
      </c>
      <c r="F248" s="12">
        <v>0</v>
      </c>
      <c r="G248" s="53">
        <v>0</v>
      </c>
      <c r="H248" s="12">
        <v>0</v>
      </c>
      <c r="I248" s="12">
        <v>0</v>
      </c>
      <c r="J248" s="59"/>
      <c r="K248" s="62"/>
      <c r="L248" s="62"/>
      <c r="M248" s="62"/>
      <c r="N248" s="62"/>
      <c r="O248" s="62"/>
      <c r="P248" s="62"/>
      <c r="Q248" s="62"/>
      <c r="S248" s="62"/>
    </row>
    <row r="249" spans="1:19" ht="17.25" customHeight="1">
      <c r="A249" s="4" t="s">
        <v>20</v>
      </c>
      <c r="B249" s="75"/>
      <c r="C249" s="11">
        <f t="shared" si="77"/>
        <v>0</v>
      </c>
      <c r="D249" s="12">
        <v>0</v>
      </c>
      <c r="E249" s="12">
        <v>0</v>
      </c>
      <c r="F249" s="12">
        <v>0</v>
      </c>
      <c r="G249" s="53">
        <v>0</v>
      </c>
      <c r="H249" s="12">
        <v>0</v>
      </c>
      <c r="I249" s="12">
        <v>0</v>
      </c>
      <c r="J249" s="59"/>
      <c r="K249" s="62"/>
      <c r="L249" s="62"/>
      <c r="M249" s="62"/>
      <c r="N249" s="62"/>
      <c r="O249" s="62"/>
      <c r="P249" s="62"/>
      <c r="Q249" s="62"/>
      <c r="S249" s="62"/>
    </row>
    <row r="250" spans="1:19" ht="19.5" customHeight="1">
      <c r="A250" s="4" t="s">
        <v>8</v>
      </c>
      <c r="B250" s="75"/>
      <c r="C250" s="11">
        <f t="shared" si="77"/>
        <v>0</v>
      </c>
      <c r="D250" s="12">
        <v>0</v>
      </c>
      <c r="E250" s="12">
        <v>0</v>
      </c>
      <c r="F250" s="12">
        <v>0</v>
      </c>
      <c r="G250" s="53">
        <v>0</v>
      </c>
      <c r="H250" s="12">
        <v>0</v>
      </c>
      <c r="I250" s="12">
        <v>0</v>
      </c>
      <c r="J250" s="59"/>
      <c r="K250" s="62"/>
      <c r="L250" s="62"/>
      <c r="M250" s="62"/>
      <c r="N250" s="62"/>
      <c r="O250" s="62"/>
      <c r="P250" s="62"/>
      <c r="Q250" s="62"/>
      <c r="S250" s="62"/>
    </row>
    <row r="251" spans="1:19" ht="18" customHeight="1">
      <c r="A251" s="4" t="s">
        <v>21</v>
      </c>
      <c r="B251" s="76"/>
      <c r="C251" s="11">
        <f t="shared" si="77"/>
        <v>0</v>
      </c>
      <c r="D251" s="12">
        <v>0</v>
      </c>
      <c r="E251" s="12">
        <v>0</v>
      </c>
      <c r="F251" s="12">
        <v>0</v>
      </c>
      <c r="G251" s="53">
        <v>0</v>
      </c>
      <c r="H251" s="12">
        <v>0</v>
      </c>
      <c r="I251" s="12">
        <v>0</v>
      </c>
      <c r="J251" s="59"/>
      <c r="K251" s="62"/>
      <c r="L251" s="62"/>
      <c r="M251" s="62"/>
      <c r="N251" s="62"/>
      <c r="O251" s="62"/>
      <c r="P251" s="62"/>
      <c r="Q251" s="62"/>
      <c r="S251" s="62"/>
    </row>
    <row r="252" spans="1:19" ht="40.5" customHeight="1">
      <c r="A252" s="17" t="s">
        <v>144</v>
      </c>
      <c r="B252" s="74" t="s">
        <v>25</v>
      </c>
      <c r="C252" s="11">
        <f aca="true" t="shared" si="106" ref="C252:C315">E252+F252+H252+D252+G252+I252</f>
        <v>0</v>
      </c>
      <c r="D252" s="11">
        <f aca="true" t="shared" si="107" ref="D252:I252">D253+D254+D255+D256</f>
        <v>0</v>
      </c>
      <c r="E252" s="11">
        <f t="shared" si="107"/>
        <v>0</v>
      </c>
      <c r="F252" s="11">
        <f t="shared" si="107"/>
        <v>0</v>
      </c>
      <c r="G252" s="49">
        <f t="shared" si="107"/>
        <v>0</v>
      </c>
      <c r="H252" s="11">
        <f t="shared" si="107"/>
        <v>0</v>
      </c>
      <c r="I252" s="11">
        <f t="shared" si="107"/>
        <v>0</v>
      </c>
      <c r="J252" s="58" t="s">
        <v>143</v>
      </c>
      <c r="K252" s="61" t="s">
        <v>10</v>
      </c>
      <c r="L252" s="61">
        <v>80</v>
      </c>
      <c r="M252" s="61">
        <v>95</v>
      </c>
      <c r="N252" s="61">
        <v>96</v>
      </c>
      <c r="O252" s="61">
        <v>97</v>
      </c>
      <c r="P252" s="61">
        <v>98</v>
      </c>
      <c r="Q252" s="61">
        <v>100</v>
      </c>
      <c r="S252" s="61">
        <v>100</v>
      </c>
    </row>
    <row r="253" spans="1:19" ht="15">
      <c r="A253" s="4" t="s">
        <v>9</v>
      </c>
      <c r="B253" s="75"/>
      <c r="C253" s="11">
        <f t="shared" si="106"/>
        <v>0</v>
      </c>
      <c r="D253" s="12">
        <v>0</v>
      </c>
      <c r="E253" s="12">
        <v>0</v>
      </c>
      <c r="F253" s="12">
        <v>0</v>
      </c>
      <c r="G253" s="53">
        <v>0</v>
      </c>
      <c r="H253" s="12">
        <v>0</v>
      </c>
      <c r="I253" s="12">
        <v>0</v>
      </c>
      <c r="J253" s="59"/>
      <c r="K253" s="62"/>
      <c r="L253" s="62"/>
      <c r="M253" s="62"/>
      <c r="N253" s="62"/>
      <c r="O253" s="62"/>
      <c r="P253" s="62"/>
      <c r="Q253" s="62"/>
      <c r="S253" s="62"/>
    </row>
    <row r="254" spans="1:19" ht="15">
      <c r="A254" s="4" t="s">
        <v>20</v>
      </c>
      <c r="B254" s="75"/>
      <c r="C254" s="11">
        <f t="shared" si="106"/>
        <v>0</v>
      </c>
      <c r="D254" s="12">
        <v>0</v>
      </c>
      <c r="E254" s="12">
        <v>0</v>
      </c>
      <c r="F254" s="12">
        <v>0</v>
      </c>
      <c r="G254" s="53">
        <v>0</v>
      </c>
      <c r="H254" s="12">
        <v>0</v>
      </c>
      <c r="I254" s="12">
        <v>0</v>
      </c>
      <c r="J254" s="59"/>
      <c r="K254" s="62"/>
      <c r="L254" s="62"/>
      <c r="M254" s="62"/>
      <c r="N254" s="62"/>
      <c r="O254" s="62"/>
      <c r="P254" s="62"/>
      <c r="Q254" s="62"/>
      <c r="S254" s="62"/>
    </row>
    <row r="255" spans="1:19" ht="15">
      <c r="A255" s="4" t="s">
        <v>8</v>
      </c>
      <c r="B255" s="75"/>
      <c r="C255" s="11">
        <f t="shared" si="106"/>
        <v>0</v>
      </c>
      <c r="D255" s="12">
        <v>0</v>
      </c>
      <c r="E255" s="12">
        <v>0</v>
      </c>
      <c r="F255" s="12">
        <v>0</v>
      </c>
      <c r="G255" s="53">
        <v>0</v>
      </c>
      <c r="H255" s="12">
        <v>0</v>
      </c>
      <c r="I255" s="12">
        <v>0</v>
      </c>
      <c r="J255" s="59"/>
      <c r="K255" s="62"/>
      <c r="L255" s="62"/>
      <c r="M255" s="62"/>
      <c r="N255" s="62"/>
      <c r="O255" s="62"/>
      <c r="P255" s="62"/>
      <c r="Q255" s="62"/>
      <c r="S255" s="62"/>
    </row>
    <row r="256" spans="1:19" ht="15">
      <c r="A256" s="4" t="s">
        <v>21</v>
      </c>
      <c r="B256" s="76"/>
      <c r="C256" s="11">
        <f t="shared" si="106"/>
        <v>0</v>
      </c>
      <c r="D256" s="12">
        <v>0</v>
      </c>
      <c r="E256" s="12">
        <v>0</v>
      </c>
      <c r="F256" s="12">
        <v>0</v>
      </c>
      <c r="G256" s="53">
        <v>0</v>
      </c>
      <c r="H256" s="12">
        <v>0</v>
      </c>
      <c r="I256" s="12">
        <v>0</v>
      </c>
      <c r="J256" s="59"/>
      <c r="K256" s="62"/>
      <c r="L256" s="62"/>
      <c r="M256" s="62"/>
      <c r="N256" s="62"/>
      <c r="O256" s="62"/>
      <c r="P256" s="62"/>
      <c r="Q256" s="62"/>
      <c r="S256" s="62"/>
    </row>
    <row r="257" spans="1:19" ht="31.5" customHeight="1">
      <c r="A257" s="81" t="s">
        <v>145</v>
      </c>
      <c r="B257" s="82"/>
      <c r="C257" s="11">
        <f t="shared" si="106"/>
        <v>11630.999999999998</v>
      </c>
      <c r="D257" s="11">
        <f>D262+D271+D280+D285</f>
        <v>5366.3</v>
      </c>
      <c r="E257" s="11">
        <f aca="true" t="shared" si="108" ref="E257:H257">E262+E271+E280+E285</f>
        <v>5356.9</v>
      </c>
      <c r="F257" s="11">
        <f t="shared" si="108"/>
        <v>487.9</v>
      </c>
      <c r="G257" s="49">
        <f t="shared" si="108"/>
        <v>419.9</v>
      </c>
      <c r="H257" s="11">
        <f t="shared" si="108"/>
        <v>0</v>
      </c>
      <c r="I257" s="11">
        <f aca="true" t="shared" si="109" ref="I257">I262+I271+I280+I285</f>
        <v>0</v>
      </c>
      <c r="J257" s="6"/>
      <c r="K257" s="8"/>
      <c r="L257" s="8"/>
      <c r="M257" s="8"/>
      <c r="N257" s="8"/>
      <c r="O257" s="8"/>
      <c r="P257" s="8"/>
      <c r="Q257" s="8"/>
      <c r="S257" s="29"/>
    </row>
    <row r="258" spans="1:19" ht="15">
      <c r="A258" s="79" t="s">
        <v>9</v>
      </c>
      <c r="B258" s="80"/>
      <c r="C258" s="11">
        <f t="shared" si="106"/>
        <v>0</v>
      </c>
      <c r="D258" s="11">
        <f>D263+D272+D281+D286+D267+D276</f>
        <v>0</v>
      </c>
      <c r="E258" s="11">
        <f aca="true" t="shared" si="110" ref="E258:H258">E263+E272+E281+E286+E267+E276</f>
        <v>0</v>
      </c>
      <c r="F258" s="11">
        <f t="shared" si="110"/>
        <v>0</v>
      </c>
      <c r="G258" s="49">
        <f t="shared" si="110"/>
        <v>0</v>
      </c>
      <c r="H258" s="11">
        <f t="shared" si="110"/>
        <v>0</v>
      </c>
      <c r="I258" s="11">
        <f aca="true" t="shared" si="111" ref="I258">I263+I272+I281+I286+I267+I276</f>
        <v>0</v>
      </c>
      <c r="J258" s="6"/>
      <c r="K258" s="8"/>
      <c r="L258" s="8"/>
      <c r="M258" s="8"/>
      <c r="N258" s="8"/>
      <c r="O258" s="8"/>
      <c r="P258" s="8"/>
      <c r="Q258" s="8"/>
      <c r="S258" s="29"/>
    </row>
    <row r="259" spans="1:19" ht="15" customHeight="1">
      <c r="A259" s="79" t="s">
        <v>20</v>
      </c>
      <c r="B259" s="80"/>
      <c r="C259" s="11">
        <f t="shared" si="106"/>
        <v>0</v>
      </c>
      <c r="D259" s="11">
        <f aca="true" t="shared" si="112" ref="D259:H259">D264+D273+D282+D287+D268+D277</f>
        <v>0</v>
      </c>
      <c r="E259" s="11">
        <f t="shared" si="112"/>
        <v>0</v>
      </c>
      <c r="F259" s="11">
        <f t="shared" si="112"/>
        <v>0</v>
      </c>
      <c r="G259" s="49">
        <f t="shared" si="112"/>
        <v>0</v>
      </c>
      <c r="H259" s="11">
        <f t="shared" si="112"/>
        <v>0</v>
      </c>
      <c r="I259" s="11">
        <f aca="true" t="shared" si="113" ref="I259">I264+I273+I282+I287+I268+I277</f>
        <v>0</v>
      </c>
      <c r="J259" s="6"/>
      <c r="K259" s="8"/>
      <c r="L259" s="8"/>
      <c r="M259" s="8"/>
      <c r="N259" s="8"/>
      <c r="O259" s="8"/>
      <c r="P259" s="8"/>
      <c r="Q259" s="8"/>
      <c r="S259" s="29"/>
    </row>
    <row r="260" spans="1:19" ht="15">
      <c r="A260" s="79" t="s">
        <v>8</v>
      </c>
      <c r="B260" s="80"/>
      <c r="C260" s="11">
        <f t="shared" si="106"/>
        <v>11630.999999999998</v>
      </c>
      <c r="D260" s="11">
        <f aca="true" t="shared" si="114" ref="D260:H260">D265+D274+D283+D288+D269+D278</f>
        <v>5366.3</v>
      </c>
      <c r="E260" s="11">
        <f t="shared" si="114"/>
        <v>5356.9</v>
      </c>
      <c r="F260" s="11">
        <f t="shared" si="114"/>
        <v>487.9</v>
      </c>
      <c r="G260" s="49">
        <f t="shared" si="114"/>
        <v>419.9</v>
      </c>
      <c r="H260" s="11">
        <f t="shared" si="114"/>
        <v>0</v>
      </c>
      <c r="I260" s="11">
        <f aca="true" t="shared" si="115" ref="I260">I265+I274+I283+I288+I269+I278</f>
        <v>0</v>
      </c>
      <c r="J260" s="6"/>
      <c r="K260" s="8"/>
      <c r="L260" s="8"/>
      <c r="M260" s="8"/>
      <c r="N260" s="8"/>
      <c r="O260" s="8"/>
      <c r="P260" s="8"/>
      <c r="Q260" s="8"/>
      <c r="S260" s="29"/>
    </row>
    <row r="261" spans="1:19" ht="17.25" customHeight="1">
      <c r="A261" s="79" t="s">
        <v>21</v>
      </c>
      <c r="B261" s="80"/>
      <c r="C261" s="11">
        <f t="shared" si="106"/>
        <v>0</v>
      </c>
      <c r="D261" s="11">
        <f aca="true" t="shared" si="116" ref="D261:H261">D266+D275+D284+D289+D270+D279</f>
        <v>0</v>
      </c>
      <c r="E261" s="11">
        <f t="shared" si="116"/>
        <v>0</v>
      </c>
      <c r="F261" s="11">
        <f t="shared" si="116"/>
        <v>0</v>
      </c>
      <c r="G261" s="49">
        <f t="shared" si="116"/>
        <v>0</v>
      </c>
      <c r="H261" s="11">
        <f t="shared" si="116"/>
        <v>0</v>
      </c>
      <c r="I261" s="11">
        <f aca="true" t="shared" si="117" ref="I261">I266+I275+I284+I289+I270+I279</f>
        <v>0</v>
      </c>
      <c r="J261" s="6"/>
      <c r="K261" s="8"/>
      <c r="L261" s="8"/>
      <c r="M261" s="8"/>
      <c r="N261" s="8"/>
      <c r="O261" s="8"/>
      <c r="P261" s="8"/>
      <c r="Q261" s="8"/>
      <c r="S261" s="29"/>
    </row>
    <row r="262" spans="1:19" ht="27.6">
      <c r="A262" s="26" t="s">
        <v>146</v>
      </c>
      <c r="B262" s="74" t="s">
        <v>25</v>
      </c>
      <c r="C262" s="11">
        <f t="shared" si="106"/>
        <v>8862.9</v>
      </c>
      <c r="D262" s="11">
        <f>D263+D264+D265+D266+D267+D268+D269+D270</f>
        <v>3719.3</v>
      </c>
      <c r="E262" s="11">
        <f aca="true" t="shared" si="118" ref="E262:H262">E263+E264+E265+E266+E267+E268+E269+E270</f>
        <v>4760.5</v>
      </c>
      <c r="F262" s="11">
        <f t="shared" si="118"/>
        <v>243.8</v>
      </c>
      <c r="G262" s="49">
        <f t="shared" si="118"/>
        <v>139.3</v>
      </c>
      <c r="H262" s="11">
        <f t="shared" si="118"/>
        <v>0</v>
      </c>
      <c r="I262" s="11">
        <f aca="true" t="shared" si="119" ref="I262">I263+I264+I265+I266+I267+I268+I269+I270</f>
        <v>0</v>
      </c>
      <c r="J262" s="58" t="s">
        <v>147</v>
      </c>
      <c r="K262" s="61" t="s">
        <v>10</v>
      </c>
      <c r="L262" s="61">
        <v>100</v>
      </c>
      <c r="M262" s="61">
        <v>100</v>
      </c>
      <c r="N262" s="61">
        <v>100</v>
      </c>
      <c r="O262" s="61">
        <v>100</v>
      </c>
      <c r="P262" s="61">
        <v>100</v>
      </c>
      <c r="Q262" s="61">
        <v>100</v>
      </c>
      <c r="S262" s="61">
        <v>100</v>
      </c>
    </row>
    <row r="263" spans="1:19" ht="15" customHeight="1">
      <c r="A263" s="4" t="s">
        <v>9</v>
      </c>
      <c r="B263" s="75"/>
      <c r="C263" s="11">
        <f t="shared" si="106"/>
        <v>0</v>
      </c>
      <c r="D263" s="12">
        <v>0</v>
      </c>
      <c r="E263" s="12">
        <v>0</v>
      </c>
      <c r="F263" s="12">
        <v>0</v>
      </c>
      <c r="G263" s="53">
        <v>0</v>
      </c>
      <c r="H263" s="12">
        <v>0</v>
      </c>
      <c r="I263" s="12">
        <v>0</v>
      </c>
      <c r="J263" s="59"/>
      <c r="K263" s="62"/>
      <c r="L263" s="62"/>
      <c r="M263" s="62"/>
      <c r="N263" s="62"/>
      <c r="O263" s="62"/>
      <c r="P263" s="62"/>
      <c r="Q263" s="62"/>
      <c r="S263" s="62"/>
    </row>
    <row r="264" spans="1:19" ht="15">
      <c r="A264" s="4" t="s">
        <v>20</v>
      </c>
      <c r="B264" s="75"/>
      <c r="C264" s="11">
        <f t="shared" si="106"/>
        <v>0</v>
      </c>
      <c r="D264" s="12">
        <v>0</v>
      </c>
      <c r="E264" s="12">
        <v>0</v>
      </c>
      <c r="F264" s="12">
        <v>0</v>
      </c>
      <c r="G264" s="53">
        <v>0</v>
      </c>
      <c r="H264" s="12">
        <v>0</v>
      </c>
      <c r="I264" s="12">
        <v>0</v>
      </c>
      <c r="J264" s="59"/>
      <c r="K264" s="62"/>
      <c r="L264" s="62"/>
      <c r="M264" s="62"/>
      <c r="N264" s="62"/>
      <c r="O264" s="62"/>
      <c r="P264" s="62"/>
      <c r="Q264" s="62"/>
      <c r="S264" s="62"/>
    </row>
    <row r="265" spans="1:19" ht="17.25" customHeight="1">
      <c r="A265" s="4" t="s">
        <v>8</v>
      </c>
      <c r="B265" s="75"/>
      <c r="C265" s="11">
        <f t="shared" si="106"/>
        <v>7617.900000000001</v>
      </c>
      <c r="D265" s="12">
        <v>3719.3</v>
      </c>
      <c r="E265" s="12">
        <v>3515.5</v>
      </c>
      <c r="F265" s="12">
        <v>243.8</v>
      </c>
      <c r="G265" s="46">
        <v>139.3</v>
      </c>
      <c r="H265" s="12">
        <v>0</v>
      </c>
      <c r="I265" s="12">
        <v>0</v>
      </c>
      <c r="J265" s="59"/>
      <c r="K265" s="62"/>
      <c r="L265" s="62"/>
      <c r="M265" s="62"/>
      <c r="N265" s="62"/>
      <c r="O265" s="62"/>
      <c r="P265" s="62"/>
      <c r="Q265" s="62"/>
      <c r="S265" s="62"/>
    </row>
    <row r="266" spans="1:19" ht="36.75" customHeight="1">
      <c r="A266" s="4" t="s">
        <v>21</v>
      </c>
      <c r="B266" s="76"/>
      <c r="C266" s="11">
        <f t="shared" si="106"/>
        <v>0</v>
      </c>
      <c r="D266" s="12">
        <v>0</v>
      </c>
      <c r="E266" s="12">
        <v>0</v>
      </c>
      <c r="F266" s="12">
        <v>0</v>
      </c>
      <c r="G266" s="53">
        <v>0</v>
      </c>
      <c r="H266" s="12">
        <v>0</v>
      </c>
      <c r="I266" s="12">
        <v>0</v>
      </c>
      <c r="J266" s="59"/>
      <c r="K266" s="62"/>
      <c r="L266" s="62"/>
      <c r="M266" s="62"/>
      <c r="N266" s="62"/>
      <c r="O266" s="62"/>
      <c r="P266" s="62"/>
      <c r="Q266" s="62"/>
      <c r="S266" s="62"/>
    </row>
    <row r="267" spans="1:19" ht="15">
      <c r="A267" s="4" t="s">
        <v>9</v>
      </c>
      <c r="B267" s="74" t="s">
        <v>148</v>
      </c>
      <c r="C267" s="11">
        <f t="shared" si="106"/>
        <v>0</v>
      </c>
      <c r="D267" s="12">
        <v>0</v>
      </c>
      <c r="E267" s="12">
        <v>0</v>
      </c>
      <c r="F267" s="12">
        <v>0</v>
      </c>
      <c r="G267" s="53">
        <v>0</v>
      </c>
      <c r="H267" s="12">
        <v>0</v>
      </c>
      <c r="I267" s="12">
        <v>0</v>
      </c>
      <c r="J267" s="59"/>
      <c r="K267" s="62"/>
      <c r="L267" s="62"/>
      <c r="M267" s="62"/>
      <c r="N267" s="62"/>
      <c r="O267" s="62"/>
      <c r="P267" s="62"/>
      <c r="Q267" s="62"/>
      <c r="S267" s="62"/>
    </row>
    <row r="268" spans="1:19" ht="15">
      <c r="A268" s="4" t="s">
        <v>20</v>
      </c>
      <c r="B268" s="75"/>
      <c r="C268" s="11">
        <f t="shared" si="106"/>
        <v>0</v>
      </c>
      <c r="D268" s="12">
        <v>0</v>
      </c>
      <c r="E268" s="12">
        <v>0</v>
      </c>
      <c r="F268" s="12">
        <v>0</v>
      </c>
      <c r="G268" s="53">
        <v>0</v>
      </c>
      <c r="H268" s="12">
        <v>0</v>
      </c>
      <c r="I268" s="12">
        <v>0</v>
      </c>
      <c r="J268" s="59"/>
      <c r="K268" s="62"/>
      <c r="L268" s="62"/>
      <c r="M268" s="62"/>
      <c r="N268" s="62"/>
      <c r="O268" s="62"/>
      <c r="P268" s="62"/>
      <c r="Q268" s="62"/>
      <c r="S268" s="62"/>
    </row>
    <row r="269" spans="1:19" ht="15">
      <c r="A269" s="4" t="s">
        <v>8</v>
      </c>
      <c r="B269" s="75"/>
      <c r="C269" s="11">
        <f t="shared" si="106"/>
        <v>1245</v>
      </c>
      <c r="D269" s="12">
        <v>0</v>
      </c>
      <c r="E269" s="12">
        <v>1245</v>
      </c>
      <c r="F269" s="12">
        <v>0</v>
      </c>
      <c r="G269" s="53">
        <v>0</v>
      </c>
      <c r="H269" s="12">
        <v>0</v>
      </c>
      <c r="I269" s="12">
        <v>0</v>
      </c>
      <c r="J269" s="59"/>
      <c r="K269" s="62"/>
      <c r="L269" s="62"/>
      <c r="M269" s="62"/>
      <c r="N269" s="62"/>
      <c r="O269" s="62"/>
      <c r="P269" s="62"/>
      <c r="Q269" s="62"/>
      <c r="S269" s="62"/>
    </row>
    <row r="270" spans="1:19" ht="17.25" customHeight="1">
      <c r="A270" s="4" t="s">
        <v>21</v>
      </c>
      <c r="B270" s="76"/>
      <c r="C270" s="11">
        <f t="shared" si="106"/>
        <v>0</v>
      </c>
      <c r="D270" s="12">
        <v>0</v>
      </c>
      <c r="E270" s="12">
        <v>0</v>
      </c>
      <c r="F270" s="12">
        <v>0</v>
      </c>
      <c r="G270" s="53">
        <v>0</v>
      </c>
      <c r="H270" s="12">
        <v>0</v>
      </c>
      <c r="I270" s="12">
        <v>0</v>
      </c>
      <c r="J270" s="60"/>
      <c r="K270" s="63"/>
      <c r="L270" s="63"/>
      <c r="M270" s="63"/>
      <c r="N270" s="63"/>
      <c r="O270" s="63"/>
      <c r="P270" s="63"/>
      <c r="Q270" s="63"/>
      <c r="S270" s="63"/>
    </row>
    <row r="271" spans="1:19" ht="27.6">
      <c r="A271" s="17" t="s">
        <v>149</v>
      </c>
      <c r="B271" s="74" t="s">
        <v>150</v>
      </c>
      <c r="C271" s="11">
        <f t="shared" si="106"/>
        <v>1501.7</v>
      </c>
      <c r="D271" s="11">
        <f>D272+D273+D274+D275+D276+D277+D278+D279</f>
        <v>1501.7</v>
      </c>
      <c r="E271" s="11">
        <f aca="true" t="shared" si="120" ref="E271:H271">E272+E273+E274+E275+E276+E277+E278+E279</f>
        <v>0</v>
      </c>
      <c r="F271" s="11">
        <f t="shared" si="120"/>
        <v>0</v>
      </c>
      <c r="G271" s="49">
        <f t="shared" si="120"/>
        <v>0</v>
      </c>
      <c r="H271" s="11">
        <f t="shared" si="120"/>
        <v>0</v>
      </c>
      <c r="I271" s="11">
        <f aca="true" t="shared" si="121" ref="I271">I272+I273+I274+I275+I276+I277+I278+I279</f>
        <v>0</v>
      </c>
      <c r="J271" s="58" t="s">
        <v>151</v>
      </c>
      <c r="K271" s="61" t="s">
        <v>10</v>
      </c>
      <c r="L271" s="61">
        <v>100</v>
      </c>
      <c r="M271" s="61">
        <v>100</v>
      </c>
      <c r="N271" s="61">
        <v>100</v>
      </c>
      <c r="O271" s="61">
        <v>100</v>
      </c>
      <c r="P271" s="61">
        <v>100</v>
      </c>
      <c r="Q271" s="61">
        <v>100</v>
      </c>
      <c r="S271" s="61">
        <v>100</v>
      </c>
    </row>
    <row r="272" spans="1:19" ht="15">
      <c r="A272" s="4" t="s">
        <v>9</v>
      </c>
      <c r="B272" s="75"/>
      <c r="C272" s="11">
        <f t="shared" si="106"/>
        <v>0</v>
      </c>
      <c r="D272" s="12">
        <v>0</v>
      </c>
      <c r="E272" s="12">
        <v>0</v>
      </c>
      <c r="F272" s="12">
        <v>0</v>
      </c>
      <c r="G272" s="53">
        <v>0</v>
      </c>
      <c r="H272" s="12">
        <v>0</v>
      </c>
      <c r="I272" s="12">
        <v>0</v>
      </c>
      <c r="J272" s="59"/>
      <c r="K272" s="62"/>
      <c r="L272" s="62"/>
      <c r="M272" s="62"/>
      <c r="N272" s="62"/>
      <c r="O272" s="62"/>
      <c r="P272" s="62"/>
      <c r="Q272" s="62"/>
      <c r="S272" s="62"/>
    </row>
    <row r="273" spans="1:19" ht="15">
      <c r="A273" s="4" t="s">
        <v>20</v>
      </c>
      <c r="B273" s="75"/>
      <c r="C273" s="11">
        <f t="shared" si="106"/>
        <v>0</v>
      </c>
      <c r="D273" s="12">
        <v>0</v>
      </c>
      <c r="E273" s="12">
        <v>0</v>
      </c>
      <c r="F273" s="12">
        <v>0</v>
      </c>
      <c r="G273" s="53">
        <v>0</v>
      </c>
      <c r="H273" s="12">
        <v>0</v>
      </c>
      <c r="I273" s="12">
        <v>0</v>
      </c>
      <c r="J273" s="59"/>
      <c r="K273" s="62"/>
      <c r="L273" s="62"/>
      <c r="M273" s="62"/>
      <c r="N273" s="62"/>
      <c r="O273" s="62"/>
      <c r="P273" s="62"/>
      <c r="Q273" s="62"/>
      <c r="S273" s="62"/>
    </row>
    <row r="274" spans="1:19" ht="17.25" customHeight="1">
      <c r="A274" s="4" t="s">
        <v>8</v>
      </c>
      <c r="B274" s="75"/>
      <c r="C274" s="11">
        <f t="shared" si="106"/>
        <v>500</v>
      </c>
      <c r="D274" s="12">
        <v>500</v>
      </c>
      <c r="E274" s="12">
        <v>0</v>
      </c>
      <c r="F274" s="12">
        <v>0</v>
      </c>
      <c r="G274" s="53">
        <v>0</v>
      </c>
      <c r="H274" s="12">
        <v>0</v>
      </c>
      <c r="I274" s="12">
        <v>0</v>
      </c>
      <c r="J274" s="59"/>
      <c r="K274" s="62"/>
      <c r="L274" s="62"/>
      <c r="M274" s="62"/>
      <c r="N274" s="62"/>
      <c r="O274" s="62"/>
      <c r="P274" s="62"/>
      <c r="Q274" s="62"/>
      <c r="S274" s="62"/>
    </row>
    <row r="275" spans="1:19" ht="48" customHeight="1">
      <c r="A275" s="4" t="s">
        <v>21</v>
      </c>
      <c r="B275" s="76"/>
      <c r="C275" s="11">
        <f t="shared" si="106"/>
        <v>0</v>
      </c>
      <c r="D275" s="12">
        <v>0</v>
      </c>
      <c r="E275" s="12">
        <v>0</v>
      </c>
      <c r="F275" s="12">
        <v>0</v>
      </c>
      <c r="G275" s="53">
        <v>0</v>
      </c>
      <c r="H275" s="12">
        <v>0</v>
      </c>
      <c r="I275" s="12">
        <v>0</v>
      </c>
      <c r="J275" s="59"/>
      <c r="K275" s="62"/>
      <c r="L275" s="62"/>
      <c r="M275" s="62"/>
      <c r="N275" s="62"/>
      <c r="O275" s="62"/>
      <c r="P275" s="62"/>
      <c r="Q275" s="62"/>
      <c r="S275" s="62"/>
    </row>
    <row r="276" spans="1:19" ht="15">
      <c r="A276" s="4" t="s">
        <v>9</v>
      </c>
      <c r="B276" s="74" t="s">
        <v>148</v>
      </c>
      <c r="C276" s="11">
        <f t="shared" si="106"/>
        <v>0</v>
      </c>
      <c r="D276" s="12">
        <v>0</v>
      </c>
      <c r="E276" s="12">
        <v>0</v>
      </c>
      <c r="F276" s="12">
        <v>0</v>
      </c>
      <c r="G276" s="53">
        <v>0</v>
      </c>
      <c r="H276" s="12">
        <v>0</v>
      </c>
      <c r="I276" s="12">
        <v>0</v>
      </c>
      <c r="J276" s="59"/>
      <c r="K276" s="62"/>
      <c r="L276" s="62"/>
      <c r="M276" s="62"/>
      <c r="N276" s="62"/>
      <c r="O276" s="62"/>
      <c r="P276" s="62"/>
      <c r="Q276" s="62"/>
      <c r="S276" s="62"/>
    </row>
    <row r="277" spans="1:19" ht="15">
      <c r="A277" s="4" t="s">
        <v>20</v>
      </c>
      <c r="B277" s="75"/>
      <c r="C277" s="11">
        <f t="shared" si="106"/>
        <v>0</v>
      </c>
      <c r="D277" s="12">
        <v>0</v>
      </c>
      <c r="E277" s="12">
        <v>0</v>
      </c>
      <c r="F277" s="12">
        <v>0</v>
      </c>
      <c r="G277" s="53">
        <v>0</v>
      </c>
      <c r="H277" s="12">
        <v>0</v>
      </c>
      <c r="I277" s="12">
        <v>0</v>
      </c>
      <c r="J277" s="59"/>
      <c r="K277" s="62"/>
      <c r="L277" s="62"/>
      <c r="M277" s="62"/>
      <c r="N277" s="62"/>
      <c r="O277" s="62"/>
      <c r="P277" s="62"/>
      <c r="Q277" s="62"/>
      <c r="S277" s="62"/>
    </row>
    <row r="278" spans="1:19" ht="15">
      <c r="A278" s="4" t="s">
        <v>8</v>
      </c>
      <c r="B278" s="75"/>
      <c r="C278" s="11">
        <f t="shared" si="106"/>
        <v>1001.7</v>
      </c>
      <c r="D278" s="12">
        <v>1001.7</v>
      </c>
      <c r="E278" s="12">
        <v>0</v>
      </c>
      <c r="F278" s="12">
        <v>0</v>
      </c>
      <c r="G278" s="53">
        <v>0</v>
      </c>
      <c r="H278" s="12">
        <v>0</v>
      </c>
      <c r="I278" s="12">
        <v>0</v>
      </c>
      <c r="J278" s="59"/>
      <c r="K278" s="62"/>
      <c r="L278" s="62"/>
      <c r="M278" s="62"/>
      <c r="N278" s="62"/>
      <c r="O278" s="62"/>
      <c r="P278" s="62"/>
      <c r="Q278" s="62"/>
      <c r="S278" s="62"/>
    </row>
    <row r="279" spans="1:19" ht="17.25" customHeight="1">
      <c r="A279" s="4" t="s">
        <v>21</v>
      </c>
      <c r="B279" s="76"/>
      <c r="C279" s="11">
        <f t="shared" si="106"/>
        <v>0</v>
      </c>
      <c r="D279" s="12">
        <v>0</v>
      </c>
      <c r="E279" s="12">
        <v>0</v>
      </c>
      <c r="F279" s="12">
        <v>0</v>
      </c>
      <c r="G279" s="53">
        <v>0</v>
      </c>
      <c r="H279" s="12">
        <v>0</v>
      </c>
      <c r="I279" s="12">
        <v>0</v>
      </c>
      <c r="J279" s="60"/>
      <c r="K279" s="63"/>
      <c r="L279" s="63"/>
      <c r="M279" s="63"/>
      <c r="N279" s="63"/>
      <c r="O279" s="63"/>
      <c r="P279" s="63"/>
      <c r="Q279" s="63"/>
      <c r="S279" s="63"/>
    </row>
    <row r="280" spans="1:19" ht="36" customHeight="1">
      <c r="A280" s="36" t="s">
        <v>224</v>
      </c>
      <c r="B280" s="74" t="s">
        <v>28</v>
      </c>
      <c r="C280" s="11">
        <f t="shared" si="106"/>
        <v>765.5</v>
      </c>
      <c r="D280" s="11">
        <f aca="true" t="shared" si="122" ref="D280:I280">D281+D282+D283+D284</f>
        <v>145.3</v>
      </c>
      <c r="E280" s="11">
        <f t="shared" si="122"/>
        <v>166.4</v>
      </c>
      <c r="F280" s="11">
        <f t="shared" si="122"/>
        <v>204.1</v>
      </c>
      <c r="G280" s="49">
        <f t="shared" si="122"/>
        <v>249.7</v>
      </c>
      <c r="H280" s="11">
        <f t="shared" si="122"/>
        <v>0</v>
      </c>
      <c r="I280" s="11">
        <f t="shared" si="122"/>
        <v>0</v>
      </c>
      <c r="J280" s="58" t="s">
        <v>225</v>
      </c>
      <c r="K280" s="61" t="s">
        <v>10</v>
      </c>
      <c r="L280" s="61">
        <v>100</v>
      </c>
      <c r="M280" s="61">
        <v>100</v>
      </c>
      <c r="N280" s="61">
        <v>100</v>
      </c>
      <c r="O280" s="61">
        <v>100</v>
      </c>
      <c r="P280" s="61">
        <v>100</v>
      </c>
      <c r="Q280" s="61">
        <v>100</v>
      </c>
      <c r="S280" s="61">
        <v>100</v>
      </c>
    </row>
    <row r="281" spans="1:19" ht="15">
      <c r="A281" s="4" t="s">
        <v>9</v>
      </c>
      <c r="B281" s="75"/>
      <c r="C281" s="11">
        <f t="shared" si="106"/>
        <v>0</v>
      </c>
      <c r="D281" s="12">
        <v>0</v>
      </c>
      <c r="E281" s="12">
        <v>0</v>
      </c>
      <c r="F281" s="12">
        <v>0</v>
      </c>
      <c r="G281" s="53">
        <v>0</v>
      </c>
      <c r="H281" s="12">
        <v>0</v>
      </c>
      <c r="I281" s="12">
        <v>0</v>
      </c>
      <c r="J281" s="59"/>
      <c r="K281" s="62"/>
      <c r="L281" s="62"/>
      <c r="M281" s="62"/>
      <c r="N281" s="62"/>
      <c r="O281" s="62"/>
      <c r="P281" s="62"/>
      <c r="Q281" s="62"/>
      <c r="S281" s="62"/>
    </row>
    <row r="282" spans="1:19" ht="15">
      <c r="A282" s="4" t="s">
        <v>20</v>
      </c>
      <c r="B282" s="75"/>
      <c r="C282" s="11">
        <f t="shared" si="106"/>
        <v>0</v>
      </c>
      <c r="D282" s="12">
        <v>0</v>
      </c>
      <c r="E282" s="12">
        <v>0</v>
      </c>
      <c r="F282" s="12">
        <v>0</v>
      </c>
      <c r="G282" s="53">
        <v>0</v>
      </c>
      <c r="H282" s="12">
        <v>0</v>
      </c>
      <c r="I282" s="12">
        <v>0</v>
      </c>
      <c r="J282" s="59"/>
      <c r="K282" s="62"/>
      <c r="L282" s="62"/>
      <c r="M282" s="62"/>
      <c r="N282" s="62"/>
      <c r="O282" s="62"/>
      <c r="P282" s="62"/>
      <c r="Q282" s="62"/>
      <c r="S282" s="62"/>
    </row>
    <row r="283" spans="1:19" ht="15">
      <c r="A283" s="4" t="s">
        <v>8</v>
      </c>
      <c r="B283" s="75"/>
      <c r="C283" s="11">
        <f t="shared" si="106"/>
        <v>765.5</v>
      </c>
      <c r="D283" s="12">
        <v>145.3</v>
      </c>
      <c r="E283" s="12">
        <v>166.4</v>
      </c>
      <c r="F283" s="12">
        <v>204.1</v>
      </c>
      <c r="G283" s="46">
        <v>249.7</v>
      </c>
      <c r="H283" s="12">
        <v>0</v>
      </c>
      <c r="I283" s="12">
        <v>0</v>
      </c>
      <c r="J283" s="59"/>
      <c r="K283" s="62"/>
      <c r="L283" s="62"/>
      <c r="M283" s="62"/>
      <c r="N283" s="62"/>
      <c r="O283" s="62"/>
      <c r="P283" s="62"/>
      <c r="Q283" s="62"/>
      <c r="S283" s="62"/>
    </row>
    <row r="284" spans="1:19" ht="17.25" customHeight="1">
      <c r="A284" s="4" t="s">
        <v>21</v>
      </c>
      <c r="B284" s="76"/>
      <c r="C284" s="11">
        <f t="shared" si="106"/>
        <v>0</v>
      </c>
      <c r="D284" s="12">
        <v>0</v>
      </c>
      <c r="E284" s="12">
        <v>0</v>
      </c>
      <c r="F284" s="12">
        <v>0</v>
      </c>
      <c r="G284" s="53">
        <v>0</v>
      </c>
      <c r="H284" s="12">
        <v>0</v>
      </c>
      <c r="I284" s="12">
        <v>0</v>
      </c>
      <c r="J284" s="60"/>
      <c r="K284" s="63"/>
      <c r="L284" s="63"/>
      <c r="M284" s="63"/>
      <c r="N284" s="63"/>
      <c r="O284" s="63"/>
      <c r="P284" s="63"/>
      <c r="Q284" s="63"/>
      <c r="S284" s="63"/>
    </row>
    <row r="285" spans="1:19" ht="38.25" customHeight="1">
      <c r="A285" s="17" t="s">
        <v>152</v>
      </c>
      <c r="B285" s="74" t="s">
        <v>28</v>
      </c>
      <c r="C285" s="11">
        <f t="shared" si="106"/>
        <v>500.9</v>
      </c>
      <c r="D285" s="11">
        <f aca="true" t="shared" si="123" ref="D285:I285">D286+D287+D288+D289</f>
        <v>0</v>
      </c>
      <c r="E285" s="11">
        <f t="shared" si="123"/>
        <v>430</v>
      </c>
      <c r="F285" s="11">
        <f t="shared" si="123"/>
        <v>40</v>
      </c>
      <c r="G285" s="49">
        <f t="shared" si="123"/>
        <v>30.9</v>
      </c>
      <c r="H285" s="11">
        <f t="shared" si="123"/>
        <v>0</v>
      </c>
      <c r="I285" s="11">
        <f t="shared" si="123"/>
        <v>0</v>
      </c>
      <c r="J285" s="58" t="s">
        <v>153</v>
      </c>
      <c r="K285" s="61" t="s">
        <v>10</v>
      </c>
      <c r="L285" s="61">
        <v>0</v>
      </c>
      <c r="M285" s="61">
        <v>0</v>
      </c>
      <c r="N285" s="61">
        <v>100</v>
      </c>
      <c r="O285" s="61">
        <v>100</v>
      </c>
      <c r="P285" s="61">
        <v>100</v>
      </c>
      <c r="Q285" s="61">
        <v>100</v>
      </c>
      <c r="S285" s="61">
        <v>100</v>
      </c>
    </row>
    <row r="286" spans="1:19" ht="15">
      <c r="A286" s="4" t="s">
        <v>9</v>
      </c>
      <c r="B286" s="75"/>
      <c r="C286" s="11">
        <f t="shared" si="106"/>
        <v>0</v>
      </c>
      <c r="D286" s="12">
        <v>0</v>
      </c>
      <c r="E286" s="12">
        <v>0</v>
      </c>
      <c r="F286" s="12">
        <v>0</v>
      </c>
      <c r="G286" s="53">
        <v>0</v>
      </c>
      <c r="H286" s="12">
        <v>0</v>
      </c>
      <c r="I286" s="12">
        <v>0</v>
      </c>
      <c r="J286" s="59"/>
      <c r="K286" s="62"/>
      <c r="L286" s="62"/>
      <c r="M286" s="62"/>
      <c r="N286" s="62"/>
      <c r="O286" s="62"/>
      <c r="P286" s="62"/>
      <c r="Q286" s="62"/>
      <c r="S286" s="62"/>
    </row>
    <row r="287" spans="1:19" ht="15">
      <c r="A287" s="4" t="s">
        <v>20</v>
      </c>
      <c r="B287" s="75"/>
      <c r="C287" s="11">
        <f t="shared" si="106"/>
        <v>0</v>
      </c>
      <c r="D287" s="12">
        <v>0</v>
      </c>
      <c r="E287" s="12">
        <v>0</v>
      </c>
      <c r="F287" s="12">
        <v>0</v>
      </c>
      <c r="G287" s="53">
        <v>0</v>
      </c>
      <c r="H287" s="12">
        <v>0</v>
      </c>
      <c r="I287" s="12">
        <v>0</v>
      </c>
      <c r="J287" s="59"/>
      <c r="K287" s="62"/>
      <c r="L287" s="62"/>
      <c r="M287" s="62"/>
      <c r="N287" s="62"/>
      <c r="O287" s="62"/>
      <c r="P287" s="62"/>
      <c r="Q287" s="62"/>
      <c r="S287" s="62"/>
    </row>
    <row r="288" spans="1:19" ht="15">
      <c r="A288" s="4" t="s">
        <v>8</v>
      </c>
      <c r="B288" s="75"/>
      <c r="C288" s="11">
        <f t="shared" si="106"/>
        <v>500.9</v>
      </c>
      <c r="D288" s="12">
        <v>0</v>
      </c>
      <c r="E288" s="12">
        <v>430</v>
      </c>
      <c r="F288" s="12">
        <v>40</v>
      </c>
      <c r="G288" s="46">
        <v>30.9</v>
      </c>
      <c r="H288" s="12">
        <v>0</v>
      </c>
      <c r="I288" s="12">
        <v>0</v>
      </c>
      <c r="J288" s="59"/>
      <c r="K288" s="62"/>
      <c r="L288" s="62"/>
      <c r="M288" s="62"/>
      <c r="N288" s="62"/>
      <c r="O288" s="62"/>
      <c r="P288" s="62"/>
      <c r="Q288" s="62"/>
      <c r="S288" s="62"/>
    </row>
    <row r="289" spans="1:19" ht="15">
      <c r="A289" s="4" t="s">
        <v>21</v>
      </c>
      <c r="B289" s="76"/>
      <c r="C289" s="11">
        <f t="shared" si="106"/>
        <v>0</v>
      </c>
      <c r="D289" s="12">
        <v>0</v>
      </c>
      <c r="E289" s="12">
        <v>0</v>
      </c>
      <c r="F289" s="12">
        <v>0</v>
      </c>
      <c r="G289" s="53">
        <v>0</v>
      </c>
      <c r="H289" s="12">
        <v>0</v>
      </c>
      <c r="I289" s="12">
        <v>0</v>
      </c>
      <c r="J289" s="60"/>
      <c r="K289" s="63"/>
      <c r="L289" s="63"/>
      <c r="M289" s="63"/>
      <c r="N289" s="63"/>
      <c r="O289" s="63"/>
      <c r="P289" s="63"/>
      <c r="Q289" s="63"/>
      <c r="S289" s="63"/>
    </row>
    <row r="290" spans="1:19" ht="35.25" customHeight="1">
      <c r="A290" s="81" t="s">
        <v>154</v>
      </c>
      <c r="B290" s="82"/>
      <c r="C290" s="11">
        <f t="shared" si="106"/>
        <v>60778.5</v>
      </c>
      <c r="D290" s="11">
        <f>D295+D304+D313</f>
        <v>10283.4</v>
      </c>
      <c r="E290" s="11">
        <f aca="true" t="shared" si="124" ref="E290:H290">E295+E304+E313</f>
        <v>9506.9</v>
      </c>
      <c r="F290" s="11">
        <f t="shared" si="124"/>
        <v>10015</v>
      </c>
      <c r="G290" s="49">
        <f t="shared" si="124"/>
        <v>10133.8</v>
      </c>
      <c r="H290" s="11">
        <f t="shared" si="124"/>
        <v>10419.7</v>
      </c>
      <c r="I290" s="11">
        <f aca="true" t="shared" si="125" ref="I290">I295+I304+I313</f>
        <v>10419.7</v>
      </c>
      <c r="J290" s="6"/>
      <c r="K290" s="8"/>
      <c r="L290" s="8"/>
      <c r="M290" s="8"/>
      <c r="N290" s="8"/>
      <c r="O290" s="8"/>
      <c r="P290" s="8"/>
      <c r="Q290" s="8"/>
      <c r="S290" s="29"/>
    </row>
    <row r="291" spans="1:19" ht="15">
      <c r="A291" s="79" t="s">
        <v>9</v>
      </c>
      <c r="B291" s="80"/>
      <c r="C291" s="11">
        <f t="shared" si="106"/>
        <v>0</v>
      </c>
      <c r="D291" s="11">
        <f>D296+D305+D314+D300+D309</f>
        <v>0</v>
      </c>
      <c r="E291" s="11">
        <f aca="true" t="shared" si="126" ref="E291:H291">E296+E305+E314+E300+E309</f>
        <v>0</v>
      </c>
      <c r="F291" s="11">
        <f t="shared" si="126"/>
        <v>0</v>
      </c>
      <c r="G291" s="49">
        <f t="shared" si="126"/>
        <v>0</v>
      </c>
      <c r="H291" s="11">
        <f t="shared" si="126"/>
        <v>0</v>
      </c>
      <c r="I291" s="11">
        <f aca="true" t="shared" si="127" ref="I291">I296+I305+I314+I300+I309</f>
        <v>0</v>
      </c>
      <c r="J291" s="6"/>
      <c r="K291" s="8"/>
      <c r="L291" s="8"/>
      <c r="M291" s="8"/>
      <c r="N291" s="8"/>
      <c r="O291" s="8"/>
      <c r="P291" s="8"/>
      <c r="Q291" s="8"/>
      <c r="S291" s="29"/>
    </row>
    <row r="292" spans="1:19" ht="15">
      <c r="A292" s="79" t="s">
        <v>20</v>
      </c>
      <c r="B292" s="80"/>
      <c r="C292" s="11">
        <f t="shared" si="106"/>
        <v>42445.7</v>
      </c>
      <c r="D292" s="11">
        <f aca="true" t="shared" si="128" ref="D292:H292">D297+D306+D315+D301+D310</f>
        <v>7261.299999999999</v>
      </c>
      <c r="E292" s="11">
        <f t="shared" si="128"/>
        <v>6659.9</v>
      </c>
      <c r="F292" s="11">
        <f t="shared" si="128"/>
        <v>6827.6</v>
      </c>
      <c r="G292" s="49">
        <f>G297+G306+G315+G301+G310</f>
        <v>7232.299999999999</v>
      </c>
      <c r="H292" s="11">
        <f t="shared" si="128"/>
        <v>7232.3</v>
      </c>
      <c r="I292" s="11">
        <f aca="true" t="shared" si="129" ref="I292">I297+I306+I315+I301+I310</f>
        <v>7232.3</v>
      </c>
      <c r="J292" s="6"/>
      <c r="K292" s="8"/>
      <c r="L292" s="8"/>
      <c r="M292" s="8"/>
      <c r="N292" s="8"/>
      <c r="O292" s="8"/>
      <c r="P292" s="8"/>
      <c r="Q292" s="8"/>
      <c r="S292" s="29"/>
    </row>
    <row r="293" spans="1:19" ht="15">
      <c r="A293" s="79" t="s">
        <v>8</v>
      </c>
      <c r="B293" s="80"/>
      <c r="C293" s="11">
        <f t="shared" si="106"/>
        <v>18332.8</v>
      </c>
      <c r="D293" s="11">
        <f aca="true" t="shared" si="130" ref="D293:H293">D298+D307+D316+D302+D311</f>
        <v>3022.1</v>
      </c>
      <c r="E293" s="11">
        <f t="shared" si="130"/>
        <v>2847</v>
      </c>
      <c r="F293" s="11">
        <f t="shared" si="130"/>
        <v>3187.4</v>
      </c>
      <c r="G293" s="49">
        <f>G298+G307+G316+G302+G311</f>
        <v>2901.4999999999995</v>
      </c>
      <c r="H293" s="11">
        <f t="shared" si="130"/>
        <v>3187.3999999999996</v>
      </c>
      <c r="I293" s="11">
        <f aca="true" t="shared" si="131" ref="I293">I298+I307+I316+I302+I311</f>
        <v>3187.3999999999996</v>
      </c>
      <c r="J293" s="6"/>
      <c r="K293" s="8"/>
      <c r="L293" s="8"/>
      <c r="M293" s="8"/>
      <c r="N293" s="8"/>
      <c r="O293" s="8"/>
      <c r="P293" s="8"/>
      <c r="Q293" s="8"/>
      <c r="S293" s="29"/>
    </row>
    <row r="294" spans="1:19" ht="15.75" customHeight="1">
      <c r="A294" s="79" t="s">
        <v>21</v>
      </c>
      <c r="B294" s="80"/>
      <c r="C294" s="11">
        <f t="shared" si="106"/>
        <v>0</v>
      </c>
      <c r="D294" s="11">
        <f aca="true" t="shared" si="132" ref="D294:H294">D299+D308+D317+D303+D312</f>
        <v>0</v>
      </c>
      <c r="E294" s="11">
        <f t="shared" si="132"/>
        <v>0</v>
      </c>
      <c r="F294" s="11">
        <f t="shared" si="132"/>
        <v>0</v>
      </c>
      <c r="G294" s="49">
        <f t="shared" si="132"/>
        <v>0</v>
      </c>
      <c r="H294" s="11">
        <f t="shared" si="132"/>
        <v>0</v>
      </c>
      <c r="I294" s="11">
        <f aca="true" t="shared" si="133" ref="I294">I299+I308+I317+I303+I312</f>
        <v>0</v>
      </c>
      <c r="J294" s="6"/>
      <c r="K294" s="8"/>
      <c r="L294" s="8"/>
      <c r="M294" s="8"/>
      <c r="N294" s="8"/>
      <c r="O294" s="8"/>
      <c r="P294" s="8"/>
      <c r="Q294" s="8"/>
      <c r="S294" s="29"/>
    </row>
    <row r="295" spans="1:19" ht="27.6">
      <c r="A295" s="27" t="s">
        <v>155</v>
      </c>
      <c r="B295" s="74" t="s">
        <v>25</v>
      </c>
      <c r="C295" s="11">
        <f t="shared" si="106"/>
        <v>43391.399999999994</v>
      </c>
      <c r="D295" s="11">
        <f>D296+D297+D298+D299+D300+D301+D302+D303</f>
        <v>7152.4</v>
      </c>
      <c r="E295" s="11">
        <f aca="true" t="shared" si="134" ref="E295:H295">E296+E297+E298+E299+E300+E301+E302+E303</f>
        <v>6551</v>
      </c>
      <c r="F295" s="11">
        <f t="shared" si="134"/>
        <v>7065.400000000001</v>
      </c>
      <c r="G295" s="49">
        <f t="shared" si="134"/>
        <v>7549.199999999999</v>
      </c>
      <c r="H295" s="11">
        <f t="shared" si="134"/>
        <v>7536.7</v>
      </c>
      <c r="I295" s="11">
        <f aca="true" t="shared" si="135" ref="I295">I296+I297+I298+I299+I300+I301+I302+I303</f>
        <v>7536.7</v>
      </c>
      <c r="J295" s="58" t="s">
        <v>156</v>
      </c>
      <c r="K295" s="61" t="s">
        <v>10</v>
      </c>
      <c r="L295" s="61">
        <v>100</v>
      </c>
      <c r="M295" s="61">
        <v>100</v>
      </c>
      <c r="N295" s="61">
        <v>100</v>
      </c>
      <c r="O295" s="61">
        <v>100</v>
      </c>
      <c r="P295" s="61">
        <v>100</v>
      </c>
      <c r="Q295" s="61">
        <v>100</v>
      </c>
      <c r="S295" s="61">
        <v>100</v>
      </c>
    </row>
    <row r="296" spans="1:19" ht="15">
      <c r="A296" s="4" t="s">
        <v>9</v>
      </c>
      <c r="B296" s="75"/>
      <c r="C296" s="11">
        <f t="shared" si="106"/>
        <v>0</v>
      </c>
      <c r="D296" s="12">
        <v>0</v>
      </c>
      <c r="E296" s="12">
        <v>0</v>
      </c>
      <c r="F296" s="12">
        <v>0</v>
      </c>
      <c r="G296" s="53">
        <v>0</v>
      </c>
      <c r="H296" s="12">
        <v>0</v>
      </c>
      <c r="I296" s="12">
        <v>0</v>
      </c>
      <c r="J296" s="59"/>
      <c r="K296" s="62"/>
      <c r="L296" s="62"/>
      <c r="M296" s="62"/>
      <c r="N296" s="62"/>
      <c r="O296" s="62"/>
      <c r="P296" s="62"/>
      <c r="Q296" s="62"/>
      <c r="S296" s="62"/>
    </row>
    <row r="297" spans="1:19" ht="15">
      <c r="A297" s="4" t="s">
        <v>20</v>
      </c>
      <c r="B297" s="75"/>
      <c r="C297" s="11">
        <f t="shared" si="106"/>
        <v>41136.799999999996</v>
      </c>
      <c r="D297" s="12">
        <v>6976.5</v>
      </c>
      <c r="E297" s="12">
        <v>6375.2</v>
      </c>
      <c r="F297" s="12">
        <v>6651.8</v>
      </c>
      <c r="G297" s="46">
        <v>7037.9</v>
      </c>
      <c r="H297" s="12">
        <v>7047.7</v>
      </c>
      <c r="I297" s="12">
        <v>7047.7</v>
      </c>
      <c r="J297" s="59"/>
      <c r="K297" s="62"/>
      <c r="L297" s="62"/>
      <c r="M297" s="62"/>
      <c r="N297" s="62"/>
      <c r="O297" s="62"/>
      <c r="P297" s="62"/>
      <c r="Q297" s="62"/>
      <c r="S297" s="62"/>
    </row>
    <row r="298" spans="1:19" ht="16.5" customHeight="1">
      <c r="A298" s="4" t="s">
        <v>8</v>
      </c>
      <c r="B298" s="75"/>
      <c r="C298" s="11">
        <f t="shared" si="106"/>
        <v>1155.4</v>
      </c>
      <c r="D298" s="12">
        <v>0</v>
      </c>
      <c r="E298" s="12">
        <v>0</v>
      </c>
      <c r="F298" s="12">
        <v>237.8</v>
      </c>
      <c r="G298" s="46">
        <v>314.2</v>
      </c>
      <c r="H298" s="12">
        <v>301.7</v>
      </c>
      <c r="I298" s="12">
        <v>301.7</v>
      </c>
      <c r="J298" s="59"/>
      <c r="K298" s="62"/>
      <c r="L298" s="62"/>
      <c r="M298" s="62"/>
      <c r="N298" s="62"/>
      <c r="O298" s="62"/>
      <c r="P298" s="62"/>
      <c r="Q298" s="62"/>
      <c r="S298" s="62"/>
    </row>
    <row r="299" spans="1:19" ht="52.5" customHeight="1">
      <c r="A299" s="4" t="s">
        <v>21</v>
      </c>
      <c r="B299" s="76"/>
      <c r="C299" s="11">
        <f t="shared" si="106"/>
        <v>0</v>
      </c>
      <c r="D299" s="12">
        <v>0</v>
      </c>
      <c r="E299" s="12">
        <v>0</v>
      </c>
      <c r="F299" s="12">
        <v>0</v>
      </c>
      <c r="G299" s="53">
        <v>0</v>
      </c>
      <c r="H299" s="12">
        <v>0</v>
      </c>
      <c r="I299" s="12">
        <v>0</v>
      </c>
      <c r="J299" s="59"/>
      <c r="K299" s="62"/>
      <c r="L299" s="62"/>
      <c r="M299" s="62"/>
      <c r="N299" s="62"/>
      <c r="O299" s="62"/>
      <c r="P299" s="62"/>
      <c r="Q299" s="62"/>
      <c r="S299" s="62"/>
    </row>
    <row r="300" spans="1:19" ht="15">
      <c r="A300" s="4" t="s">
        <v>9</v>
      </c>
      <c r="B300" s="74" t="s">
        <v>148</v>
      </c>
      <c r="C300" s="11">
        <f t="shared" si="106"/>
        <v>0</v>
      </c>
      <c r="D300" s="12">
        <v>0</v>
      </c>
      <c r="E300" s="12">
        <v>0</v>
      </c>
      <c r="F300" s="12">
        <v>0</v>
      </c>
      <c r="G300" s="53">
        <v>0</v>
      </c>
      <c r="H300" s="12">
        <v>0</v>
      </c>
      <c r="I300" s="12">
        <v>0</v>
      </c>
      <c r="J300" s="59"/>
      <c r="K300" s="62"/>
      <c r="L300" s="62"/>
      <c r="M300" s="62"/>
      <c r="N300" s="62"/>
      <c r="O300" s="62"/>
      <c r="P300" s="62"/>
      <c r="Q300" s="62"/>
      <c r="S300" s="62"/>
    </row>
    <row r="301" spans="1:19" ht="15">
      <c r="A301" s="4" t="s">
        <v>20</v>
      </c>
      <c r="B301" s="75"/>
      <c r="C301" s="11">
        <f t="shared" si="106"/>
        <v>1091.1</v>
      </c>
      <c r="D301" s="12">
        <v>175.9</v>
      </c>
      <c r="E301" s="12">
        <v>175.8</v>
      </c>
      <c r="F301" s="12">
        <v>175.8</v>
      </c>
      <c r="G301" s="46">
        <v>194.4</v>
      </c>
      <c r="H301" s="12">
        <v>184.6</v>
      </c>
      <c r="I301" s="12">
        <v>184.6</v>
      </c>
      <c r="J301" s="59"/>
      <c r="K301" s="62"/>
      <c r="L301" s="62"/>
      <c r="M301" s="62"/>
      <c r="N301" s="62"/>
      <c r="O301" s="62"/>
      <c r="P301" s="62"/>
      <c r="Q301" s="62"/>
      <c r="S301" s="62"/>
    </row>
    <row r="302" spans="1:19" ht="15">
      <c r="A302" s="4" t="s">
        <v>8</v>
      </c>
      <c r="B302" s="75"/>
      <c r="C302" s="11">
        <f t="shared" si="106"/>
        <v>8.100000000000001</v>
      </c>
      <c r="D302" s="12">
        <v>0</v>
      </c>
      <c r="E302" s="12">
        <v>0</v>
      </c>
      <c r="F302" s="12">
        <v>0</v>
      </c>
      <c r="G302" s="46">
        <v>2.7</v>
      </c>
      <c r="H302" s="12">
        <v>2.7</v>
      </c>
      <c r="I302" s="12">
        <v>2.7</v>
      </c>
      <c r="J302" s="59"/>
      <c r="K302" s="62"/>
      <c r="L302" s="62"/>
      <c r="M302" s="62"/>
      <c r="N302" s="62"/>
      <c r="O302" s="62"/>
      <c r="P302" s="62"/>
      <c r="Q302" s="62"/>
      <c r="S302" s="62"/>
    </row>
    <row r="303" spans="1:19" ht="18.75" customHeight="1">
      <c r="A303" s="4" t="s">
        <v>21</v>
      </c>
      <c r="B303" s="76"/>
      <c r="C303" s="11">
        <f t="shared" si="106"/>
        <v>0</v>
      </c>
      <c r="D303" s="12">
        <v>0</v>
      </c>
      <c r="E303" s="12">
        <v>0</v>
      </c>
      <c r="F303" s="12">
        <v>0</v>
      </c>
      <c r="G303" s="53">
        <v>0</v>
      </c>
      <c r="H303" s="12">
        <v>0</v>
      </c>
      <c r="I303" s="12">
        <v>0</v>
      </c>
      <c r="J303" s="60"/>
      <c r="K303" s="63"/>
      <c r="L303" s="63"/>
      <c r="M303" s="63"/>
      <c r="N303" s="63"/>
      <c r="O303" s="63"/>
      <c r="P303" s="63"/>
      <c r="Q303" s="63"/>
      <c r="S303" s="63"/>
    </row>
    <row r="304" spans="1:19" ht="41.4">
      <c r="A304" s="27" t="s">
        <v>204</v>
      </c>
      <c r="B304" s="74" t="s">
        <v>25</v>
      </c>
      <c r="C304" s="11">
        <f t="shared" si="106"/>
        <v>17169.300000000003</v>
      </c>
      <c r="D304" s="11">
        <f>D305+D306+D307+D308+D309+D310+D311+D312</f>
        <v>3022.1</v>
      </c>
      <c r="E304" s="11">
        <f aca="true" t="shared" si="136" ref="E304:H304">E305+E306+E307+E308+E309+E310+E311+E312</f>
        <v>2847</v>
      </c>
      <c r="F304" s="11">
        <f t="shared" si="136"/>
        <v>2949.6</v>
      </c>
      <c r="G304" s="49">
        <f>G305+G306+G307+G308+G309+G310+G311+G312</f>
        <v>2584.6</v>
      </c>
      <c r="H304" s="11">
        <f t="shared" si="136"/>
        <v>2883</v>
      </c>
      <c r="I304" s="11">
        <f aca="true" t="shared" si="137" ref="I304">I305+I306+I307+I308+I309+I310+I311+I312</f>
        <v>2883</v>
      </c>
      <c r="J304" s="58" t="s">
        <v>157</v>
      </c>
      <c r="K304" s="61" t="s">
        <v>12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S304" s="61">
        <v>0</v>
      </c>
    </row>
    <row r="305" spans="1:19" ht="15">
      <c r="A305" s="4" t="s">
        <v>9</v>
      </c>
      <c r="B305" s="75"/>
      <c r="C305" s="11">
        <f t="shared" si="106"/>
        <v>0</v>
      </c>
      <c r="D305" s="12">
        <v>0</v>
      </c>
      <c r="E305" s="12">
        <v>0</v>
      </c>
      <c r="F305" s="12">
        <v>0</v>
      </c>
      <c r="G305" s="53">
        <v>0</v>
      </c>
      <c r="H305" s="12">
        <v>0</v>
      </c>
      <c r="I305" s="12">
        <v>0</v>
      </c>
      <c r="J305" s="59"/>
      <c r="K305" s="62"/>
      <c r="L305" s="62"/>
      <c r="M305" s="62"/>
      <c r="N305" s="62"/>
      <c r="O305" s="62"/>
      <c r="P305" s="62"/>
      <c r="Q305" s="62"/>
      <c r="S305" s="62"/>
    </row>
    <row r="306" spans="1:19" ht="15">
      <c r="A306" s="4" t="s">
        <v>20</v>
      </c>
      <c r="B306" s="75"/>
      <c r="C306" s="11">
        <f t="shared" si="106"/>
        <v>0</v>
      </c>
      <c r="D306" s="12">
        <v>0</v>
      </c>
      <c r="E306" s="12">
        <v>0</v>
      </c>
      <c r="F306" s="12">
        <v>0</v>
      </c>
      <c r="G306" s="53">
        <v>0</v>
      </c>
      <c r="H306" s="12">
        <v>0</v>
      </c>
      <c r="I306" s="12">
        <v>0</v>
      </c>
      <c r="J306" s="59"/>
      <c r="K306" s="62"/>
      <c r="L306" s="62"/>
      <c r="M306" s="62"/>
      <c r="N306" s="62"/>
      <c r="O306" s="62"/>
      <c r="P306" s="62"/>
      <c r="Q306" s="62"/>
      <c r="S306" s="62"/>
    </row>
    <row r="307" spans="1:19" ht="21" customHeight="1">
      <c r="A307" s="4" t="s">
        <v>8</v>
      </c>
      <c r="B307" s="75"/>
      <c r="C307" s="11">
        <f t="shared" si="106"/>
        <v>15891.2</v>
      </c>
      <c r="D307" s="12">
        <v>2662.1</v>
      </c>
      <c r="E307" s="12">
        <v>2500.2</v>
      </c>
      <c r="F307" s="12">
        <v>2803.7</v>
      </c>
      <c r="G307" s="46">
        <v>2445.6</v>
      </c>
      <c r="H307" s="12">
        <v>2739.8</v>
      </c>
      <c r="I307" s="12">
        <v>2739.8</v>
      </c>
      <c r="J307" s="59"/>
      <c r="K307" s="62"/>
      <c r="L307" s="62"/>
      <c r="M307" s="62"/>
      <c r="N307" s="62"/>
      <c r="O307" s="62"/>
      <c r="P307" s="62"/>
      <c r="Q307" s="62"/>
      <c r="S307" s="62"/>
    </row>
    <row r="308" spans="1:19" ht="42.75" customHeight="1">
      <c r="A308" s="4" t="s">
        <v>21</v>
      </c>
      <c r="B308" s="76"/>
      <c r="C308" s="11">
        <f t="shared" si="106"/>
        <v>0</v>
      </c>
      <c r="D308" s="12">
        <v>0</v>
      </c>
      <c r="E308" s="12">
        <v>0</v>
      </c>
      <c r="F308" s="12">
        <v>0</v>
      </c>
      <c r="G308" s="53">
        <v>0</v>
      </c>
      <c r="H308" s="12">
        <v>0</v>
      </c>
      <c r="I308" s="12">
        <v>0</v>
      </c>
      <c r="J308" s="59"/>
      <c r="K308" s="62"/>
      <c r="L308" s="62"/>
      <c r="M308" s="62"/>
      <c r="N308" s="62"/>
      <c r="O308" s="62"/>
      <c r="P308" s="62"/>
      <c r="Q308" s="62"/>
      <c r="S308" s="62"/>
    </row>
    <row r="309" spans="1:19" ht="15">
      <c r="A309" s="4" t="s">
        <v>9</v>
      </c>
      <c r="B309" s="74" t="s">
        <v>148</v>
      </c>
      <c r="C309" s="11">
        <f t="shared" si="106"/>
        <v>0</v>
      </c>
      <c r="D309" s="12">
        <v>0</v>
      </c>
      <c r="E309" s="12">
        <v>0</v>
      </c>
      <c r="F309" s="12">
        <v>0</v>
      </c>
      <c r="G309" s="53">
        <v>0</v>
      </c>
      <c r="H309" s="12">
        <v>0</v>
      </c>
      <c r="I309" s="12">
        <v>0</v>
      </c>
      <c r="J309" s="59"/>
      <c r="K309" s="62"/>
      <c r="L309" s="62"/>
      <c r="M309" s="62"/>
      <c r="N309" s="62"/>
      <c r="O309" s="62"/>
      <c r="P309" s="62"/>
      <c r="Q309" s="62"/>
      <c r="S309" s="62"/>
    </row>
    <row r="310" spans="1:19" ht="15">
      <c r="A310" s="4" t="s">
        <v>20</v>
      </c>
      <c r="B310" s="75"/>
      <c r="C310" s="11">
        <f t="shared" si="106"/>
        <v>0</v>
      </c>
      <c r="D310" s="12">
        <v>0</v>
      </c>
      <c r="E310" s="12">
        <v>0</v>
      </c>
      <c r="F310" s="12">
        <v>0</v>
      </c>
      <c r="G310" s="53">
        <v>0</v>
      </c>
      <c r="H310" s="12">
        <v>0</v>
      </c>
      <c r="I310" s="12">
        <v>0</v>
      </c>
      <c r="J310" s="59"/>
      <c r="K310" s="62"/>
      <c r="L310" s="62"/>
      <c r="M310" s="62"/>
      <c r="N310" s="62"/>
      <c r="O310" s="62"/>
      <c r="P310" s="62"/>
      <c r="Q310" s="62"/>
      <c r="S310" s="62"/>
    </row>
    <row r="311" spans="1:19" ht="15">
      <c r="A311" s="4" t="s">
        <v>8</v>
      </c>
      <c r="B311" s="75"/>
      <c r="C311" s="11">
        <f t="shared" si="106"/>
        <v>1278.1000000000001</v>
      </c>
      <c r="D311" s="12">
        <v>360</v>
      </c>
      <c r="E311" s="12">
        <v>346.8</v>
      </c>
      <c r="F311" s="12">
        <v>145.9</v>
      </c>
      <c r="G311" s="46">
        <v>139</v>
      </c>
      <c r="H311" s="12">
        <v>143.2</v>
      </c>
      <c r="I311" s="12">
        <v>143.2</v>
      </c>
      <c r="J311" s="59"/>
      <c r="K311" s="62"/>
      <c r="L311" s="62"/>
      <c r="M311" s="62"/>
      <c r="N311" s="62"/>
      <c r="O311" s="62"/>
      <c r="P311" s="62"/>
      <c r="Q311" s="62"/>
      <c r="S311" s="62"/>
    </row>
    <row r="312" spans="1:19" ht="18.75" customHeight="1">
      <c r="A312" s="4" t="s">
        <v>21</v>
      </c>
      <c r="B312" s="76"/>
      <c r="C312" s="11">
        <f t="shared" si="106"/>
        <v>0</v>
      </c>
      <c r="D312" s="12">
        <v>0</v>
      </c>
      <c r="E312" s="12">
        <v>0</v>
      </c>
      <c r="F312" s="12">
        <v>0</v>
      </c>
      <c r="G312" s="53">
        <v>0</v>
      </c>
      <c r="H312" s="12">
        <v>0</v>
      </c>
      <c r="I312" s="12">
        <v>0</v>
      </c>
      <c r="J312" s="60"/>
      <c r="K312" s="63"/>
      <c r="L312" s="63"/>
      <c r="M312" s="63"/>
      <c r="N312" s="63"/>
      <c r="O312" s="63"/>
      <c r="P312" s="63"/>
      <c r="Q312" s="63"/>
      <c r="S312" s="63"/>
    </row>
    <row r="313" spans="1:19" ht="51" customHeight="1">
      <c r="A313" s="22" t="s">
        <v>199</v>
      </c>
      <c r="B313" s="74" t="s">
        <v>25</v>
      </c>
      <c r="C313" s="11">
        <f t="shared" si="106"/>
        <v>217.8</v>
      </c>
      <c r="D313" s="11">
        <f>D314+D315+D316+D317</f>
        <v>108.9</v>
      </c>
      <c r="E313" s="11">
        <f aca="true" t="shared" si="138" ref="E313:H313">E314+E315+E316+E317</f>
        <v>108.9</v>
      </c>
      <c r="F313" s="11">
        <f t="shared" si="138"/>
        <v>0</v>
      </c>
      <c r="G313" s="49">
        <f t="shared" si="138"/>
        <v>0</v>
      </c>
      <c r="H313" s="11">
        <f t="shared" si="138"/>
        <v>0</v>
      </c>
      <c r="I313" s="11">
        <f aca="true" t="shared" si="139" ref="I313">I314+I315+I316+I317</f>
        <v>0</v>
      </c>
      <c r="J313" s="70" t="s">
        <v>200</v>
      </c>
      <c r="K313" s="64" t="s">
        <v>12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S313" s="64">
        <v>0</v>
      </c>
    </row>
    <row r="314" spans="1:19" ht="15">
      <c r="A314" s="4" t="s">
        <v>9</v>
      </c>
      <c r="B314" s="75"/>
      <c r="C314" s="11">
        <f t="shared" si="106"/>
        <v>0</v>
      </c>
      <c r="D314" s="12">
        <v>0</v>
      </c>
      <c r="E314" s="12">
        <v>0</v>
      </c>
      <c r="F314" s="12">
        <v>0</v>
      </c>
      <c r="G314" s="53">
        <v>0</v>
      </c>
      <c r="H314" s="12">
        <v>0</v>
      </c>
      <c r="I314" s="12">
        <v>0</v>
      </c>
      <c r="J314" s="70"/>
      <c r="K314" s="64"/>
      <c r="L314" s="64"/>
      <c r="M314" s="64"/>
      <c r="N314" s="64"/>
      <c r="O314" s="64"/>
      <c r="P314" s="64"/>
      <c r="Q314" s="64"/>
      <c r="S314" s="64"/>
    </row>
    <row r="315" spans="1:19" ht="15">
      <c r="A315" s="4" t="s">
        <v>20</v>
      </c>
      <c r="B315" s="75"/>
      <c r="C315" s="11">
        <f t="shared" si="106"/>
        <v>217.8</v>
      </c>
      <c r="D315" s="12">
        <v>108.9</v>
      </c>
      <c r="E315" s="12">
        <v>108.9</v>
      </c>
      <c r="F315" s="12">
        <v>0</v>
      </c>
      <c r="G315" s="53">
        <v>0</v>
      </c>
      <c r="H315" s="12">
        <v>0</v>
      </c>
      <c r="I315" s="12">
        <v>0</v>
      </c>
      <c r="J315" s="70"/>
      <c r="K315" s="64"/>
      <c r="L315" s="64"/>
      <c r="M315" s="64"/>
      <c r="N315" s="64"/>
      <c r="O315" s="64"/>
      <c r="P315" s="64"/>
      <c r="Q315" s="64"/>
      <c r="S315" s="64"/>
    </row>
    <row r="316" spans="1:19" ht="15">
      <c r="A316" s="4" t="s">
        <v>8</v>
      </c>
      <c r="B316" s="75"/>
      <c r="C316" s="11">
        <f aca="true" t="shared" si="140" ref="C316:C384">E316+F316+H316+D316+G316+I316</f>
        <v>0</v>
      </c>
      <c r="D316" s="12">
        <v>0</v>
      </c>
      <c r="E316" s="12">
        <v>0</v>
      </c>
      <c r="F316" s="12">
        <v>0</v>
      </c>
      <c r="G316" s="53">
        <v>0</v>
      </c>
      <c r="H316" s="12">
        <v>0</v>
      </c>
      <c r="I316" s="12">
        <v>0</v>
      </c>
      <c r="J316" s="70"/>
      <c r="K316" s="64"/>
      <c r="L316" s="64"/>
      <c r="M316" s="64"/>
      <c r="N316" s="64"/>
      <c r="O316" s="64"/>
      <c r="P316" s="64"/>
      <c r="Q316" s="64"/>
      <c r="S316" s="64"/>
    </row>
    <row r="317" spans="1:19" ht="15">
      <c r="A317" s="4" t="s">
        <v>21</v>
      </c>
      <c r="B317" s="76"/>
      <c r="C317" s="11">
        <f t="shared" si="140"/>
        <v>0</v>
      </c>
      <c r="D317" s="12">
        <v>0</v>
      </c>
      <c r="E317" s="12">
        <v>0</v>
      </c>
      <c r="F317" s="12">
        <v>0</v>
      </c>
      <c r="G317" s="53">
        <v>0</v>
      </c>
      <c r="H317" s="12">
        <v>0</v>
      </c>
      <c r="I317" s="12">
        <v>0</v>
      </c>
      <c r="J317" s="70"/>
      <c r="K317" s="64"/>
      <c r="L317" s="64"/>
      <c r="M317" s="64"/>
      <c r="N317" s="64"/>
      <c r="O317" s="64"/>
      <c r="P317" s="64"/>
      <c r="Q317" s="64"/>
      <c r="S317" s="64"/>
    </row>
    <row r="318" spans="1:19" ht="39" customHeight="1">
      <c r="A318" s="81" t="s">
        <v>158</v>
      </c>
      <c r="B318" s="82"/>
      <c r="C318" s="11">
        <f t="shared" si="140"/>
        <v>121877.70000000001</v>
      </c>
      <c r="D318" s="11">
        <f>D323+D328+D338+D343+D348+D333</f>
        <v>604.4</v>
      </c>
      <c r="E318" s="11">
        <f aca="true" t="shared" si="141" ref="E318:H318">E323+E328+E338+E343+E348+E333</f>
        <v>202.60000000000002</v>
      </c>
      <c r="F318" s="11">
        <f t="shared" si="141"/>
        <v>25094.899999999998</v>
      </c>
      <c r="G318" s="49">
        <f>G323+G328+G338+G343+G348+G333+G353</f>
        <v>36970.8</v>
      </c>
      <c r="H318" s="11">
        <f t="shared" si="141"/>
        <v>29502.5</v>
      </c>
      <c r="I318" s="11">
        <f aca="true" t="shared" si="142" ref="I318">I323+I328+I338+I343+I348+I333</f>
        <v>29502.5</v>
      </c>
      <c r="J318" s="6"/>
      <c r="K318" s="8"/>
      <c r="L318" s="8"/>
      <c r="M318" s="8"/>
      <c r="N318" s="8"/>
      <c r="O318" s="8"/>
      <c r="P318" s="8"/>
      <c r="Q318" s="8"/>
      <c r="S318" s="29"/>
    </row>
    <row r="319" spans="1:19" ht="15">
      <c r="A319" s="79" t="s">
        <v>9</v>
      </c>
      <c r="B319" s="80"/>
      <c r="C319" s="11">
        <f t="shared" si="140"/>
        <v>0</v>
      </c>
      <c r="D319" s="11">
        <f>D324+D329+D339+D344+D349+D334</f>
        <v>0</v>
      </c>
      <c r="E319" s="11">
        <f aca="true" t="shared" si="143" ref="E319:H319">E324+E329+E339+E344+E349+E334</f>
        <v>0</v>
      </c>
      <c r="F319" s="11">
        <f t="shared" si="143"/>
        <v>0</v>
      </c>
      <c r="G319" s="49">
        <f t="shared" si="143"/>
        <v>0</v>
      </c>
      <c r="H319" s="11">
        <f t="shared" si="143"/>
        <v>0</v>
      </c>
      <c r="I319" s="11">
        <f aca="true" t="shared" si="144" ref="I319">I324+I329+I339+I344+I349+I334</f>
        <v>0</v>
      </c>
      <c r="J319" s="6"/>
      <c r="K319" s="8"/>
      <c r="L319" s="8"/>
      <c r="M319" s="8"/>
      <c r="N319" s="8"/>
      <c r="O319" s="8"/>
      <c r="P319" s="8"/>
      <c r="Q319" s="8"/>
      <c r="S319" s="29"/>
    </row>
    <row r="320" spans="1:19" ht="15">
      <c r="A320" s="79" t="s">
        <v>20</v>
      </c>
      <c r="B320" s="80"/>
      <c r="C320" s="11">
        <f t="shared" si="140"/>
        <v>120359.8</v>
      </c>
      <c r="D320" s="11">
        <f aca="true" t="shared" si="145" ref="D320:H320">D325+D330+D340+D345+D350+D335</f>
        <v>0</v>
      </c>
      <c r="E320" s="11">
        <f t="shared" si="145"/>
        <v>0</v>
      </c>
      <c r="F320" s="11">
        <f t="shared" si="145"/>
        <v>24888.5</v>
      </c>
      <c r="G320" s="49">
        <f>G325+G330+G340+G345+G350+G335</f>
        <v>36466.3</v>
      </c>
      <c r="H320" s="11">
        <f t="shared" si="145"/>
        <v>29502.5</v>
      </c>
      <c r="I320" s="11">
        <f aca="true" t="shared" si="146" ref="I320">I325+I330+I340+I345+I350+I335</f>
        <v>29502.5</v>
      </c>
      <c r="J320" s="6"/>
      <c r="K320" s="8"/>
      <c r="L320" s="8"/>
      <c r="M320" s="8"/>
      <c r="N320" s="8"/>
      <c r="O320" s="8"/>
      <c r="P320" s="8"/>
      <c r="Q320" s="8"/>
      <c r="S320" s="29"/>
    </row>
    <row r="321" spans="1:19" ht="15">
      <c r="A321" s="79" t="s">
        <v>8</v>
      </c>
      <c r="B321" s="80"/>
      <c r="C321" s="11">
        <f t="shared" si="140"/>
        <v>1517.9</v>
      </c>
      <c r="D321" s="11">
        <f>D326+D331+D341+D346+D351+D336</f>
        <v>604.4</v>
      </c>
      <c r="E321" s="11">
        <f aca="true" t="shared" si="147" ref="E321:H321">E326+E331+E341+E346+E351+E336</f>
        <v>202.60000000000002</v>
      </c>
      <c r="F321" s="11">
        <f t="shared" si="147"/>
        <v>206.4</v>
      </c>
      <c r="G321" s="49">
        <f>G326+G331+G341+G346+G351+G336+G356</f>
        <v>504.5</v>
      </c>
      <c r="H321" s="11">
        <f t="shared" si="147"/>
        <v>0</v>
      </c>
      <c r="I321" s="11">
        <f aca="true" t="shared" si="148" ref="I321">I326+I331+I341+I346+I351+I336</f>
        <v>0</v>
      </c>
      <c r="J321" s="6"/>
      <c r="K321" s="8"/>
      <c r="L321" s="8"/>
      <c r="M321" s="8"/>
      <c r="N321" s="8"/>
      <c r="O321" s="8"/>
      <c r="P321" s="8"/>
      <c r="Q321" s="8"/>
      <c r="S321" s="29"/>
    </row>
    <row r="322" spans="1:19" ht="20.25" customHeight="1">
      <c r="A322" s="79" t="s">
        <v>21</v>
      </c>
      <c r="B322" s="80"/>
      <c r="C322" s="11">
        <f t="shared" si="140"/>
        <v>0</v>
      </c>
      <c r="D322" s="11">
        <f aca="true" t="shared" si="149" ref="D322:H322">D327+D332+D342+D347+D352+D337</f>
        <v>0</v>
      </c>
      <c r="E322" s="11">
        <f t="shared" si="149"/>
        <v>0</v>
      </c>
      <c r="F322" s="11">
        <f t="shared" si="149"/>
        <v>0</v>
      </c>
      <c r="G322" s="49">
        <f t="shared" si="149"/>
        <v>0</v>
      </c>
      <c r="H322" s="11">
        <f t="shared" si="149"/>
        <v>0</v>
      </c>
      <c r="I322" s="11">
        <f aca="true" t="shared" si="150" ref="I322">I327+I332+I342+I347+I352+I337</f>
        <v>0</v>
      </c>
      <c r="J322" s="6"/>
      <c r="K322" s="8"/>
      <c r="L322" s="8"/>
      <c r="M322" s="8"/>
      <c r="N322" s="8"/>
      <c r="O322" s="8"/>
      <c r="P322" s="8"/>
      <c r="Q322" s="8"/>
      <c r="S322" s="29"/>
    </row>
    <row r="323" spans="1:19" ht="52.5" customHeight="1">
      <c r="A323" s="17" t="s">
        <v>159</v>
      </c>
      <c r="B323" s="74" t="s">
        <v>25</v>
      </c>
      <c r="C323" s="11">
        <f t="shared" si="140"/>
        <v>550.5</v>
      </c>
      <c r="D323" s="11">
        <f>D324+D325+D326+D327</f>
        <v>550.5</v>
      </c>
      <c r="E323" s="11">
        <f aca="true" t="shared" si="151" ref="E323:H323">E324+E325+E326+E327</f>
        <v>0</v>
      </c>
      <c r="F323" s="11">
        <f t="shared" si="151"/>
        <v>0</v>
      </c>
      <c r="G323" s="49">
        <f t="shared" si="151"/>
        <v>0</v>
      </c>
      <c r="H323" s="11">
        <f t="shared" si="151"/>
        <v>0</v>
      </c>
      <c r="I323" s="11">
        <f aca="true" t="shared" si="152" ref="I323">I324+I325+I326+I327</f>
        <v>0</v>
      </c>
      <c r="J323" s="70" t="s">
        <v>189</v>
      </c>
      <c r="K323" s="64" t="s">
        <v>12</v>
      </c>
      <c r="L323" s="64">
        <v>0</v>
      </c>
      <c r="M323" s="64">
        <v>1</v>
      </c>
      <c r="N323" s="64">
        <v>0</v>
      </c>
      <c r="O323" s="64">
        <v>0</v>
      </c>
      <c r="P323" s="64">
        <v>0</v>
      </c>
      <c r="Q323" s="64">
        <v>0</v>
      </c>
      <c r="S323" s="64">
        <v>0</v>
      </c>
    </row>
    <row r="324" spans="1:19" ht="15">
      <c r="A324" s="4" t="s">
        <v>9</v>
      </c>
      <c r="B324" s="75"/>
      <c r="C324" s="11">
        <f t="shared" si="140"/>
        <v>0</v>
      </c>
      <c r="D324" s="12">
        <v>0</v>
      </c>
      <c r="E324" s="12">
        <v>0</v>
      </c>
      <c r="F324" s="12">
        <v>0</v>
      </c>
      <c r="G324" s="53">
        <v>0</v>
      </c>
      <c r="H324" s="12">
        <v>0</v>
      </c>
      <c r="I324" s="12">
        <v>0</v>
      </c>
      <c r="J324" s="70"/>
      <c r="K324" s="64"/>
      <c r="L324" s="64"/>
      <c r="M324" s="64"/>
      <c r="N324" s="64"/>
      <c r="O324" s="64"/>
      <c r="P324" s="64"/>
      <c r="Q324" s="64"/>
      <c r="S324" s="64"/>
    </row>
    <row r="325" spans="1:19" ht="15">
      <c r="A325" s="4" t="s">
        <v>20</v>
      </c>
      <c r="B325" s="75"/>
      <c r="C325" s="11">
        <f t="shared" si="140"/>
        <v>0</v>
      </c>
      <c r="D325" s="12">
        <v>0</v>
      </c>
      <c r="E325" s="12">
        <v>0</v>
      </c>
      <c r="F325" s="12">
        <v>0</v>
      </c>
      <c r="G325" s="53">
        <v>0</v>
      </c>
      <c r="H325" s="12">
        <v>0</v>
      </c>
      <c r="I325" s="12">
        <v>0</v>
      </c>
      <c r="J325" s="70"/>
      <c r="K325" s="64"/>
      <c r="L325" s="64"/>
      <c r="M325" s="64"/>
      <c r="N325" s="64"/>
      <c r="O325" s="64"/>
      <c r="P325" s="64"/>
      <c r="Q325" s="64"/>
      <c r="S325" s="64"/>
    </row>
    <row r="326" spans="1:19" ht="15">
      <c r="A326" s="4" t="s">
        <v>8</v>
      </c>
      <c r="B326" s="75"/>
      <c r="C326" s="11">
        <f t="shared" si="140"/>
        <v>550.5</v>
      </c>
      <c r="D326" s="12">
        <v>550.5</v>
      </c>
      <c r="E326" s="12">
        <v>0</v>
      </c>
      <c r="F326" s="12">
        <v>0</v>
      </c>
      <c r="G326" s="53">
        <v>0</v>
      </c>
      <c r="H326" s="12">
        <v>0</v>
      </c>
      <c r="I326" s="12">
        <v>0</v>
      </c>
      <c r="J326" s="70"/>
      <c r="K326" s="64"/>
      <c r="L326" s="64"/>
      <c r="M326" s="64"/>
      <c r="N326" s="64"/>
      <c r="O326" s="64"/>
      <c r="P326" s="64"/>
      <c r="Q326" s="64"/>
      <c r="S326" s="64"/>
    </row>
    <row r="327" spans="1:19" ht="16.5" customHeight="1">
      <c r="A327" s="4" t="s">
        <v>21</v>
      </c>
      <c r="B327" s="76"/>
      <c r="C327" s="11">
        <f t="shared" si="140"/>
        <v>0</v>
      </c>
      <c r="D327" s="12">
        <v>0</v>
      </c>
      <c r="E327" s="12">
        <v>0</v>
      </c>
      <c r="F327" s="12">
        <v>0</v>
      </c>
      <c r="G327" s="53">
        <v>0</v>
      </c>
      <c r="H327" s="12">
        <v>0</v>
      </c>
      <c r="I327" s="12">
        <v>0</v>
      </c>
      <c r="J327" s="70"/>
      <c r="K327" s="64"/>
      <c r="L327" s="64"/>
      <c r="M327" s="64"/>
      <c r="N327" s="64"/>
      <c r="O327" s="64"/>
      <c r="P327" s="64"/>
      <c r="Q327" s="64"/>
      <c r="S327" s="64"/>
    </row>
    <row r="328" spans="1:19" ht="41.4">
      <c r="A328" s="25" t="s">
        <v>213</v>
      </c>
      <c r="B328" s="74" t="s">
        <v>25</v>
      </c>
      <c r="C328" s="11">
        <f t="shared" si="140"/>
        <v>83.4</v>
      </c>
      <c r="D328" s="11">
        <f>D329+D330+D331+D332</f>
        <v>0</v>
      </c>
      <c r="E328" s="11">
        <f aca="true" t="shared" si="153" ref="E328:H328">E329+E330+E331+E332</f>
        <v>41.3</v>
      </c>
      <c r="F328" s="11">
        <f t="shared" si="153"/>
        <v>42.1</v>
      </c>
      <c r="G328" s="49">
        <f t="shared" si="153"/>
        <v>0</v>
      </c>
      <c r="H328" s="11">
        <f t="shared" si="153"/>
        <v>0</v>
      </c>
      <c r="I328" s="11">
        <f aca="true" t="shared" si="154" ref="I328">I329+I330+I331+I332</f>
        <v>0</v>
      </c>
      <c r="J328" s="58" t="s">
        <v>160</v>
      </c>
      <c r="K328" s="61" t="s">
        <v>10</v>
      </c>
      <c r="L328" s="61">
        <v>100</v>
      </c>
      <c r="M328" s="61">
        <v>100</v>
      </c>
      <c r="N328" s="61">
        <v>100</v>
      </c>
      <c r="O328" s="61">
        <v>100</v>
      </c>
      <c r="P328" s="61">
        <v>100</v>
      </c>
      <c r="Q328" s="61">
        <v>100</v>
      </c>
      <c r="S328" s="61">
        <v>100</v>
      </c>
    </row>
    <row r="329" spans="1:19" ht="15" customHeight="1">
      <c r="A329" s="4" t="s">
        <v>9</v>
      </c>
      <c r="B329" s="75"/>
      <c r="C329" s="11">
        <f t="shared" si="140"/>
        <v>0</v>
      </c>
      <c r="D329" s="12">
        <v>0</v>
      </c>
      <c r="E329" s="12">
        <v>0</v>
      </c>
      <c r="F329" s="12">
        <v>0</v>
      </c>
      <c r="G329" s="53">
        <v>0</v>
      </c>
      <c r="H329" s="12">
        <v>0</v>
      </c>
      <c r="I329" s="12">
        <v>0</v>
      </c>
      <c r="J329" s="59"/>
      <c r="K329" s="62"/>
      <c r="L329" s="62"/>
      <c r="M329" s="62"/>
      <c r="N329" s="62"/>
      <c r="O329" s="62"/>
      <c r="P329" s="62"/>
      <c r="Q329" s="62"/>
      <c r="S329" s="62"/>
    </row>
    <row r="330" spans="1:19" ht="15">
      <c r="A330" s="4" t="s">
        <v>20</v>
      </c>
      <c r="B330" s="75"/>
      <c r="C330" s="11">
        <f t="shared" si="140"/>
        <v>0</v>
      </c>
      <c r="D330" s="12">
        <v>0</v>
      </c>
      <c r="E330" s="12">
        <v>0</v>
      </c>
      <c r="F330" s="12">
        <v>0</v>
      </c>
      <c r="G330" s="53">
        <v>0</v>
      </c>
      <c r="H330" s="12">
        <v>0</v>
      </c>
      <c r="I330" s="12">
        <v>0</v>
      </c>
      <c r="J330" s="59"/>
      <c r="K330" s="62"/>
      <c r="L330" s="62"/>
      <c r="M330" s="62"/>
      <c r="N330" s="62"/>
      <c r="O330" s="62"/>
      <c r="P330" s="62"/>
      <c r="Q330" s="62"/>
      <c r="S330" s="62"/>
    </row>
    <row r="331" spans="1:19" ht="15">
      <c r="A331" s="4" t="s">
        <v>8</v>
      </c>
      <c r="B331" s="75"/>
      <c r="C331" s="11">
        <f t="shared" si="140"/>
        <v>83.4</v>
      </c>
      <c r="D331" s="12">
        <v>0</v>
      </c>
      <c r="E331" s="12">
        <v>41.3</v>
      </c>
      <c r="F331" s="12">
        <v>42.1</v>
      </c>
      <c r="G331" s="53">
        <v>0</v>
      </c>
      <c r="H331" s="12">
        <v>0</v>
      </c>
      <c r="I331" s="12">
        <v>0</v>
      </c>
      <c r="J331" s="59"/>
      <c r="K331" s="62"/>
      <c r="L331" s="62"/>
      <c r="M331" s="62"/>
      <c r="N331" s="62"/>
      <c r="O331" s="62"/>
      <c r="P331" s="62"/>
      <c r="Q331" s="62"/>
      <c r="S331" s="62"/>
    </row>
    <row r="332" spans="1:19" ht="21.75" customHeight="1">
      <c r="A332" s="4" t="s">
        <v>21</v>
      </c>
      <c r="B332" s="76"/>
      <c r="C332" s="11">
        <f t="shared" si="140"/>
        <v>0</v>
      </c>
      <c r="D332" s="12">
        <v>0</v>
      </c>
      <c r="E332" s="12">
        <v>0</v>
      </c>
      <c r="F332" s="12">
        <v>0</v>
      </c>
      <c r="G332" s="53">
        <v>0</v>
      </c>
      <c r="H332" s="12">
        <v>0</v>
      </c>
      <c r="I332" s="12">
        <v>0</v>
      </c>
      <c r="J332" s="59"/>
      <c r="K332" s="62"/>
      <c r="L332" s="62"/>
      <c r="M332" s="62"/>
      <c r="N332" s="62"/>
      <c r="O332" s="62"/>
      <c r="P332" s="62"/>
      <c r="Q332" s="62"/>
      <c r="S332" s="62"/>
    </row>
    <row r="333" spans="1:19" ht="52.5" customHeight="1">
      <c r="A333" s="25" t="s">
        <v>205</v>
      </c>
      <c r="B333" s="74" t="s">
        <v>148</v>
      </c>
      <c r="C333" s="11">
        <f t="shared" si="140"/>
        <v>325.6</v>
      </c>
      <c r="D333" s="11">
        <f>D334+D335+D336+D337</f>
        <v>0</v>
      </c>
      <c r="E333" s="11">
        <f aca="true" t="shared" si="155" ref="E333:H333">E334+E335+E336+E337</f>
        <v>161.3</v>
      </c>
      <c r="F333" s="11">
        <f t="shared" si="155"/>
        <v>164.3</v>
      </c>
      <c r="G333" s="49">
        <f t="shared" si="155"/>
        <v>0</v>
      </c>
      <c r="H333" s="11">
        <f t="shared" si="155"/>
        <v>0</v>
      </c>
      <c r="I333" s="11">
        <f aca="true" t="shared" si="156" ref="I333">I334+I335+I336+I337</f>
        <v>0</v>
      </c>
      <c r="J333" s="70" t="s">
        <v>206</v>
      </c>
      <c r="K333" s="64" t="s">
        <v>10</v>
      </c>
      <c r="L333" s="64">
        <v>100</v>
      </c>
      <c r="M333" s="64">
        <v>100</v>
      </c>
      <c r="N333" s="64">
        <v>100</v>
      </c>
      <c r="O333" s="64">
        <v>100</v>
      </c>
      <c r="P333" s="64">
        <v>100</v>
      </c>
      <c r="Q333" s="64">
        <v>100</v>
      </c>
      <c r="S333" s="64">
        <v>100</v>
      </c>
    </row>
    <row r="334" spans="1:19" ht="15">
      <c r="A334" s="4" t="s">
        <v>9</v>
      </c>
      <c r="B334" s="75"/>
      <c r="C334" s="11">
        <f t="shared" si="140"/>
        <v>0</v>
      </c>
      <c r="D334" s="12">
        <v>0</v>
      </c>
      <c r="E334" s="12">
        <v>0</v>
      </c>
      <c r="F334" s="12">
        <v>0</v>
      </c>
      <c r="G334" s="53">
        <v>0</v>
      </c>
      <c r="H334" s="12">
        <v>0</v>
      </c>
      <c r="I334" s="12">
        <v>0</v>
      </c>
      <c r="J334" s="70"/>
      <c r="K334" s="64"/>
      <c r="L334" s="64"/>
      <c r="M334" s="64"/>
      <c r="N334" s="64"/>
      <c r="O334" s="64"/>
      <c r="P334" s="64"/>
      <c r="Q334" s="64"/>
      <c r="S334" s="64"/>
    </row>
    <row r="335" spans="1:19" ht="15">
      <c r="A335" s="4" t="s">
        <v>20</v>
      </c>
      <c r="B335" s="75"/>
      <c r="C335" s="11">
        <f t="shared" si="140"/>
        <v>0</v>
      </c>
      <c r="D335" s="12">
        <v>0</v>
      </c>
      <c r="E335" s="12">
        <v>0</v>
      </c>
      <c r="F335" s="12">
        <v>0</v>
      </c>
      <c r="G335" s="53">
        <v>0</v>
      </c>
      <c r="H335" s="12">
        <v>0</v>
      </c>
      <c r="I335" s="12">
        <v>0</v>
      </c>
      <c r="J335" s="70"/>
      <c r="K335" s="64"/>
      <c r="L335" s="64"/>
      <c r="M335" s="64"/>
      <c r="N335" s="64"/>
      <c r="O335" s="64"/>
      <c r="P335" s="64"/>
      <c r="Q335" s="64"/>
      <c r="S335" s="64"/>
    </row>
    <row r="336" spans="1:19" ht="15">
      <c r="A336" s="4" t="s">
        <v>8</v>
      </c>
      <c r="B336" s="75"/>
      <c r="C336" s="11">
        <f t="shared" si="140"/>
        <v>325.6</v>
      </c>
      <c r="D336" s="12">
        <v>0</v>
      </c>
      <c r="E336" s="12">
        <v>161.3</v>
      </c>
      <c r="F336" s="12">
        <v>164.3</v>
      </c>
      <c r="G336" s="53">
        <v>0</v>
      </c>
      <c r="H336" s="12">
        <v>0</v>
      </c>
      <c r="I336" s="12">
        <v>0</v>
      </c>
      <c r="J336" s="70"/>
      <c r="K336" s="64"/>
      <c r="L336" s="64"/>
      <c r="M336" s="64"/>
      <c r="N336" s="64"/>
      <c r="O336" s="64"/>
      <c r="P336" s="64"/>
      <c r="Q336" s="64"/>
      <c r="S336" s="64"/>
    </row>
    <row r="337" spans="1:19" ht="18.75" customHeight="1">
      <c r="A337" s="4" t="s">
        <v>21</v>
      </c>
      <c r="B337" s="76"/>
      <c r="C337" s="11">
        <f t="shared" si="140"/>
        <v>0</v>
      </c>
      <c r="D337" s="12">
        <v>0</v>
      </c>
      <c r="E337" s="12">
        <v>0</v>
      </c>
      <c r="F337" s="12">
        <v>0</v>
      </c>
      <c r="G337" s="53">
        <v>0</v>
      </c>
      <c r="H337" s="12">
        <v>0</v>
      </c>
      <c r="I337" s="12">
        <v>0</v>
      </c>
      <c r="J337" s="70"/>
      <c r="K337" s="64"/>
      <c r="L337" s="64"/>
      <c r="M337" s="64"/>
      <c r="N337" s="64"/>
      <c r="O337" s="64"/>
      <c r="P337" s="64"/>
      <c r="Q337" s="64"/>
      <c r="S337" s="64"/>
    </row>
    <row r="338" spans="1:19" ht="37.5" customHeight="1">
      <c r="A338" s="25" t="s">
        <v>207</v>
      </c>
      <c r="B338" s="74" t="s">
        <v>25</v>
      </c>
      <c r="C338" s="11">
        <f t="shared" si="140"/>
        <v>53.9</v>
      </c>
      <c r="D338" s="11">
        <f aca="true" t="shared" si="157" ref="D338:I338">D339+D340+D341+D342</f>
        <v>53.9</v>
      </c>
      <c r="E338" s="11">
        <f t="shared" si="157"/>
        <v>0</v>
      </c>
      <c r="F338" s="11">
        <f t="shared" si="157"/>
        <v>0</v>
      </c>
      <c r="G338" s="49">
        <f t="shared" si="157"/>
        <v>0</v>
      </c>
      <c r="H338" s="11">
        <f t="shared" si="157"/>
        <v>0</v>
      </c>
      <c r="I338" s="11">
        <f t="shared" si="157"/>
        <v>0</v>
      </c>
      <c r="J338" s="58" t="s">
        <v>208</v>
      </c>
      <c r="K338" s="61" t="s">
        <v>10</v>
      </c>
      <c r="L338" s="61">
        <v>100</v>
      </c>
      <c r="M338" s="61">
        <v>100</v>
      </c>
      <c r="N338" s="61">
        <v>100</v>
      </c>
      <c r="O338" s="61">
        <v>100</v>
      </c>
      <c r="P338" s="61">
        <v>100</v>
      </c>
      <c r="Q338" s="61">
        <v>100</v>
      </c>
      <c r="S338" s="61">
        <v>100</v>
      </c>
    </row>
    <row r="339" spans="1:19" ht="15">
      <c r="A339" s="4" t="s">
        <v>9</v>
      </c>
      <c r="B339" s="75"/>
      <c r="C339" s="11">
        <f t="shared" si="140"/>
        <v>0</v>
      </c>
      <c r="D339" s="12">
        <v>0</v>
      </c>
      <c r="E339" s="12">
        <v>0</v>
      </c>
      <c r="F339" s="12">
        <v>0</v>
      </c>
      <c r="G339" s="53">
        <v>0</v>
      </c>
      <c r="H339" s="12">
        <v>0</v>
      </c>
      <c r="I339" s="12">
        <v>0</v>
      </c>
      <c r="J339" s="59"/>
      <c r="K339" s="62"/>
      <c r="L339" s="62"/>
      <c r="M339" s="62"/>
      <c r="N339" s="62"/>
      <c r="O339" s="62"/>
      <c r="P339" s="62"/>
      <c r="Q339" s="62"/>
      <c r="S339" s="62"/>
    </row>
    <row r="340" spans="1:19" ht="15">
      <c r="A340" s="4" t="s">
        <v>20</v>
      </c>
      <c r="B340" s="75"/>
      <c r="C340" s="11">
        <f t="shared" si="140"/>
        <v>0</v>
      </c>
      <c r="D340" s="12">
        <v>0</v>
      </c>
      <c r="E340" s="12">
        <v>0</v>
      </c>
      <c r="F340" s="12">
        <v>0</v>
      </c>
      <c r="G340" s="53">
        <v>0</v>
      </c>
      <c r="H340" s="12">
        <v>0</v>
      </c>
      <c r="I340" s="12">
        <v>0</v>
      </c>
      <c r="J340" s="59"/>
      <c r="K340" s="62"/>
      <c r="L340" s="62"/>
      <c r="M340" s="62"/>
      <c r="N340" s="62"/>
      <c r="O340" s="62"/>
      <c r="P340" s="62"/>
      <c r="Q340" s="62"/>
      <c r="S340" s="62"/>
    </row>
    <row r="341" spans="1:19" ht="15">
      <c r="A341" s="4" t="s">
        <v>8</v>
      </c>
      <c r="B341" s="75"/>
      <c r="C341" s="11">
        <f t="shared" si="140"/>
        <v>53.9</v>
      </c>
      <c r="D341" s="12">
        <v>53.9</v>
      </c>
      <c r="E341" s="12">
        <v>0</v>
      </c>
      <c r="F341" s="12">
        <v>0</v>
      </c>
      <c r="G341" s="53">
        <v>0</v>
      </c>
      <c r="H341" s="12">
        <v>0</v>
      </c>
      <c r="I341" s="12">
        <v>0</v>
      </c>
      <c r="J341" s="59"/>
      <c r="K341" s="62"/>
      <c r="L341" s="62"/>
      <c r="M341" s="62"/>
      <c r="N341" s="62"/>
      <c r="O341" s="62"/>
      <c r="P341" s="62"/>
      <c r="Q341" s="62"/>
      <c r="S341" s="62"/>
    </row>
    <row r="342" spans="1:19" ht="21" customHeight="1">
      <c r="A342" s="4" t="s">
        <v>21</v>
      </c>
      <c r="B342" s="76"/>
      <c r="C342" s="11">
        <f t="shared" si="140"/>
        <v>0</v>
      </c>
      <c r="D342" s="12">
        <v>0</v>
      </c>
      <c r="E342" s="12">
        <v>0</v>
      </c>
      <c r="F342" s="12">
        <v>0</v>
      </c>
      <c r="G342" s="53">
        <v>0</v>
      </c>
      <c r="H342" s="12">
        <v>0</v>
      </c>
      <c r="I342" s="12">
        <v>0</v>
      </c>
      <c r="J342" s="60"/>
      <c r="K342" s="63"/>
      <c r="L342" s="63"/>
      <c r="M342" s="63"/>
      <c r="N342" s="63"/>
      <c r="O342" s="63"/>
      <c r="P342" s="63"/>
      <c r="Q342" s="63"/>
      <c r="S342" s="63"/>
    </row>
    <row r="343" spans="1:19" ht="37.5" customHeight="1">
      <c r="A343" s="25" t="s">
        <v>209</v>
      </c>
      <c r="B343" s="74" t="s">
        <v>25</v>
      </c>
      <c r="C343" s="11">
        <f t="shared" si="140"/>
        <v>53232.4</v>
      </c>
      <c r="D343" s="11">
        <f aca="true" t="shared" si="158" ref="D343:I343">D344+D345+D346+D347</f>
        <v>0</v>
      </c>
      <c r="E343" s="11">
        <f t="shared" si="158"/>
        <v>0</v>
      </c>
      <c r="F343" s="11">
        <f t="shared" si="158"/>
        <v>10423</v>
      </c>
      <c r="G343" s="49">
        <f t="shared" si="158"/>
        <v>17457.2</v>
      </c>
      <c r="H343" s="11">
        <f t="shared" si="158"/>
        <v>12676.1</v>
      </c>
      <c r="I343" s="11">
        <f t="shared" si="158"/>
        <v>12676.1</v>
      </c>
      <c r="J343" s="58" t="s">
        <v>210</v>
      </c>
      <c r="K343" s="61" t="s">
        <v>10</v>
      </c>
      <c r="L343" s="61">
        <v>100</v>
      </c>
      <c r="M343" s="61">
        <v>100</v>
      </c>
      <c r="N343" s="61">
        <v>100</v>
      </c>
      <c r="O343" s="61">
        <v>100</v>
      </c>
      <c r="P343" s="61">
        <v>100</v>
      </c>
      <c r="Q343" s="61">
        <v>100</v>
      </c>
      <c r="S343" s="61">
        <v>100</v>
      </c>
    </row>
    <row r="344" spans="1:19" ht="15">
      <c r="A344" s="4" t="s">
        <v>9</v>
      </c>
      <c r="B344" s="75"/>
      <c r="C344" s="11">
        <f t="shared" si="140"/>
        <v>0</v>
      </c>
      <c r="D344" s="12">
        <v>0</v>
      </c>
      <c r="E344" s="12">
        <v>0</v>
      </c>
      <c r="F344" s="12">
        <v>0</v>
      </c>
      <c r="G344" s="53">
        <v>0</v>
      </c>
      <c r="H344" s="12">
        <v>0</v>
      </c>
      <c r="I344" s="12">
        <v>0</v>
      </c>
      <c r="J344" s="59"/>
      <c r="K344" s="62"/>
      <c r="L344" s="62"/>
      <c r="M344" s="62"/>
      <c r="N344" s="62"/>
      <c r="O344" s="62"/>
      <c r="P344" s="62"/>
      <c r="Q344" s="62"/>
      <c r="S344" s="62"/>
    </row>
    <row r="345" spans="1:19" ht="15">
      <c r="A345" s="4" t="s">
        <v>20</v>
      </c>
      <c r="B345" s="75"/>
      <c r="C345" s="11">
        <f t="shared" si="140"/>
        <v>53232.4</v>
      </c>
      <c r="D345" s="12">
        <v>0</v>
      </c>
      <c r="E345" s="12">
        <v>0</v>
      </c>
      <c r="F345" s="12">
        <v>10423</v>
      </c>
      <c r="G345" s="46">
        <v>17457.2</v>
      </c>
      <c r="H345" s="12">
        <v>12676.1</v>
      </c>
      <c r="I345" s="12">
        <v>12676.1</v>
      </c>
      <c r="J345" s="59"/>
      <c r="K345" s="62"/>
      <c r="L345" s="62"/>
      <c r="M345" s="62"/>
      <c r="N345" s="62"/>
      <c r="O345" s="62"/>
      <c r="P345" s="62"/>
      <c r="Q345" s="62"/>
      <c r="S345" s="62"/>
    </row>
    <row r="346" spans="1:19" ht="15">
      <c r="A346" s="4" t="s">
        <v>8</v>
      </c>
      <c r="B346" s="75"/>
      <c r="C346" s="11">
        <f t="shared" si="140"/>
        <v>0</v>
      </c>
      <c r="D346" s="12">
        <v>0</v>
      </c>
      <c r="E346" s="12">
        <v>0</v>
      </c>
      <c r="F346" s="12">
        <v>0</v>
      </c>
      <c r="G346" s="53">
        <v>0</v>
      </c>
      <c r="H346" s="12">
        <v>0</v>
      </c>
      <c r="I346" s="12">
        <v>0</v>
      </c>
      <c r="J346" s="59"/>
      <c r="K346" s="62"/>
      <c r="L346" s="62"/>
      <c r="M346" s="62"/>
      <c r="N346" s="62"/>
      <c r="O346" s="62"/>
      <c r="P346" s="62"/>
      <c r="Q346" s="62"/>
      <c r="S346" s="62"/>
    </row>
    <row r="347" spans="1:19" ht="21" customHeight="1">
      <c r="A347" s="4" t="s">
        <v>21</v>
      </c>
      <c r="B347" s="76"/>
      <c r="C347" s="11">
        <f t="shared" si="140"/>
        <v>0</v>
      </c>
      <c r="D347" s="12">
        <v>0</v>
      </c>
      <c r="E347" s="12">
        <v>0</v>
      </c>
      <c r="F347" s="12">
        <v>0</v>
      </c>
      <c r="G347" s="53">
        <v>0</v>
      </c>
      <c r="H347" s="12">
        <v>0</v>
      </c>
      <c r="I347" s="12">
        <v>0</v>
      </c>
      <c r="J347" s="60"/>
      <c r="K347" s="63"/>
      <c r="L347" s="63"/>
      <c r="M347" s="63"/>
      <c r="N347" s="63"/>
      <c r="O347" s="63"/>
      <c r="P347" s="63"/>
      <c r="Q347" s="63"/>
      <c r="S347" s="63"/>
    </row>
    <row r="348" spans="1:20" ht="37.5" customHeight="1">
      <c r="A348" s="25" t="s">
        <v>212</v>
      </c>
      <c r="B348" s="74" t="s">
        <v>25</v>
      </c>
      <c r="C348" s="11">
        <f t="shared" si="140"/>
        <v>67127.4</v>
      </c>
      <c r="D348" s="11">
        <f aca="true" t="shared" si="159" ref="D348:I348">D349+D350+D351+D352</f>
        <v>0</v>
      </c>
      <c r="E348" s="11">
        <f t="shared" si="159"/>
        <v>0</v>
      </c>
      <c r="F348" s="11">
        <f t="shared" si="159"/>
        <v>14465.5</v>
      </c>
      <c r="G348" s="49">
        <f t="shared" si="159"/>
        <v>19009.1</v>
      </c>
      <c r="H348" s="11">
        <f t="shared" si="159"/>
        <v>16826.4</v>
      </c>
      <c r="I348" s="11">
        <f t="shared" si="159"/>
        <v>16826.4</v>
      </c>
      <c r="J348" s="58" t="s">
        <v>211</v>
      </c>
      <c r="K348" s="61" t="s">
        <v>10</v>
      </c>
      <c r="L348" s="61">
        <v>100</v>
      </c>
      <c r="M348" s="61">
        <v>100</v>
      </c>
      <c r="N348" s="61">
        <v>100</v>
      </c>
      <c r="O348" s="61">
        <v>100</v>
      </c>
      <c r="P348" s="61">
        <v>100</v>
      </c>
      <c r="Q348" s="61">
        <v>100</v>
      </c>
      <c r="S348" s="61">
        <v>100</v>
      </c>
      <c r="T348" s="40"/>
    </row>
    <row r="349" spans="1:20" ht="15">
      <c r="A349" s="4" t="s">
        <v>9</v>
      </c>
      <c r="B349" s="75"/>
      <c r="C349" s="11">
        <f t="shared" si="140"/>
        <v>0</v>
      </c>
      <c r="D349" s="12">
        <v>0</v>
      </c>
      <c r="E349" s="12">
        <v>0</v>
      </c>
      <c r="F349" s="12">
        <v>0</v>
      </c>
      <c r="G349" s="53">
        <v>0</v>
      </c>
      <c r="H349" s="12">
        <v>0</v>
      </c>
      <c r="I349" s="12">
        <v>0</v>
      </c>
      <c r="J349" s="59"/>
      <c r="K349" s="62"/>
      <c r="L349" s="62"/>
      <c r="M349" s="62"/>
      <c r="N349" s="62"/>
      <c r="O349" s="62"/>
      <c r="P349" s="62"/>
      <c r="Q349" s="62"/>
      <c r="S349" s="62"/>
      <c r="T349" s="40"/>
    </row>
    <row r="350" spans="1:20" ht="15">
      <c r="A350" s="4" t="s">
        <v>20</v>
      </c>
      <c r="B350" s="75"/>
      <c r="C350" s="11">
        <f t="shared" si="140"/>
        <v>67127.4</v>
      </c>
      <c r="D350" s="12">
        <v>0</v>
      </c>
      <c r="E350" s="12">
        <v>0</v>
      </c>
      <c r="F350" s="12">
        <v>14465.5</v>
      </c>
      <c r="G350" s="46">
        <v>19009.1</v>
      </c>
      <c r="H350" s="12">
        <v>16826.4</v>
      </c>
      <c r="I350" s="12">
        <v>16826.4</v>
      </c>
      <c r="J350" s="59"/>
      <c r="K350" s="62"/>
      <c r="L350" s="62"/>
      <c r="M350" s="62"/>
      <c r="N350" s="62"/>
      <c r="O350" s="62"/>
      <c r="P350" s="62"/>
      <c r="Q350" s="62"/>
      <c r="S350" s="62"/>
      <c r="T350" s="40"/>
    </row>
    <row r="351" spans="1:20" ht="15">
      <c r="A351" s="4" t="s">
        <v>8</v>
      </c>
      <c r="B351" s="75"/>
      <c r="C351" s="11">
        <f t="shared" si="140"/>
        <v>0</v>
      </c>
      <c r="D351" s="12">
        <v>0</v>
      </c>
      <c r="E351" s="12">
        <v>0</v>
      </c>
      <c r="F351" s="12">
        <v>0</v>
      </c>
      <c r="G351" s="53">
        <v>0</v>
      </c>
      <c r="H351" s="12">
        <v>0</v>
      </c>
      <c r="I351" s="12">
        <v>0</v>
      </c>
      <c r="J351" s="59"/>
      <c r="K351" s="62"/>
      <c r="L351" s="62"/>
      <c r="M351" s="62"/>
      <c r="N351" s="62"/>
      <c r="O351" s="62"/>
      <c r="P351" s="62"/>
      <c r="Q351" s="62"/>
      <c r="S351" s="62"/>
      <c r="T351" s="40"/>
    </row>
    <row r="352" spans="1:20" ht="21" customHeight="1">
      <c r="A352" s="4" t="s">
        <v>21</v>
      </c>
      <c r="B352" s="76"/>
      <c r="C352" s="11">
        <f t="shared" si="140"/>
        <v>0</v>
      </c>
      <c r="D352" s="12">
        <v>0</v>
      </c>
      <c r="E352" s="12">
        <v>0</v>
      </c>
      <c r="F352" s="12">
        <v>0</v>
      </c>
      <c r="G352" s="53">
        <v>0</v>
      </c>
      <c r="H352" s="12">
        <v>0</v>
      </c>
      <c r="I352" s="12">
        <v>0</v>
      </c>
      <c r="J352" s="60"/>
      <c r="K352" s="63"/>
      <c r="L352" s="63"/>
      <c r="M352" s="63"/>
      <c r="N352" s="63"/>
      <c r="O352" s="63"/>
      <c r="P352" s="63"/>
      <c r="Q352" s="63"/>
      <c r="S352" s="63"/>
      <c r="T352" s="40"/>
    </row>
    <row r="353" spans="1:19" ht="40.5" customHeight="1">
      <c r="A353" s="39" t="s">
        <v>233</v>
      </c>
      <c r="B353" s="74" t="s">
        <v>25</v>
      </c>
      <c r="C353" s="11">
        <f aca="true" t="shared" si="160" ref="C353:C357">E353+F353+H353+D353+G353+I353</f>
        <v>504.5</v>
      </c>
      <c r="D353" s="11">
        <f aca="true" t="shared" si="161" ref="D353:I353">D354+D355+D356+D357</f>
        <v>0</v>
      </c>
      <c r="E353" s="11">
        <f t="shared" si="161"/>
        <v>0</v>
      </c>
      <c r="F353" s="11">
        <f t="shared" si="161"/>
        <v>0</v>
      </c>
      <c r="G353" s="49">
        <f t="shared" si="161"/>
        <v>504.5</v>
      </c>
      <c r="H353" s="11">
        <f t="shared" si="161"/>
        <v>0</v>
      </c>
      <c r="I353" s="11">
        <f t="shared" si="161"/>
        <v>0</v>
      </c>
      <c r="J353" s="58" t="s">
        <v>234</v>
      </c>
      <c r="K353" s="61" t="s">
        <v>10</v>
      </c>
      <c r="L353" s="65">
        <v>0</v>
      </c>
      <c r="M353" s="65">
        <v>0</v>
      </c>
      <c r="N353" s="65">
        <v>0</v>
      </c>
      <c r="O353" s="65">
        <v>0</v>
      </c>
      <c r="P353" s="65">
        <v>100</v>
      </c>
      <c r="Q353" s="65">
        <v>100</v>
      </c>
      <c r="R353" s="40"/>
      <c r="S353" s="65">
        <v>100</v>
      </c>
    </row>
    <row r="354" spans="1:19" ht="15">
      <c r="A354" s="4" t="s">
        <v>9</v>
      </c>
      <c r="B354" s="75"/>
      <c r="C354" s="11">
        <f t="shared" si="160"/>
        <v>0</v>
      </c>
      <c r="D354" s="12">
        <v>0</v>
      </c>
      <c r="E354" s="12">
        <v>0</v>
      </c>
      <c r="F354" s="12">
        <v>0</v>
      </c>
      <c r="G354" s="53">
        <v>0</v>
      </c>
      <c r="H354" s="12">
        <v>0</v>
      </c>
      <c r="I354" s="12">
        <v>0</v>
      </c>
      <c r="J354" s="59"/>
      <c r="K354" s="62"/>
      <c r="L354" s="66"/>
      <c r="M354" s="66"/>
      <c r="N354" s="66"/>
      <c r="O354" s="66"/>
      <c r="P354" s="66"/>
      <c r="Q354" s="66"/>
      <c r="R354" s="40"/>
      <c r="S354" s="66"/>
    </row>
    <row r="355" spans="1:19" ht="15">
      <c r="A355" s="4" t="s">
        <v>20</v>
      </c>
      <c r="B355" s="75"/>
      <c r="C355" s="11">
        <f t="shared" si="160"/>
        <v>0</v>
      </c>
      <c r="D355" s="12">
        <v>0</v>
      </c>
      <c r="E355" s="12">
        <v>0</v>
      </c>
      <c r="F355" s="12">
        <v>0</v>
      </c>
      <c r="G355" s="53">
        <v>0</v>
      </c>
      <c r="H355" s="12">
        <v>0</v>
      </c>
      <c r="I355" s="12">
        <v>0</v>
      </c>
      <c r="J355" s="59"/>
      <c r="K355" s="62"/>
      <c r="L355" s="66"/>
      <c r="M355" s="66"/>
      <c r="N355" s="66"/>
      <c r="O355" s="66"/>
      <c r="P355" s="66"/>
      <c r="Q355" s="66"/>
      <c r="R355" s="40"/>
      <c r="S355" s="66"/>
    </row>
    <row r="356" spans="1:19" ht="15">
      <c r="A356" s="4" t="s">
        <v>8</v>
      </c>
      <c r="B356" s="75"/>
      <c r="C356" s="11">
        <f t="shared" si="160"/>
        <v>504.5</v>
      </c>
      <c r="D356" s="12">
        <v>0</v>
      </c>
      <c r="E356" s="12">
        <v>0</v>
      </c>
      <c r="F356" s="12">
        <v>0</v>
      </c>
      <c r="G356" s="46">
        <v>504.5</v>
      </c>
      <c r="H356" s="12">
        <v>0</v>
      </c>
      <c r="I356" s="12">
        <v>0</v>
      </c>
      <c r="J356" s="59"/>
      <c r="K356" s="62"/>
      <c r="L356" s="66"/>
      <c r="M356" s="66"/>
      <c r="N356" s="66"/>
      <c r="O356" s="66"/>
      <c r="P356" s="66"/>
      <c r="Q356" s="66"/>
      <c r="R356" s="40"/>
      <c r="S356" s="66"/>
    </row>
    <row r="357" spans="1:19" ht="15">
      <c r="A357" s="4" t="s">
        <v>21</v>
      </c>
      <c r="B357" s="76"/>
      <c r="C357" s="11">
        <f t="shared" si="160"/>
        <v>0</v>
      </c>
      <c r="D357" s="12">
        <v>0</v>
      </c>
      <c r="E357" s="12">
        <v>0</v>
      </c>
      <c r="F357" s="12">
        <v>0</v>
      </c>
      <c r="G357" s="53">
        <v>0</v>
      </c>
      <c r="H357" s="12">
        <v>0</v>
      </c>
      <c r="I357" s="12">
        <v>0</v>
      </c>
      <c r="J357" s="60"/>
      <c r="K357" s="63"/>
      <c r="L357" s="67"/>
      <c r="M357" s="67"/>
      <c r="N357" s="67"/>
      <c r="O357" s="67"/>
      <c r="P357" s="67"/>
      <c r="Q357" s="67"/>
      <c r="R357" s="40"/>
      <c r="S357" s="67"/>
    </row>
    <row r="358" spans="1:19" ht="35.25" customHeight="1">
      <c r="A358" s="81" t="s">
        <v>195</v>
      </c>
      <c r="B358" s="82"/>
      <c r="C358" s="11">
        <f t="shared" si="140"/>
        <v>344.4</v>
      </c>
      <c r="D358" s="11">
        <f>D363+D368</f>
        <v>0</v>
      </c>
      <c r="E358" s="11">
        <f aca="true" t="shared" si="162" ref="E358:H358">E363+E368</f>
        <v>344.4</v>
      </c>
      <c r="F358" s="11">
        <f t="shared" si="162"/>
        <v>0</v>
      </c>
      <c r="G358" s="49">
        <f t="shared" si="162"/>
        <v>0</v>
      </c>
      <c r="H358" s="11">
        <f t="shared" si="162"/>
        <v>0</v>
      </c>
      <c r="I358" s="11">
        <f aca="true" t="shared" si="163" ref="I358">I363+I368</f>
        <v>0</v>
      </c>
      <c r="J358" s="18"/>
      <c r="K358" s="23"/>
      <c r="L358" s="23"/>
      <c r="M358" s="23"/>
      <c r="N358" s="23"/>
      <c r="O358" s="23"/>
      <c r="P358" s="23"/>
      <c r="Q358" s="23"/>
      <c r="S358" s="29"/>
    </row>
    <row r="359" spans="1:19" ht="15">
      <c r="A359" s="79" t="s">
        <v>9</v>
      </c>
      <c r="B359" s="80"/>
      <c r="C359" s="11">
        <f t="shared" si="140"/>
        <v>0</v>
      </c>
      <c r="D359" s="11">
        <f aca="true" t="shared" si="164" ref="D359:H359">D364+D369</f>
        <v>0</v>
      </c>
      <c r="E359" s="11">
        <f t="shared" si="164"/>
        <v>0</v>
      </c>
      <c r="F359" s="11">
        <f t="shared" si="164"/>
        <v>0</v>
      </c>
      <c r="G359" s="49">
        <f t="shared" si="164"/>
        <v>0</v>
      </c>
      <c r="H359" s="11">
        <f t="shared" si="164"/>
        <v>0</v>
      </c>
      <c r="I359" s="11">
        <f aca="true" t="shared" si="165" ref="I359">I364+I369</f>
        <v>0</v>
      </c>
      <c r="J359" s="18"/>
      <c r="K359" s="23"/>
      <c r="L359" s="23"/>
      <c r="M359" s="23"/>
      <c r="N359" s="23"/>
      <c r="O359" s="23"/>
      <c r="P359" s="23"/>
      <c r="Q359" s="23"/>
      <c r="S359" s="29"/>
    </row>
    <row r="360" spans="1:19" ht="15">
      <c r="A360" s="79" t="s">
        <v>20</v>
      </c>
      <c r="B360" s="80"/>
      <c r="C360" s="11">
        <f t="shared" si="140"/>
        <v>0</v>
      </c>
      <c r="D360" s="11">
        <f aca="true" t="shared" si="166" ref="D360:H360">D365+D370</f>
        <v>0</v>
      </c>
      <c r="E360" s="11">
        <f t="shared" si="166"/>
        <v>0</v>
      </c>
      <c r="F360" s="11">
        <f t="shared" si="166"/>
        <v>0</v>
      </c>
      <c r="G360" s="49">
        <f t="shared" si="166"/>
        <v>0</v>
      </c>
      <c r="H360" s="11">
        <f t="shared" si="166"/>
        <v>0</v>
      </c>
      <c r="I360" s="11">
        <f aca="true" t="shared" si="167" ref="I360">I365+I370</f>
        <v>0</v>
      </c>
      <c r="J360" s="18"/>
      <c r="K360" s="23"/>
      <c r="L360" s="23"/>
      <c r="M360" s="23"/>
      <c r="N360" s="23"/>
      <c r="O360" s="23"/>
      <c r="P360" s="23"/>
      <c r="Q360" s="23"/>
      <c r="S360" s="29"/>
    </row>
    <row r="361" spans="1:19" ht="15">
      <c r="A361" s="79" t="s">
        <v>8</v>
      </c>
      <c r="B361" s="80"/>
      <c r="C361" s="11">
        <f t="shared" si="140"/>
        <v>344.4</v>
      </c>
      <c r="D361" s="11">
        <f aca="true" t="shared" si="168" ref="D361:H361">D366+D371</f>
        <v>0</v>
      </c>
      <c r="E361" s="11">
        <f t="shared" si="168"/>
        <v>344.4</v>
      </c>
      <c r="F361" s="11">
        <f t="shared" si="168"/>
        <v>0</v>
      </c>
      <c r="G361" s="49">
        <f t="shared" si="168"/>
        <v>0</v>
      </c>
      <c r="H361" s="11">
        <f t="shared" si="168"/>
        <v>0</v>
      </c>
      <c r="I361" s="11">
        <f aca="true" t="shared" si="169" ref="I361">I366+I371</f>
        <v>0</v>
      </c>
      <c r="J361" s="18"/>
      <c r="K361" s="23"/>
      <c r="L361" s="23"/>
      <c r="M361" s="23"/>
      <c r="N361" s="23"/>
      <c r="O361" s="23"/>
      <c r="P361" s="23"/>
      <c r="Q361" s="23"/>
      <c r="S361" s="29"/>
    </row>
    <row r="362" spans="1:19" ht="20.25" customHeight="1">
      <c r="A362" s="79" t="s">
        <v>21</v>
      </c>
      <c r="B362" s="80"/>
      <c r="C362" s="11">
        <f t="shared" si="140"/>
        <v>0</v>
      </c>
      <c r="D362" s="11">
        <f aca="true" t="shared" si="170" ref="D362:H362">D367+D372</f>
        <v>0</v>
      </c>
      <c r="E362" s="11">
        <f t="shared" si="170"/>
        <v>0</v>
      </c>
      <c r="F362" s="11">
        <f t="shared" si="170"/>
        <v>0</v>
      </c>
      <c r="G362" s="49">
        <f t="shared" si="170"/>
        <v>0</v>
      </c>
      <c r="H362" s="11">
        <f t="shared" si="170"/>
        <v>0</v>
      </c>
      <c r="I362" s="11">
        <f aca="true" t="shared" si="171" ref="I362">I367+I372</f>
        <v>0</v>
      </c>
      <c r="J362" s="18"/>
      <c r="K362" s="23"/>
      <c r="L362" s="23"/>
      <c r="M362" s="23"/>
      <c r="N362" s="23"/>
      <c r="O362" s="23"/>
      <c r="P362" s="23"/>
      <c r="Q362" s="23"/>
      <c r="S362" s="29"/>
    </row>
    <row r="363" spans="1:19" ht="39.75" customHeight="1">
      <c r="A363" s="22" t="s">
        <v>196</v>
      </c>
      <c r="B363" s="74" t="s">
        <v>25</v>
      </c>
      <c r="C363" s="11">
        <f t="shared" si="140"/>
        <v>94.5</v>
      </c>
      <c r="D363" s="11">
        <f>D364+D365+D366+D367</f>
        <v>0</v>
      </c>
      <c r="E363" s="11">
        <f aca="true" t="shared" si="172" ref="E363:H363">E364+E365+E366+E367</f>
        <v>94.5</v>
      </c>
      <c r="F363" s="11">
        <f t="shared" si="172"/>
        <v>0</v>
      </c>
      <c r="G363" s="49">
        <f t="shared" si="172"/>
        <v>0</v>
      </c>
      <c r="H363" s="11">
        <f t="shared" si="172"/>
        <v>0</v>
      </c>
      <c r="I363" s="11">
        <f aca="true" t="shared" si="173" ref="I363">I364+I365+I366+I367</f>
        <v>0</v>
      </c>
      <c r="J363" s="70" t="s">
        <v>201</v>
      </c>
      <c r="K363" s="64" t="s">
        <v>12</v>
      </c>
      <c r="L363" s="64">
        <v>0</v>
      </c>
      <c r="M363" s="64">
        <v>0</v>
      </c>
      <c r="N363" s="64">
        <v>1</v>
      </c>
      <c r="O363" s="64">
        <v>0</v>
      </c>
      <c r="P363" s="64">
        <v>0</v>
      </c>
      <c r="Q363" s="64">
        <v>0</v>
      </c>
      <c r="S363" s="64">
        <v>0</v>
      </c>
    </row>
    <row r="364" spans="1:19" ht="15">
      <c r="A364" s="4" t="s">
        <v>9</v>
      </c>
      <c r="B364" s="75"/>
      <c r="C364" s="11">
        <f t="shared" si="140"/>
        <v>0</v>
      </c>
      <c r="D364" s="12">
        <v>0</v>
      </c>
      <c r="E364" s="12">
        <v>0</v>
      </c>
      <c r="F364" s="12">
        <v>0</v>
      </c>
      <c r="G364" s="53">
        <v>0</v>
      </c>
      <c r="H364" s="12">
        <v>0</v>
      </c>
      <c r="I364" s="12">
        <v>0</v>
      </c>
      <c r="J364" s="70"/>
      <c r="K364" s="64"/>
      <c r="L364" s="64"/>
      <c r="M364" s="64"/>
      <c r="N364" s="64"/>
      <c r="O364" s="64"/>
      <c r="P364" s="64"/>
      <c r="Q364" s="64"/>
      <c r="S364" s="64"/>
    </row>
    <row r="365" spans="1:19" ht="15">
      <c r="A365" s="4" t="s">
        <v>20</v>
      </c>
      <c r="B365" s="75"/>
      <c r="C365" s="11">
        <f t="shared" si="140"/>
        <v>0</v>
      </c>
      <c r="D365" s="12">
        <v>0</v>
      </c>
      <c r="E365" s="12">
        <v>0</v>
      </c>
      <c r="F365" s="12">
        <v>0</v>
      </c>
      <c r="G365" s="53">
        <v>0</v>
      </c>
      <c r="H365" s="12">
        <v>0</v>
      </c>
      <c r="I365" s="12">
        <v>0</v>
      </c>
      <c r="J365" s="70"/>
      <c r="K365" s="64"/>
      <c r="L365" s="64"/>
      <c r="M365" s="64"/>
      <c r="N365" s="64"/>
      <c r="O365" s="64"/>
      <c r="P365" s="64"/>
      <c r="Q365" s="64"/>
      <c r="S365" s="64"/>
    </row>
    <row r="366" spans="1:19" ht="15">
      <c r="A366" s="4" t="s">
        <v>8</v>
      </c>
      <c r="B366" s="75"/>
      <c r="C366" s="11">
        <f t="shared" si="140"/>
        <v>94.5</v>
      </c>
      <c r="D366" s="12">
        <v>0</v>
      </c>
      <c r="E366" s="12">
        <v>94.5</v>
      </c>
      <c r="F366" s="12">
        <v>0</v>
      </c>
      <c r="G366" s="53">
        <v>0</v>
      </c>
      <c r="H366" s="12">
        <v>0</v>
      </c>
      <c r="I366" s="12">
        <v>0</v>
      </c>
      <c r="J366" s="70"/>
      <c r="K366" s="64"/>
      <c r="L366" s="64"/>
      <c r="M366" s="64"/>
      <c r="N366" s="64"/>
      <c r="O366" s="64"/>
      <c r="P366" s="64"/>
      <c r="Q366" s="64"/>
      <c r="S366" s="64"/>
    </row>
    <row r="367" spans="1:19" ht="16.5" customHeight="1">
      <c r="A367" s="4" t="s">
        <v>21</v>
      </c>
      <c r="B367" s="76"/>
      <c r="C367" s="11">
        <f t="shared" si="140"/>
        <v>0</v>
      </c>
      <c r="D367" s="12">
        <v>0</v>
      </c>
      <c r="E367" s="12">
        <v>0</v>
      </c>
      <c r="F367" s="12">
        <v>0</v>
      </c>
      <c r="G367" s="53">
        <v>0</v>
      </c>
      <c r="H367" s="12">
        <v>0</v>
      </c>
      <c r="I367" s="12">
        <v>0</v>
      </c>
      <c r="J367" s="70"/>
      <c r="K367" s="64"/>
      <c r="L367" s="64"/>
      <c r="M367" s="64"/>
      <c r="N367" s="64"/>
      <c r="O367" s="64"/>
      <c r="P367" s="64"/>
      <c r="Q367" s="64"/>
      <c r="S367" s="64"/>
    </row>
    <row r="368" spans="1:22" ht="22.5" customHeight="1">
      <c r="A368" s="22" t="s">
        <v>197</v>
      </c>
      <c r="B368" s="74" t="s">
        <v>25</v>
      </c>
      <c r="C368" s="11">
        <f t="shared" si="140"/>
        <v>249.9</v>
      </c>
      <c r="D368" s="11">
        <f>D369+D370+D371+D372</f>
        <v>0</v>
      </c>
      <c r="E368" s="11">
        <f aca="true" t="shared" si="174" ref="E368:H368">E369+E370+E371+E372</f>
        <v>249.9</v>
      </c>
      <c r="F368" s="11">
        <f t="shared" si="174"/>
        <v>0</v>
      </c>
      <c r="G368" s="49">
        <f t="shared" si="174"/>
        <v>0</v>
      </c>
      <c r="H368" s="11">
        <f t="shared" si="174"/>
        <v>0</v>
      </c>
      <c r="I368" s="11">
        <f aca="true" t="shared" si="175" ref="I368">I369+I370+I371+I372</f>
        <v>0</v>
      </c>
      <c r="J368" s="70" t="s">
        <v>198</v>
      </c>
      <c r="K368" s="64" t="s">
        <v>12</v>
      </c>
      <c r="L368" s="64">
        <v>0</v>
      </c>
      <c r="M368" s="64">
        <v>0</v>
      </c>
      <c r="N368" s="64">
        <v>1</v>
      </c>
      <c r="O368" s="64">
        <v>0</v>
      </c>
      <c r="P368" s="64">
        <v>0</v>
      </c>
      <c r="Q368" s="64">
        <v>0</v>
      </c>
      <c r="S368" s="64">
        <v>0</v>
      </c>
      <c r="T368" s="3"/>
      <c r="U368" s="3"/>
      <c r="V368" s="3"/>
    </row>
    <row r="369" spans="1:22" ht="15.75" customHeight="1">
      <c r="A369" s="4" t="s">
        <v>9</v>
      </c>
      <c r="B369" s="75"/>
      <c r="C369" s="11">
        <f t="shared" si="140"/>
        <v>0</v>
      </c>
      <c r="D369" s="12">
        <v>0</v>
      </c>
      <c r="E369" s="12">
        <v>0</v>
      </c>
      <c r="F369" s="12">
        <v>0</v>
      </c>
      <c r="G369" s="53">
        <v>0</v>
      </c>
      <c r="H369" s="12">
        <v>0</v>
      </c>
      <c r="I369" s="12">
        <v>0</v>
      </c>
      <c r="J369" s="70"/>
      <c r="K369" s="64"/>
      <c r="L369" s="64"/>
      <c r="M369" s="64"/>
      <c r="N369" s="64"/>
      <c r="O369" s="64"/>
      <c r="P369" s="64"/>
      <c r="Q369" s="64"/>
      <c r="S369" s="64"/>
      <c r="T369" s="3"/>
      <c r="U369" s="3"/>
      <c r="V369" s="3"/>
    </row>
    <row r="370" spans="1:22" ht="15.75" customHeight="1">
      <c r="A370" s="4" t="s">
        <v>20</v>
      </c>
      <c r="B370" s="75"/>
      <c r="C370" s="11">
        <f t="shared" si="140"/>
        <v>0</v>
      </c>
      <c r="D370" s="12">
        <v>0</v>
      </c>
      <c r="E370" s="12">
        <v>0</v>
      </c>
      <c r="F370" s="12">
        <v>0</v>
      </c>
      <c r="G370" s="53">
        <v>0</v>
      </c>
      <c r="H370" s="12">
        <v>0</v>
      </c>
      <c r="I370" s="12">
        <v>0</v>
      </c>
      <c r="J370" s="70"/>
      <c r="K370" s="64"/>
      <c r="L370" s="64"/>
      <c r="M370" s="64"/>
      <c r="N370" s="64"/>
      <c r="O370" s="64"/>
      <c r="P370" s="64"/>
      <c r="Q370" s="64"/>
      <c r="S370" s="64"/>
      <c r="T370" s="3"/>
      <c r="U370" s="3"/>
      <c r="V370" s="3"/>
    </row>
    <row r="371" spans="1:22" ht="15.75" customHeight="1">
      <c r="A371" s="4" t="s">
        <v>8</v>
      </c>
      <c r="B371" s="75"/>
      <c r="C371" s="11">
        <f t="shared" si="140"/>
        <v>249.9</v>
      </c>
      <c r="D371" s="12">
        <v>0</v>
      </c>
      <c r="E371" s="12">
        <v>249.9</v>
      </c>
      <c r="F371" s="12">
        <v>0</v>
      </c>
      <c r="G371" s="53">
        <v>0</v>
      </c>
      <c r="H371" s="12">
        <v>0</v>
      </c>
      <c r="I371" s="12">
        <v>0</v>
      </c>
      <c r="J371" s="70"/>
      <c r="K371" s="64"/>
      <c r="L371" s="64"/>
      <c r="M371" s="64"/>
      <c r="N371" s="64"/>
      <c r="O371" s="64"/>
      <c r="P371" s="64"/>
      <c r="Q371" s="64"/>
      <c r="S371" s="64"/>
      <c r="T371" s="3"/>
      <c r="U371" s="3"/>
      <c r="V371" s="3"/>
    </row>
    <row r="372" spans="1:22" ht="15.75" customHeight="1">
      <c r="A372" s="4" t="s">
        <v>21</v>
      </c>
      <c r="B372" s="76"/>
      <c r="C372" s="11">
        <f t="shared" si="140"/>
        <v>0</v>
      </c>
      <c r="D372" s="12">
        <v>0</v>
      </c>
      <c r="E372" s="12">
        <v>0</v>
      </c>
      <c r="F372" s="12">
        <v>0</v>
      </c>
      <c r="G372" s="53">
        <v>0</v>
      </c>
      <c r="H372" s="12">
        <v>0</v>
      </c>
      <c r="I372" s="12">
        <v>0</v>
      </c>
      <c r="J372" s="70"/>
      <c r="K372" s="64"/>
      <c r="L372" s="64"/>
      <c r="M372" s="64"/>
      <c r="N372" s="64"/>
      <c r="O372" s="64"/>
      <c r="P372" s="64"/>
      <c r="Q372" s="64"/>
      <c r="S372" s="64"/>
      <c r="T372" s="3"/>
      <c r="U372" s="3"/>
      <c r="V372" s="3"/>
    </row>
    <row r="373" spans="1:22" ht="35.25" customHeight="1">
      <c r="A373" s="77" t="s">
        <v>161</v>
      </c>
      <c r="B373" s="78"/>
      <c r="C373" s="11">
        <f t="shared" si="140"/>
        <v>33761.380000000005</v>
      </c>
      <c r="D373" s="11">
        <f aca="true" t="shared" si="176" ref="D373:H377">D378+D393+D418+D433+D448+D493</f>
        <v>2361</v>
      </c>
      <c r="E373" s="11">
        <f t="shared" si="176"/>
        <v>2071.9</v>
      </c>
      <c r="F373" s="11">
        <f t="shared" si="176"/>
        <v>7415.8</v>
      </c>
      <c r="G373" s="49">
        <f t="shared" si="176"/>
        <v>8485.68</v>
      </c>
      <c r="H373" s="11">
        <f t="shared" si="176"/>
        <v>6713.5</v>
      </c>
      <c r="I373" s="11">
        <f aca="true" t="shared" si="177" ref="I373">I378+I393+I418+I433+I448+I493</f>
        <v>6713.5</v>
      </c>
      <c r="J373" s="6"/>
      <c r="K373" s="8"/>
      <c r="L373" s="8"/>
      <c r="M373" s="8"/>
      <c r="N373" s="8"/>
      <c r="O373" s="8"/>
      <c r="P373" s="8"/>
      <c r="Q373" s="8"/>
      <c r="R373" s="3"/>
      <c r="S373" s="29"/>
      <c r="T373" s="3"/>
      <c r="U373" s="3"/>
      <c r="V373" s="3"/>
    </row>
    <row r="374" spans="1:22" ht="15.75" customHeight="1">
      <c r="A374" s="79" t="s">
        <v>9</v>
      </c>
      <c r="B374" s="80"/>
      <c r="C374" s="11">
        <f t="shared" si="140"/>
        <v>0</v>
      </c>
      <c r="D374" s="11">
        <f t="shared" si="176"/>
        <v>0</v>
      </c>
      <c r="E374" s="11">
        <f t="shared" si="176"/>
        <v>0</v>
      </c>
      <c r="F374" s="11">
        <f t="shared" si="176"/>
        <v>0</v>
      </c>
      <c r="G374" s="49">
        <f t="shared" si="176"/>
        <v>0</v>
      </c>
      <c r="H374" s="11">
        <f t="shared" si="176"/>
        <v>0</v>
      </c>
      <c r="I374" s="11">
        <f aca="true" t="shared" si="178" ref="I374">I379+I394+I419+I434+I449+I494</f>
        <v>0</v>
      </c>
      <c r="J374" s="6"/>
      <c r="K374" s="8"/>
      <c r="L374" s="8"/>
      <c r="M374" s="8"/>
      <c r="N374" s="8"/>
      <c r="O374" s="8"/>
      <c r="P374" s="8"/>
      <c r="Q374" s="8"/>
      <c r="R374" s="3"/>
      <c r="S374" s="29"/>
      <c r="T374" s="3"/>
      <c r="U374" s="3"/>
      <c r="V374" s="3"/>
    </row>
    <row r="375" spans="1:22" ht="15.75" customHeight="1">
      <c r="A375" s="79" t="s">
        <v>20</v>
      </c>
      <c r="B375" s="80"/>
      <c r="C375" s="11">
        <f t="shared" si="140"/>
        <v>23717.199999999997</v>
      </c>
      <c r="D375" s="11">
        <f t="shared" si="176"/>
        <v>0</v>
      </c>
      <c r="E375" s="11">
        <f t="shared" si="176"/>
        <v>0</v>
      </c>
      <c r="F375" s="11">
        <f t="shared" si="176"/>
        <v>5451.3</v>
      </c>
      <c r="G375" s="49">
        <f t="shared" si="176"/>
        <v>6787.9</v>
      </c>
      <c r="H375" s="11">
        <f t="shared" si="176"/>
        <v>5739</v>
      </c>
      <c r="I375" s="11">
        <f aca="true" t="shared" si="179" ref="I375">I380+I395+I420+I435+I450+I495</f>
        <v>5739</v>
      </c>
      <c r="J375" s="6"/>
      <c r="K375" s="8"/>
      <c r="L375" s="8"/>
      <c r="M375" s="8"/>
      <c r="N375" s="8"/>
      <c r="O375" s="8"/>
      <c r="P375" s="8"/>
      <c r="Q375" s="8"/>
      <c r="R375" s="3"/>
      <c r="S375" s="29"/>
      <c r="T375" s="3"/>
      <c r="U375" s="3"/>
      <c r="V375" s="3"/>
    </row>
    <row r="376" spans="1:22" ht="15.75" customHeight="1">
      <c r="A376" s="79" t="s">
        <v>8</v>
      </c>
      <c r="B376" s="80"/>
      <c r="C376" s="11">
        <f t="shared" si="140"/>
        <v>10044.18</v>
      </c>
      <c r="D376" s="11">
        <f t="shared" si="176"/>
        <v>2361</v>
      </c>
      <c r="E376" s="11">
        <f t="shared" si="176"/>
        <v>2071.9</v>
      </c>
      <c r="F376" s="11">
        <f t="shared" si="176"/>
        <v>1964.5000000000002</v>
      </c>
      <c r="G376" s="49">
        <f t="shared" si="176"/>
        <v>1697.7800000000002</v>
      </c>
      <c r="H376" s="11">
        <f t="shared" si="176"/>
        <v>974.5000000000001</v>
      </c>
      <c r="I376" s="11">
        <f aca="true" t="shared" si="180" ref="I376">I381+I396+I421+I436+I451+I496</f>
        <v>974.5000000000001</v>
      </c>
      <c r="J376" s="6"/>
      <c r="K376" s="8"/>
      <c r="L376" s="8"/>
      <c r="M376" s="8"/>
      <c r="N376" s="8"/>
      <c r="O376" s="8"/>
      <c r="P376" s="8"/>
      <c r="Q376" s="8"/>
      <c r="R376" s="3"/>
      <c r="S376" s="29"/>
      <c r="T376" s="3"/>
      <c r="U376" s="3"/>
      <c r="V376" s="3"/>
    </row>
    <row r="377" spans="1:22" ht="15.75" customHeight="1">
      <c r="A377" s="79" t="s">
        <v>21</v>
      </c>
      <c r="B377" s="80"/>
      <c r="C377" s="11">
        <f t="shared" si="140"/>
        <v>0</v>
      </c>
      <c r="D377" s="11">
        <f t="shared" si="176"/>
        <v>0</v>
      </c>
      <c r="E377" s="11">
        <f t="shared" si="176"/>
        <v>0</v>
      </c>
      <c r="F377" s="11">
        <f t="shared" si="176"/>
        <v>0</v>
      </c>
      <c r="G377" s="49">
        <f t="shared" si="176"/>
        <v>0</v>
      </c>
      <c r="H377" s="11">
        <f t="shared" si="176"/>
        <v>0</v>
      </c>
      <c r="I377" s="11">
        <f aca="true" t="shared" si="181" ref="I377">I382+I397+I422+I437+I452+I497</f>
        <v>0</v>
      </c>
      <c r="J377" s="6"/>
      <c r="K377" s="8"/>
      <c r="L377" s="8"/>
      <c r="M377" s="8"/>
      <c r="N377" s="8"/>
      <c r="O377" s="8"/>
      <c r="P377" s="8"/>
      <c r="Q377" s="8"/>
      <c r="R377" s="3"/>
      <c r="S377" s="29"/>
      <c r="T377" s="3"/>
      <c r="U377" s="3"/>
      <c r="V377" s="3"/>
    </row>
    <row r="378" spans="1:22" ht="53.25" customHeight="1">
      <c r="A378" s="81" t="s">
        <v>162</v>
      </c>
      <c r="B378" s="82"/>
      <c r="C378" s="11">
        <f t="shared" si="140"/>
        <v>0</v>
      </c>
      <c r="D378" s="11">
        <f aca="true" t="shared" si="182" ref="D378:H382">D383+D388</f>
        <v>0</v>
      </c>
      <c r="E378" s="11">
        <f t="shared" si="182"/>
        <v>0</v>
      </c>
      <c r="F378" s="11">
        <f t="shared" si="182"/>
        <v>0</v>
      </c>
      <c r="G378" s="49">
        <f t="shared" si="182"/>
        <v>0</v>
      </c>
      <c r="H378" s="11">
        <f t="shared" si="182"/>
        <v>0</v>
      </c>
      <c r="I378" s="11">
        <f aca="true" t="shared" si="183" ref="I378">I383+I388</f>
        <v>0</v>
      </c>
      <c r="J378" s="6"/>
      <c r="K378" s="8"/>
      <c r="L378" s="8"/>
      <c r="M378" s="8"/>
      <c r="N378" s="8"/>
      <c r="O378" s="8"/>
      <c r="P378" s="8"/>
      <c r="Q378" s="8"/>
      <c r="R378" s="3"/>
      <c r="S378" s="29"/>
      <c r="T378" s="3"/>
      <c r="U378" s="3"/>
      <c r="V378" s="3"/>
    </row>
    <row r="379" spans="1:22" ht="15.75" customHeight="1">
      <c r="A379" s="79" t="s">
        <v>9</v>
      </c>
      <c r="B379" s="80"/>
      <c r="C379" s="11">
        <f t="shared" si="140"/>
        <v>0</v>
      </c>
      <c r="D379" s="11">
        <f t="shared" si="182"/>
        <v>0</v>
      </c>
      <c r="E379" s="11">
        <f t="shared" si="182"/>
        <v>0</v>
      </c>
      <c r="F379" s="11">
        <f t="shared" si="182"/>
        <v>0</v>
      </c>
      <c r="G379" s="49">
        <f t="shared" si="182"/>
        <v>0</v>
      </c>
      <c r="H379" s="11">
        <f t="shared" si="182"/>
        <v>0</v>
      </c>
      <c r="I379" s="11">
        <f aca="true" t="shared" si="184" ref="I379">I384+I389</f>
        <v>0</v>
      </c>
      <c r="J379" s="6"/>
      <c r="K379" s="8"/>
      <c r="L379" s="8"/>
      <c r="M379" s="8"/>
      <c r="N379" s="8"/>
      <c r="O379" s="8"/>
      <c r="P379" s="8"/>
      <c r="Q379" s="8"/>
      <c r="R379" s="3"/>
      <c r="S379" s="29"/>
      <c r="T379" s="3"/>
      <c r="U379" s="3"/>
      <c r="V379" s="3"/>
    </row>
    <row r="380" spans="1:22" ht="15.75" customHeight="1">
      <c r="A380" s="79" t="s">
        <v>20</v>
      </c>
      <c r="B380" s="80"/>
      <c r="C380" s="11">
        <f t="shared" si="140"/>
        <v>0</v>
      </c>
      <c r="D380" s="11">
        <f t="shared" si="182"/>
        <v>0</v>
      </c>
      <c r="E380" s="11">
        <f t="shared" si="182"/>
        <v>0</v>
      </c>
      <c r="F380" s="11">
        <f t="shared" si="182"/>
        <v>0</v>
      </c>
      <c r="G380" s="49">
        <f t="shared" si="182"/>
        <v>0</v>
      </c>
      <c r="H380" s="11">
        <f t="shared" si="182"/>
        <v>0</v>
      </c>
      <c r="I380" s="11">
        <f aca="true" t="shared" si="185" ref="I380">I385+I390</f>
        <v>0</v>
      </c>
      <c r="J380" s="6"/>
      <c r="K380" s="8"/>
      <c r="L380" s="8"/>
      <c r="M380" s="8"/>
      <c r="N380" s="8"/>
      <c r="O380" s="8"/>
      <c r="P380" s="8"/>
      <c r="Q380" s="8"/>
      <c r="R380" s="3"/>
      <c r="S380" s="29"/>
      <c r="T380" s="3"/>
      <c r="U380" s="3"/>
      <c r="V380" s="3"/>
    </row>
    <row r="381" spans="1:22" ht="15.75" customHeight="1">
      <c r="A381" s="79" t="s">
        <v>8</v>
      </c>
      <c r="B381" s="80"/>
      <c r="C381" s="11">
        <f t="shared" si="140"/>
        <v>0</v>
      </c>
      <c r="D381" s="11">
        <f t="shared" si="182"/>
        <v>0</v>
      </c>
      <c r="E381" s="11">
        <f t="shared" si="182"/>
        <v>0</v>
      </c>
      <c r="F381" s="11">
        <f t="shared" si="182"/>
        <v>0</v>
      </c>
      <c r="G381" s="49">
        <f t="shared" si="182"/>
        <v>0</v>
      </c>
      <c r="H381" s="11">
        <f t="shared" si="182"/>
        <v>0</v>
      </c>
      <c r="I381" s="11">
        <f aca="true" t="shared" si="186" ref="I381">I386+I391</f>
        <v>0</v>
      </c>
      <c r="J381" s="6"/>
      <c r="K381" s="8"/>
      <c r="L381" s="8"/>
      <c r="M381" s="8"/>
      <c r="N381" s="8"/>
      <c r="O381" s="8"/>
      <c r="P381" s="8"/>
      <c r="Q381" s="8"/>
      <c r="R381" s="3"/>
      <c r="S381" s="29"/>
      <c r="T381" s="3"/>
      <c r="U381" s="3"/>
      <c r="V381" s="3"/>
    </row>
    <row r="382" spans="1:22" ht="15.75" customHeight="1">
      <c r="A382" s="79" t="s">
        <v>21</v>
      </c>
      <c r="B382" s="80"/>
      <c r="C382" s="11">
        <f t="shared" si="140"/>
        <v>0</v>
      </c>
      <c r="D382" s="11">
        <f t="shared" si="182"/>
        <v>0</v>
      </c>
      <c r="E382" s="11">
        <f t="shared" si="182"/>
        <v>0</v>
      </c>
      <c r="F382" s="11">
        <f t="shared" si="182"/>
        <v>0</v>
      </c>
      <c r="G382" s="49">
        <f t="shared" si="182"/>
        <v>0</v>
      </c>
      <c r="H382" s="11">
        <f t="shared" si="182"/>
        <v>0</v>
      </c>
      <c r="I382" s="11">
        <f aca="true" t="shared" si="187" ref="I382">I387+I392</f>
        <v>0</v>
      </c>
      <c r="J382" s="6"/>
      <c r="K382" s="8"/>
      <c r="L382" s="8"/>
      <c r="M382" s="8"/>
      <c r="N382" s="8"/>
      <c r="O382" s="8"/>
      <c r="P382" s="8"/>
      <c r="Q382" s="8"/>
      <c r="R382" s="3"/>
      <c r="S382" s="29"/>
      <c r="T382" s="3"/>
      <c r="U382" s="3"/>
      <c r="V382" s="3"/>
    </row>
    <row r="383" spans="1:22" ht="51" customHeight="1">
      <c r="A383" s="17" t="s">
        <v>29</v>
      </c>
      <c r="B383" s="74" t="s">
        <v>25</v>
      </c>
      <c r="C383" s="11">
        <f t="shared" si="140"/>
        <v>0</v>
      </c>
      <c r="D383" s="14">
        <f aca="true" t="shared" si="188" ref="D383:I383">D384+D385+D386+D387</f>
        <v>0</v>
      </c>
      <c r="E383" s="14">
        <f t="shared" si="188"/>
        <v>0</v>
      </c>
      <c r="F383" s="14">
        <f t="shared" si="188"/>
        <v>0</v>
      </c>
      <c r="G383" s="52">
        <f t="shared" si="188"/>
        <v>0</v>
      </c>
      <c r="H383" s="14">
        <f t="shared" si="188"/>
        <v>0</v>
      </c>
      <c r="I383" s="14">
        <f t="shared" si="188"/>
        <v>0</v>
      </c>
      <c r="J383" s="58" t="s">
        <v>65</v>
      </c>
      <c r="K383" s="61" t="s">
        <v>10</v>
      </c>
      <c r="L383" s="61">
        <v>66</v>
      </c>
      <c r="M383" s="61">
        <v>76</v>
      </c>
      <c r="N383" s="61">
        <v>76</v>
      </c>
      <c r="O383" s="61">
        <v>86</v>
      </c>
      <c r="P383" s="61">
        <v>86</v>
      </c>
      <c r="Q383" s="61">
        <v>98</v>
      </c>
      <c r="R383" s="3"/>
      <c r="S383" s="61">
        <v>98</v>
      </c>
      <c r="T383" s="3"/>
      <c r="U383" s="3"/>
      <c r="V383" s="3"/>
    </row>
    <row r="384" spans="1:22" ht="15.75" customHeight="1">
      <c r="A384" s="4" t="s">
        <v>9</v>
      </c>
      <c r="B384" s="75"/>
      <c r="C384" s="11">
        <f t="shared" si="140"/>
        <v>0</v>
      </c>
      <c r="D384" s="12">
        <v>0</v>
      </c>
      <c r="E384" s="12">
        <v>0</v>
      </c>
      <c r="F384" s="12">
        <v>0</v>
      </c>
      <c r="G384" s="53">
        <v>0</v>
      </c>
      <c r="H384" s="12">
        <v>0</v>
      </c>
      <c r="I384" s="12">
        <v>0</v>
      </c>
      <c r="J384" s="59"/>
      <c r="K384" s="62"/>
      <c r="L384" s="62"/>
      <c r="M384" s="62"/>
      <c r="N384" s="62"/>
      <c r="O384" s="62"/>
      <c r="P384" s="62"/>
      <c r="Q384" s="62"/>
      <c r="R384" s="3"/>
      <c r="S384" s="62"/>
      <c r="T384" s="3"/>
      <c r="U384" s="3"/>
      <c r="V384" s="3"/>
    </row>
    <row r="385" spans="1:22" ht="15.75" customHeight="1">
      <c r="A385" s="4" t="s">
        <v>20</v>
      </c>
      <c r="B385" s="75"/>
      <c r="C385" s="11">
        <f aca="true" t="shared" si="189" ref="C385:C448">E385+F385+H385+D385+G385+I385</f>
        <v>0</v>
      </c>
      <c r="D385" s="12">
        <v>0</v>
      </c>
      <c r="E385" s="12">
        <v>0</v>
      </c>
      <c r="F385" s="12">
        <v>0</v>
      </c>
      <c r="G385" s="53">
        <v>0</v>
      </c>
      <c r="H385" s="12">
        <v>0</v>
      </c>
      <c r="I385" s="12">
        <v>0</v>
      </c>
      <c r="J385" s="59"/>
      <c r="K385" s="62"/>
      <c r="L385" s="62"/>
      <c r="M385" s="62"/>
      <c r="N385" s="62"/>
      <c r="O385" s="62"/>
      <c r="P385" s="62"/>
      <c r="Q385" s="62"/>
      <c r="R385" s="3"/>
      <c r="S385" s="62"/>
      <c r="T385" s="3"/>
      <c r="U385" s="3"/>
      <c r="V385" s="3"/>
    </row>
    <row r="386" spans="1:22" ht="15.75" customHeight="1">
      <c r="A386" s="4" t="s">
        <v>8</v>
      </c>
      <c r="B386" s="75"/>
      <c r="C386" s="11">
        <f t="shared" si="189"/>
        <v>0</v>
      </c>
      <c r="D386" s="12">
        <v>0</v>
      </c>
      <c r="E386" s="12">
        <v>0</v>
      </c>
      <c r="F386" s="12">
        <v>0</v>
      </c>
      <c r="G386" s="53">
        <v>0</v>
      </c>
      <c r="H386" s="12">
        <v>0</v>
      </c>
      <c r="I386" s="12">
        <v>0</v>
      </c>
      <c r="J386" s="59"/>
      <c r="K386" s="62"/>
      <c r="L386" s="62"/>
      <c r="M386" s="62"/>
      <c r="N386" s="62"/>
      <c r="O386" s="62"/>
      <c r="P386" s="62"/>
      <c r="Q386" s="62"/>
      <c r="R386" s="3"/>
      <c r="S386" s="62"/>
      <c r="T386" s="3"/>
      <c r="U386" s="3"/>
      <c r="V386" s="3"/>
    </row>
    <row r="387" spans="1:22" ht="15.75" customHeight="1">
      <c r="A387" s="4" t="s">
        <v>21</v>
      </c>
      <c r="B387" s="76"/>
      <c r="C387" s="11">
        <f t="shared" si="189"/>
        <v>0</v>
      </c>
      <c r="D387" s="12">
        <v>0</v>
      </c>
      <c r="E387" s="12">
        <v>0</v>
      </c>
      <c r="F387" s="12">
        <v>0</v>
      </c>
      <c r="G387" s="53">
        <v>0</v>
      </c>
      <c r="H387" s="12">
        <v>0</v>
      </c>
      <c r="I387" s="12">
        <v>0</v>
      </c>
      <c r="J387" s="60"/>
      <c r="K387" s="63"/>
      <c r="L387" s="63"/>
      <c r="M387" s="63"/>
      <c r="N387" s="63"/>
      <c r="O387" s="63"/>
      <c r="P387" s="63"/>
      <c r="Q387" s="63"/>
      <c r="R387" s="3"/>
      <c r="S387" s="63"/>
      <c r="T387" s="3"/>
      <c r="U387" s="3"/>
      <c r="V387" s="3"/>
    </row>
    <row r="388" spans="1:22" ht="35.25" customHeight="1">
      <c r="A388" s="17" t="s">
        <v>30</v>
      </c>
      <c r="B388" s="74" t="s">
        <v>25</v>
      </c>
      <c r="C388" s="11">
        <f t="shared" si="189"/>
        <v>0</v>
      </c>
      <c r="D388" s="14">
        <f aca="true" t="shared" si="190" ref="D388:I388">D389+D390+D391+D392</f>
        <v>0</v>
      </c>
      <c r="E388" s="14">
        <f t="shared" si="190"/>
        <v>0</v>
      </c>
      <c r="F388" s="14">
        <f t="shared" si="190"/>
        <v>0</v>
      </c>
      <c r="G388" s="52">
        <f t="shared" si="190"/>
        <v>0</v>
      </c>
      <c r="H388" s="14">
        <f t="shared" si="190"/>
        <v>0</v>
      </c>
      <c r="I388" s="14">
        <f t="shared" si="190"/>
        <v>0</v>
      </c>
      <c r="J388" s="58" t="s">
        <v>66</v>
      </c>
      <c r="K388" s="61" t="s">
        <v>10</v>
      </c>
      <c r="L388" s="61">
        <v>0</v>
      </c>
      <c r="M388" s="61">
        <v>100</v>
      </c>
      <c r="N388" s="61">
        <v>100</v>
      </c>
      <c r="O388" s="61">
        <v>100</v>
      </c>
      <c r="P388" s="61">
        <v>100</v>
      </c>
      <c r="Q388" s="61">
        <v>100</v>
      </c>
      <c r="R388" s="3"/>
      <c r="S388" s="61">
        <v>100</v>
      </c>
      <c r="T388" s="3"/>
      <c r="U388" s="3"/>
      <c r="V388" s="3"/>
    </row>
    <row r="389" spans="1:22" ht="15.75" customHeight="1">
      <c r="A389" s="4" t="s">
        <v>9</v>
      </c>
      <c r="B389" s="75"/>
      <c r="C389" s="11">
        <f t="shared" si="189"/>
        <v>0</v>
      </c>
      <c r="D389" s="12">
        <v>0</v>
      </c>
      <c r="E389" s="12">
        <v>0</v>
      </c>
      <c r="F389" s="12">
        <v>0</v>
      </c>
      <c r="G389" s="53">
        <v>0</v>
      </c>
      <c r="H389" s="12">
        <v>0</v>
      </c>
      <c r="I389" s="12">
        <v>0</v>
      </c>
      <c r="J389" s="59"/>
      <c r="K389" s="62"/>
      <c r="L389" s="62"/>
      <c r="M389" s="62"/>
      <c r="N389" s="62"/>
      <c r="O389" s="62"/>
      <c r="P389" s="62"/>
      <c r="Q389" s="62"/>
      <c r="R389" s="3"/>
      <c r="S389" s="62"/>
      <c r="T389" s="3"/>
      <c r="U389" s="3"/>
      <c r="V389" s="3"/>
    </row>
    <row r="390" spans="1:22" ht="15.75" customHeight="1">
      <c r="A390" s="4" t="s">
        <v>20</v>
      </c>
      <c r="B390" s="75"/>
      <c r="C390" s="11">
        <f t="shared" si="189"/>
        <v>0</v>
      </c>
      <c r="D390" s="12">
        <v>0</v>
      </c>
      <c r="E390" s="12">
        <v>0</v>
      </c>
      <c r="F390" s="12">
        <v>0</v>
      </c>
      <c r="G390" s="53">
        <v>0</v>
      </c>
      <c r="H390" s="12">
        <v>0</v>
      </c>
      <c r="I390" s="12">
        <v>0</v>
      </c>
      <c r="J390" s="59"/>
      <c r="K390" s="62"/>
      <c r="L390" s="62"/>
      <c r="M390" s="62"/>
      <c r="N390" s="62"/>
      <c r="O390" s="62"/>
      <c r="P390" s="62"/>
      <c r="Q390" s="62"/>
      <c r="R390" s="3"/>
      <c r="S390" s="62"/>
      <c r="T390" s="3"/>
      <c r="U390" s="3"/>
      <c r="V390" s="3"/>
    </row>
    <row r="391" spans="1:22" ht="15.75" customHeight="1">
      <c r="A391" s="4" t="s">
        <v>8</v>
      </c>
      <c r="B391" s="75"/>
      <c r="C391" s="11">
        <f t="shared" si="189"/>
        <v>0</v>
      </c>
      <c r="D391" s="12">
        <v>0</v>
      </c>
      <c r="E391" s="12">
        <v>0</v>
      </c>
      <c r="F391" s="12">
        <v>0</v>
      </c>
      <c r="G391" s="53">
        <v>0</v>
      </c>
      <c r="H391" s="12">
        <v>0</v>
      </c>
      <c r="I391" s="12">
        <v>0</v>
      </c>
      <c r="J391" s="59"/>
      <c r="K391" s="62"/>
      <c r="L391" s="62"/>
      <c r="M391" s="62"/>
      <c r="N391" s="62"/>
      <c r="O391" s="62"/>
      <c r="P391" s="62"/>
      <c r="Q391" s="62"/>
      <c r="R391" s="3"/>
      <c r="S391" s="62"/>
      <c r="T391" s="3"/>
      <c r="U391" s="3"/>
      <c r="V391" s="3"/>
    </row>
    <row r="392" spans="1:22" ht="15.75" customHeight="1">
      <c r="A392" s="4" t="s">
        <v>21</v>
      </c>
      <c r="B392" s="76"/>
      <c r="C392" s="11">
        <f t="shared" si="189"/>
        <v>0</v>
      </c>
      <c r="D392" s="12">
        <v>0</v>
      </c>
      <c r="E392" s="12">
        <v>0</v>
      </c>
      <c r="F392" s="12">
        <v>0</v>
      </c>
      <c r="G392" s="53">
        <v>0</v>
      </c>
      <c r="H392" s="12">
        <v>0</v>
      </c>
      <c r="I392" s="12">
        <v>0</v>
      </c>
      <c r="J392" s="60"/>
      <c r="K392" s="63"/>
      <c r="L392" s="63"/>
      <c r="M392" s="63"/>
      <c r="N392" s="63"/>
      <c r="O392" s="63"/>
      <c r="P392" s="63"/>
      <c r="Q392" s="63"/>
      <c r="R392" s="3"/>
      <c r="S392" s="63"/>
      <c r="T392" s="3"/>
      <c r="U392" s="3"/>
      <c r="V392" s="3"/>
    </row>
    <row r="393" spans="1:22" ht="36.75" customHeight="1">
      <c r="A393" s="81" t="s">
        <v>31</v>
      </c>
      <c r="B393" s="82"/>
      <c r="C393" s="11">
        <f t="shared" si="189"/>
        <v>2513.9399999999996</v>
      </c>
      <c r="D393" s="11">
        <f>D398+D403+D408+D413</f>
        <v>800</v>
      </c>
      <c r="E393" s="11">
        <f aca="true" t="shared" si="191" ref="E393:H393">E398+E403+E408+E413</f>
        <v>600.8</v>
      </c>
      <c r="F393" s="11">
        <f t="shared" si="191"/>
        <v>684.9</v>
      </c>
      <c r="G393" s="49">
        <f t="shared" si="191"/>
        <v>428.24</v>
      </c>
      <c r="H393" s="11">
        <f t="shared" si="191"/>
        <v>0</v>
      </c>
      <c r="I393" s="11">
        <f aca="true" t="shared" si="192" ref="I393">I398+I403+I408+I413</f>
        <v>0</v>
      </c>
      <c r="J393" s="6"/>
      <c r="K393" s="8"/>
      <c r="L393" s="8"/>
      <c r="M393" s="8"/>
      <c r="N393" s="8"/>
      <c r="O393" s="8"/>
      <c r="P393" s="8"/>
      <c r="Q393" s="8"/>
      <c r="R393" s="3"/>
      <c r="S393" s="29"/>
      <c r="T393" s="3"/>
      <c r="U393" s="3"/>
      <c r="V393" s="3"/>
    </row>
    <row r="394" spans="1:22" ht="15.75" customHeight="1">
      <c r="A394" s="79" t="s">
        <v>9</v>
      </c>
      <c r="B394" s="80"/>
      <c r="C394" s="11">
        <f t="shared" si="189"/>
        <v>0</v>
      </c>
      <c r="D394" s="11">
        <f>D399+D404+D409+D414</f>
        <v>0</v>
      </c>
      <c r="E394" s="11">
        <f aca="true" t="shared" si="193" ref="E394:H394">E399+E404+E409+E414</f>
        <v>0</v>
      </c>
      <c r="F394" s="11">
        <f t="shared" si="193"/>
        <v>0</v>
      </c>
      <c r="G394" s="49">
        <f t="shared" si="193"/>
        <v>0</v>
      </c>
      <c r="H394" s="11">
        <f t="shared" si="193"/>
        <v>0</v>
      </c>
      <c r="I394" s="11">
        <f aca="true" t="shared" si="194" ref="I394">I399+I404+I409+I414</f>
        <v>0</v>
      </c>
      <c r="J394" s="6"/>
      <c r="K394" s="8"/>
      <c r="L394" s="8"/>
      <c r="M394" s="8"/>
      <c r="N394" s="8"/>
      <c r="O394" s="8"/>
      <c r="P394" s="8"/>
      <c r="Q394" s="8"/>
      <c r="R394" s="3"/>
      <c r="S394" s="29"/>
      <c r="T394" s="3"/>
      <c r="U394" s="3"/>
      <c r="V394" s="3"/>
    </row>
    <row r="395" spans="1:22" ht="15.75" customHeight="1">
      <c r="A395" s="79" t="s">
        <v>20</v>
      </c>
      <c r="B395" s="80"/>
      <c r="C395" s="11">
        <f t="shared" si="189"/>
        <v>0</v>
      </c>
      <c r="D395" s="11">
        <f aca="true" t="shared" si="195" ref="D395:H395">D400+D405+D410+D415</f>
        <v>0</v>
      </c>
      <c r="E395" s="11">
        <f t="shared" si="195"/>
        <v>0</v>
      </c>
      <c r="F395" s="11">
        <f t="shared" si="195"/>
        <v>0</v>
      </c>
      <c r="G395" s="49">
        <f t="shared" si="195"/>
        <v>0</v>
      </c>
      <c r="H395" s="11">
        <f t="shared" si="195"/>
        <v>0</v>
      </c>
      <c r="I395" s="11">
        <f aca="true" t="shared" si="196" ref="I395">I400+I405+I410+I415</f>
        <v>0</v>
      </c>
      <c r="J395" s="6"/>
      <c r="K395" s="8"/>
      <c r="L395" s="8"/>
      <c r="M395" s="8"/>
      <c r="N395" s="8"/>
      <c r="O395" s="8"/>
      <c r="P395" s="8"/>
      <c r="Q395" s="8"/>
      <c r="R395" s="3"/>
      <c r="S395" s="29"/>
      <c r="T395" s="3"/>
      <c r="U395" s="3"/>
      <c r="V395" s="3"/>
    </row>
    <row r="396" spans="1:22" ht="15.75" customHeight="1">
      <c r="A396" s="79" t="s">
        <v>8</v>
      </c>
      <c r="B396" s="80"/>
      <c r="C396" s="11">
        <f t="shared" si="189"/>
        <v>2513.9399999999996</v>
      </c>
      <c r="D396" s="11">
        <f aca="true" t="shared" si="197" ref="D396:H396">D401+D406+D411+D416</f>
        <v>800</v>
      </c>
      <c r="E396" s="11">
        <f t="shared" si="197"/>
        <v>600.8</v>
      </c>
      <c r="F396" s="11">
        <f t="shared" si="197"/>
        <v>684.9</v>
      </c>
      <c r="G396" s="49">
        <f t="shared" si="197"/>
        <v>428.24</v>
      </c>
      <c r="H396" s="11">
        <f t="shared" si="197"/>
        <v>0</v>
      </c>
      <c r="I396" s="11">
        <f aca="true" t="shared" si="198" ref="I396">I401+I406+I411+I416</f>
        <v>0</v>
      </c>
      <c r="J396" s="6"/>
      <c r="K396" s="8"/>
      <c r="L396" s="8"/>
      <c r="M396" s="8"/>
      <c r="N396" s="8"/>
      <c r="O396" s="8"/>
      <c r="P396" s="8"/>
      <c r="Q396" s="8"/>
      <c r="R396" s="3"/>
      <c r="S396" s="29"/>
      <c r="T396" s="3"/>
      <c r="U396" s="3"/>
      <c r="V396" s="3"/>
    </row>
    <row r="397" spans="1:22" ht="15.75" customHeight="1">
      <c r="A397" s="79" t="s">
        <v>21</v>
      </c>
      <c r="B397" s="80"/>
      <c r="C397" s="11">
        <f t="shared" si="189"/>
        <v>0</v>
      </c>
      <c r="D397" s="11">
        <f aca="true" t="shared" si="199" ref="D397:H397">D402+D407+D412+D417</f>
        <v>0</v>
      </c>
      <c r="E397" s="11">
        <f t="shared" si="199"/>
        <v>0</v>
      </c>
      <c r="F397" s="11">
        <f t="shared" si="199"/>
        <v>0</v>
      </c>
      <c r="G397" s="49">
        <f t="shared" si="199"/>
        <v>0</v>
      </c>
      <c r="H397" s="11">
        <f t="shared" si="199"/>
        <v>0</v>
      </c>
      <c r="I397" s="11">
        <f aca="true" t="shared" si="200" ref="I397">I402+I407+I412+I417</f>
        <v>0</v>
      </c>
      <c r="J397" s="6"/>
      <c r="K397" s="8"/>
      <c r="L397" s="8"/>
      <c r="M397" s="8"/>
      <c r="N397" s="8"/>
      <c r="O397" s="8"/>
      <c r="P397" s="8"/>
      <c r="Q397" s="8"/>
      <c r="R397" s="3"/>
      <c r="S397" s="29"/>
      <c r="T397" s="3"/>
      <c r="U397" s="3"/>
      <c r="V397" s="3"/>
    </row>
    <row r="398" spans="1:22" ht="50.25" customHeight="1">
      <c r="A398" s="17" t="s">
        <v>32</v>
      </c>
      <c r="B398" s="74" t="s">
        <v>25</v>
      </c>
      <c r="C398" s="11">
        <f t="shared" si="189"/>
        <v>470.8</v>
      </c>
      <c r="D398" s="14">
        <f aca="true" t="shared" si="201" ref="D398:I398">D399+D400+D401+D402</f>
        <v>300</v>
      </c>
      <c r="E398" s="14">
        <f t="shared" si="201"/>
        <v>50.8</v>
      </c>
      <c r="F398" s="14">
        <f t="shared" si="201"/>
        <v>120</v>
      </c>
      <c r="G398" s="52">
        <f t="shared" si="201"/>
        <v>0</v>
      </c>
      <c r="H398" s="14">
        <f t="shared" si="201"/>
        <v>0</v>
      </c>
      <c r="I398" s="14">
        <f t="shared" si="201"/>
        <v>0</v>
      </c>
      <c r="J398" s="58" t="s">
        <v>67</v>
      </c>
      <c r="K398" s="61" t="s">
        <v>10</v>
      </c>
      <c r="L398" s="61">
        <v>43</v>
      </c>
      <c r="M398" s="61">
        <v>100</v>
      </c>
      <c r="N398" s="61">
        <v>100</v>
      </c>
      <c r="O398" s="61">
        <v>100</v>
      </c>
      <c r="P398" s="61">
        <v>100</v>
      </c>
      <c r="Q398" s="61">
        <v>100</v>
      </c>
      <c r="R398" s="3"/>
      <c r="S398" s="61">
        <v>100</v>
      </c>
      <c r="T398" s="3"/>
      <c r="U398" s="3"/>
      <c r="V398" s="3"/>
    </row>
    <row r="399" spans="1:22" ht="15.75" customHeight="1">
      <c r="A399" s="4" t="s">
        <v>9</v>
      </c>
      <c r="B399" s="75"/>
      <c r="C399" s="11">
        <f t="shared" si="189"/>
        <v>0</v>
      </c>
      <c r="D399" s="12">
        <v>0</v>
      </c>
      <c r="E399" s="12">
        <v>0</v>
      </c>
      <c r="F399" s="12">
        <v>0</v>
      </c>
      <c r="G399" s="53">
        <v>0</v>
      </c>
      <c r="H399" s="12">
        <v>0</v>
      </c>
      <c r="I399" s="12">
        <v>0</v>
      </c>
      <c r="J399" s="59"/>
      <c r="K399" s="62"/>
      <c r="L399" s="62"/>
      <c r="M399" s="62"/>
      <c r="N399" s="62"/>
      <c r="O399" s="62"/>
      <c r="P399" s="62"/>
      <c r="Q399" s="62"/>
      <c r="R399" s="3"/>
      <c r="S399" s="62"/>
      <c r="T399" s="3"/>
      <c r="U399" s="3"/>
      <c r="V399" s="3"/>
    </row>
    <row r="400" spans="1:22" ht="15.75" customHeight="1">
      <c r="A400" s="4" t="s">
        <v>20</v>
      </c>
      <c r="B400" s="75"/>
      <c r="C400" s="11">
        <f t="shared" si="189"/>
        <v>0</v>
      </c>
      <c r="D400" s="12">
        <v>0</v>
      </c>
      <c r="E400" s="12">
        <v>0</v>
      </c>
      <c r="F400" s="12">
        <v>0</v>
      </c>
      <c r="G400" s="53">
        <v>0</v>
      </c>
      <c r="H400" s="12">
        <v>0</v>
      </c>
      <c r="I400" s="12">
        <v>0</v>
      </c>
      <c r="J400" s="59"/>
      <c r="K400" s="62"/>
      <c r="L400" s="62"/>
      <c r="M400" s="62"/>
      <c r="N400" s="62"/>
      <c r="O400" s="62"/>
      <c r="P400" s="62"/>
      <c r="Q400" s="62"/>
      <c r="R400" s="3"/>
      <c r="S400" s="62"/>
      <c r="T400" s="3"/>
      <c r="U400" s="3"/>
      <c r="V400" s="3"/>
    </row>
    <row r="401" spans="1:22" ht="15.75" customHeight="1">
      <c r="A401" s="4" t="s">
        <v>8</v>
      </c>
      <c r="B401" s="75"/>
      <c r="C401" s="11">
        <f t="shared" si="189"/>
        <v>470.8</v>
      </c>
      <c r="D401" s="12">
        <v>300</v>
      </c>
      <c r="E401" s="12">
        <v>50.8</v>
      </c>
      <c r="F401" s="12">
        <v>120</v>
      </c>
      <c r="G401" s="53">
        <v>0</v>
      </c>
      <c r="H401" s="12">
        <v>0</v>
      </c>
      <c r="I401" s="12">
        <v>0</v>
      </c>
      <c r="J401" s="59"/>
      <c r="K401" s="62"/>
      <c r="L401" s="62"/>
      <c r="M401" s="62"/>
      <c r="N401" s="62"/>
      <c r="O401" s="62"/>
      <c r="P401" s="62"/>
      <c r="Q401" s="62"/>
      <c r="R401" s="3"/>
      <c r="S401" s="62"/>
      <c r="T401" s="3"/>
      <c r="U401" s="3"/>
      <c r="V401" s="3"/>
    </row>
    <row r="402" spans="1:22" ht="15.75" customHeight="1">
      <c r="A402" s="4" t="s">
        <v>21</v>
      </c>
      <c r="B402" s="76"/>
      <c r="C402" s="11">
        <f t="shared" si="189"/>
        <v>0</v>
      </c>
      <c r="D402" s="12">
        <v>0</v>
      </c>
      <c r="E402" s="12">
        <v>0</v>
      </c>
      <c r="F402" s="12">
        <v>0</v>
      </c>
      <c r="G402" s="53">
        <v>0</v>
      </c>
      <c r="H402" s="12">
        <v>0</v>
      </c>
      <c r="I402" s="12">
        <v>0</v>
      </c>
      <c r="J402" s="60"/>
      <c r="K402" s="63"/>
      <c r="L402" s="63"/>
      <c r="M402" s="63"/>
      <c r="N402" s="63"/>
      <c r="O402" s="63"/>
      <c r="P402" s="63"/>
      <c r="Q402" s="63"/>
      <c r="R402" s="3"/>
      <c r="S402" s="63"/>
      <c r="T402" s="3"/>
      <c r="U402" s="3"/>
      <c r="V402" s="3"/>
    </row>
    <row r="403" spans="1:22" ht="50.25" customHeight="1">
      <c r="A403" s="17" t="s">
        <v>33</v>
      </c>
      <c r="B403" s="74" t="s">
        <v>25</v>
      </c>
      <c r="C403" s="11">
        <f t="shared" si="189"/>
        <v>1948.24</v>
      </c>
      <c r="D403" s="14">
        <f aca="true" t="shared" si="202" ref="D403:I403">D404+D405+D406+D407</f>
        <v>500</v>
      </c>
      <c r="E403" s="14">
        <f t="shared" si="202"/>
        <v>550</v>
      </c>
      <c r="F403" s="14">
        <f t="shared" si="202"/>
        <v>550</v>
      </c>
      <c r="G403" s="52">
        <f t="shared" si="202"/>
        <v>348.24</v>
      </c>
      <c r="H403" s="14">
        <f t="shared" si="202"/>
        <v>0</v>
      </c>
      <c r="I403" s="14">
        <f t="shared" si="202"/>
        <v>0</v>
      </c>
      <c r="J403" s="58" t="s">
        <v>163</v>
      </c>
      <c r="K403" s="61" t="s">
        <v>10</v>
      </c>
      <c r="L403" s="61">
        <v>3</v>
      </c>
      <c r="M403" s="61">
        <v>5</v>
      </c>
      <c r="N403" s="61">
        <v>6</v>
      </c>
      <c r="O403" s="61">
        <v>7</v>
      </c>
      <c r="P403" s="61">
        <v>8</v>
      </c>
      <c r="Q403" s="61">
        <v>10</v>
      </c>
      <c r="R403" s="3"/>
      <c r="S403" s="61">
        <v>12</v>
      </c>
      <c r="T403" s="3"/>
      <c r="U403" s="3"/>
      <c r="V403" s="3"/>
    </row>
    <row r="404" spans="1:22" ht="15.75" customHeight="1">
      <c r="A404" s="4" t="s">
        <v>9</v>
      </c>
      <c r="B404" s="75"/>
      <c r="C404" s="11">
        <f t="shared" si="189"/>
        <v>0</v>
      </c>
      <c r="D404" s="12">
        <v>0</v>
      </c>
      <c r="E404" s="12">
        <v>0</v>
      </c>
      <c r="F404" s="12">
        <v>0</v>
      </c>
      <c r="G404" s="53">
        <v>0</v>
      </c>
      <c r="H404" s="12">
        <v>0</v>
      </c>
      <c r="I404" s="12">
        <v>0</v>
      </c>
      <c r="J404" s="59"/>
      <c r="K404" s="62"/>
      <c r="L404" s="62"/>
      <c r="M404" s="62"/>
      <c r="N404" s="62"/>
      <c r="O404" s="62"/>
      <c r="P404" s="62"/>
      <c r="Q404" s="62"/>
      <c r="R404" s="3"/>
      <c r="S404" s="62"/>
      <c r="T404" s="3"/>
      <c r="U404" s="3"/>
      <c r="V404" s="3"/>
    </row>
    <row r="405" spans="1:22" ht="15.75" customHeight="1">
      <c r="A405" s="4" t="s">
        <v>20</v>
      </c>
      <c r="B405" s="75"/>
      <c r="C405" s="11">
        <f t="shared" si="189"/>
        <v>0</v>
      </c>
      <c r="D405" s="12">
        <v>0</v>
      </c>
      <c r="E405" s="12">
        <v>0</v>
      </c>
      <c r="F405" s="12">
        <v>0</v>
      </c>
      <c r="G405" s="53">
        <v>0</v>
      </c>
      <c r="H405" s="12">
        <v>0</v>
      </c>
      <c r="I405" s="12">
        <v>0</v>
      </c>
      <c r="J405" s="59"/>
      <c r="K405" s="62"/>
      <c r="L405" s="62"/>
      <c r="M405" s="62"/>
      <c r="N405" s="62"/>
      <c r="O405" s="62"/>
      <c r="P405" s="62"/>
      <c r="Q405" s="62"/>
      <c r="R405" s="3"/>
      <c r="S405" s="62"/>
      <c r="T405" s="3"/>
      <c r="U405" s="3"/>
      <c r="V405" s="3"/>
    </row>
    <row r="406" spans="1:22" ht="15.75" customHeight="1">
      <c r="A406" s="4" t="s">
        <v>8</v>
      </c>
      <c r="B406" s="75"/>
      <c r="C406" s="11">
        <f t="shared" si="189"/>
        <v>1948.24</v>
      </c>
      <c r="D406" s="12">
        <v>500</v>
      </c>
      <c r="E406" s="12">
        <v>550</v>
      </c>
      <c r="F406" s="12">
        <v>550</v>
      </c>
      <c r="G406" s="46">
        <v>348.24</v>
      </c>
      <c r="H406" s="12">
        <v>0</v>
      </c>
      <c r="I406" s="12">
        <v>0</v>
      </c>
      <c r="J406" s="59"/>
      <c r="K406" s="62"/>
      <c r="L406" s="62"/>
      <c r="M406" s="62"/>
      <c r="N406" s="62"/>
      <c r="O406" s="62"/>
      <c r="P406" s="62"/>
      <c r="Q406" s="62"/>
      <c r="R406" s="3"/>
      <c r="S406" s="62"/>
      <c r="T406" s="3"/>
      <c r="U406" s="3"/>
      <c r="V406" s="3"/>
    </row>
    <row r="407" spans="1:22" ht="15.75" customHeight="1">
      <c r="A407" s="4" t="s">
        <v>21</v>
      </c>
      <c r="B407" s="76"/>
      <c r="C407" s="11">
        <f t="shared" si="189"/>
        <v>0</v>
      </c>
      <c r="D407" s="12">
        <v>0</v>
      </c>
      <c r="E407" s="12">
        <v>0</v>
      </c>
      <c r="F407" s="12">
        <v>0</v>
      </c>
      <c r="G407" s="53">
        <v>0</v>
      </c>
      <c r="H407" s="12">
        <v>0</v>
      </c>
      <c r="I407" s="12">
        <v>0</v>
      </c>
      <c r="J407" s="60"/>
      <c r="K407" s="63"/>
      <c r="L407" s="63"/>
      <c r="M407" s="63"/>
      <c r="N407" s="63"/>
      <c r="O407" s="63"/>
      <c r="P407" s="63"/>
      <c r="Q407" s="63"/>
      <c r="R407" s="3"/>
      <c r="S407" s="63"/>
      <c r="T407" s="3"/>
      <c r="U407" s="3"/>
      <c r="V407" s="3"/>
    </row>
    <row r="408" spans="1:22" ht="50.25" customHeight="1">
      <c r="A408" s="17" t="s">
        <v>34</v>
      </c>
      <c r="B408" s="74" t="s">
        <v>25</v>
      </c>
      <c r="C408" s="11">
        <f t="shared" si="189"/>
        <v>0</v>
      </c>
      <c r="D408" s="14">
        <f aca="true" t="shared" si="203" ref="D408:I408">D409+D410+D411+D412</f>
        <v>0</v>
      </c>
      <c r="E408" s="14">
        <f t="shared" si="203"/>
        <v>0</v>
      </c>
      <c r="F408" s="14">
        <f t="shared" si="203"/>
        <v>0</v>
      </c>
      <c r="G408" s="52">
        <f t="shared" si="203"/>
        <v>0</v>
      </c>
      <c r="H408" s="14">
        <f t="shared" si="203"/>
        <v>0</v>
      </c>
      <c r="I408" s="14">
        <f t="shared" si="203"/>
        <v>0</v>
      </c>
      <c r="J408" s="58" t="s">
        <v>68</v>
      </c>
      <c r="K408" s="61" t="s">
        <v>10</v>
      </c>
      <c r="L408" s="61">
        <v>77</v>
      </c>
      <c r="M408" s="61">
        <v>80</v>
      </c>
      <c r="N408" s="61">
        <v>85</v>
      </c>
      <c r="O408" s="61">
        <v>85</v>
      </c>
      <c r="P408" s="61">
        <v>90</v>
      </c>
      <c r="Q408" s="61">
        <v>90</v>
      </c>
      <c r="R408" s="3"/>
      <c r="S408" s="61">
        <v>90</v>
      </c>
      <c r="T408" s="3"/>
      <c r="U408" s="3"/>
      <c r="V408" s="3"/>
    </row>
    <row r="409" spans="1:22" ht="15.75" customHeight="1">
      <c r="A409" s="4" t="s">
        <v>9</v>
      </c>
      <c r="B409" s="75"/>
      <c r="C409" s="11">
        <f t="shared" si="189"/>
        <v>0</v>
      </c>
      <c r="D409" s="12">
        <v>0</v>
      </c>
      <c r="E409" s="12">
        <v>0</v>
      </c>
      <c r="F409" s="12">
        <v>0</v>
      </c>
      <c r="G409" s="53">
        <v>0</v>
      </c>
      <c r="H409" s="12">
        <v>0</v>
      </c>
      <c r="I409" s="12">
        <v>0</v>
      </c>
      <c r="J409" s="59"/>
      <c r="K409" s="62"/>
      <c r="L409" s="62"/>
      <c r="M409" s="62"/>
      <c r="N409" s="62"/>
      <c r="O409" s="62"/>
      <c r="P409" s="62"/>
      <c r="Q409" s="62"/>
      <c r="R409" s="3"/>
      <c r="S409" s="62"/>
      <c r="T409" s="3"/>
      <c r="U409" s="3"/>
      <c r="V409" s="3"/>
    </row>
    <row r="410" spans="1:22" ht="15.75" customHeight="1">
      <c r="A410" s="4" t="s">
        <v>20</v>
      </c>
      <c r="B410" s="75"/>
      <c r="C410" s="11">
        <f t="shared" si="189"/>
        <v>0</v>
      </c>
      <c r="D410" s="12">
        <v>0</v>
      </c>
      <c r="E410" s="12">
        <v>0</v>
      </c>
      <c r="F410" s="12">
        <v>0</v>
      </c>
      <c r="G410" s="53">
        <v>0</v>
      </c>
      <c r="H410" s="12">
        <v>0</v>
      </c>
      <c r="I410" s="12">
        <v>0</v>
      </c>
      <c r="J410" s="59"/>
      <c r="K410" s="62"/>
      <c r="L410" s="62"/>
      <c r="M410" s="62"/>
      <c r="N410" s="62"/>
      <c r="O410" s="62"/>
      <c r="P410" s="62"/>
      <c r="Q410" s="62"/>
      <c r="R410" s="3"/>
      <c r="S410" s="62"/>
      <c r="T410" s="3"/>
      <c r="U410" s="3"/>
      <c r="V410" s="3"/>
    </row>
    <row r="411" spans="1:22" ht="15.75" customHeight="1">
      <c r="A411" s="4" t="s">
        <v>8</v>
      </c>
      <c r="B411" s="75"/>
      <c r="C411" s="11">
        <f t="shared" si="189"/>
        <v>0</v>
      </c>
      <c r="D411" s="12">
        <v>0</v>
      </c>
      <c r="E411" s="12">
        <v>0</v>
      </c>
      <c r="F411" s="12">
        <v>0</v>
      </c>
      <c r="G411" s="53">
        <v>0</v>
      </c>
      <c r="H411" s="12">
        <v>0</v>
      </c>
      <c r="I411" s="12">
        <v>0</v>
      </c>
      <c r="J411" s="59"/>
      <c r="K411" s="62"/>
      <c r="L411" s="62"/>
      <c r="M411" s="62"/>
      <c r="N411" s="62"/>
      <c r="O411" s="62"/>
      <c r="P411" s="62"/>
      <c r="Q411" s="62"/>
      <c r="R411" s="3"/>
      <c r="S411" s="62"/>
      <c r="T411" s="3"/>
      <c r="U411" s="3"/>
      <c r="V411" s="3"/>
    </row>
    <row r="412" spans="1:22" ht="15.75" customHeight="1">
      <c r="A412" s="4" t="s">
        <v>21</v>
      </c>
      <c r="B412" s="76"/>
      <c r="C412" s="11">
        <f t="shared" si="189"/>
        <v>0</v>
      </c>
      <c r="D412" s="12">
        <v>0</v>
      </c>
      <c r="E412" s="12">
        <v>0</v>
      </c>
      <c r="F412" s="12">
        <v>0</v>
      </c>
      <c r="G412" s="53">
        <v>0</v>
      </c>
      <c r="H412" s="12">
        <v>0</v>
      </c>
      <c r="I412" s="12">
        <v>0</v>
      </c>
      <c r="J412" s="60"/>
      <c r="K412" s="63"/>
      <c r="L412" s="63"/>
      <c r="M412" s="63"/>
      <c r="N412" s="63"/>
      <c r="O412" s="63"/>
      <c r="P412" s="63"/>
      <c r="Q412" s="63"/>
      <c r="R412" s="3"/>
      <c r="S412" s="63"/>
      <c r="T412" s="3"/>
      <c r="U412" s="3"/>
      <c r="V412" s="3"/>
    </row>
    <row r="413" spans="1:22" ht="35.25" customHeight="1">
      <c r="A413" s="34" t="s">
        <v>221</v>
      </c>
      <c r="B413" s="74" t="s">
        <v>25</v>
      </c>
      <c r="C413" s="11">
        <f t="shared" si="189"/>
        <v>94.9</v>
      </c>
      <c r="D413" s="14">
        <f aca="true" t="shared" si="204" ref="D413:I413">D414+D415+D416+D417</f>
        <v>0</v>
      </c>
      <c r="E413" s="14">
        <f t="shared" si="204"/>
        <v>0</v>
      </c>
      <c r="F413" s="14">
        <f t="shared" si="204"/>
        <v>14.9</v>
      </c>
      <c r="G413" s="52">
        <f t="shared" si="204"/>
        <v>80</v>
      </c>
      <c r="H413" s="14">
        <f t="shared" si="204"/>
        <v>0</v>
      </c>
      <c r="I413" s="14">
        <f t="shared" si="204"/>
        <v>0</v>
      </c>
      <c r="J413" s="58" t="s">
        <v>214</v>
      </c>
      <c r="K413" s="61" t="s">
        <v>22</v>
      </c>
      <c r="L413" s="61" t="s">
        <v>24</v>
      </c>
      <c r="M413" s="61" t="s">
        <v>24</v>
      </c>
      <c r="N413" s="61" t="s">
        <v>24</v>
      </c>
      <c r="O413" s="61" t="s">
        <v>23</v>
      </c>
      <c r="P413" s="61" t="s">
        <v>23</v>
      </c>
      <c r="Q413" s="61" t="s">
        <v>23</v>
      </c>
      <c r="R413" s="3"/>
      <c r="S413" s="61" t="s">
        <v>23</v>
      </c>
      <c r="T413" s="3"/>
      <c r="U413" s="3"/>
      <c r="V413" s="3"/>
    </row>
    <row r="414" spans="1:22" ht="15.75" customHeight="1">
      <c r="A414" s="4" t="s">
        <v>9</v>
      </c>
      <c r="B414" s="75"/>
      <c r="C414" s="11">
        <f t="shared" si="189"/>
        <v>0</v>
      </c>
      <c r="D414" s="12">
        <v>0</v>
      </c>
      <c r="E414" s="12">
        <v>0</v>
      </c>
      <c r="F414" s="12">
        <v>0</v>
      </c>
      <c r="G414" s="53">
        <v>0</v>
      </c>
      <c r="H414" s="12">
        <v>0</v>
      </c>
      <c r="I414" s="12">
        <v>0</v>
      </c>
      <c r="J414" s="59"/>
      <c r="K414" s="62"/>
      <c r="L414" s="62"/>
      <c r="M414" s="62"/>
      <c r="N414" s="62"/>
      <c r="O414" s="62"/>
      <c r="P414" s="62"/>
      <c r="Q414" s="62"/>
      <c r="R414" s="3"/>
      <c r="S414" s="62"/>
      <c r="T414" s="3"/>
      <c r="U414" s="3"/>
      <c r="V414" s="3"/>
    </row>
    <row r="415" spans="1:22" ht="15.75" customHeight="1">
      <c r="A415" s="4" t="s">
        <v>20</v>
      </c>
      <c r="B415" s="75"/>
      <c r="C415" s="11">
        <f t="shared" si="189"/>
        <v>0</v>
      </c>
      <c r="D415" s="12">
        <v>0</v>
      </c>
      <c r="E415" s="12">
        <v>0</v>
      </c>
      <c r="F415" s="12">
        <v>0</v>
      </c>
      <c r="G415" s="53">
        <v>0</v>
      </c>
      <c r="H415" s="12">
        <v>0</v>
      </c>
      <c r="I415" s="12">
        <v>0</v>
      </c>
      <c r="J415" s="59"/>
      <c r="K415" s="62"/>
      <c r="L415" s="62"/>
      <c r="M415" s="62"/>
      <c r="N415" s="62"/>
      <c r="O415" s="62"/>
      <c r="P415" s="62"/>
      <c r="Q415" s="62"/>
      <c r="R415" s="3"/>
      <c r="S415" s="62"/>
      <c r="T415" s="3"/>
      <c r="U415" s="3"/>
      <c r="V415" s="3"/>
    </row>
    <row r="416" spans="1:22" ht="15.75" customHeight="1">
      <c r="A416" s="4" t="s">
        <v>8</v>
      </c>
      <c r="B416" s="75"/>
      <c r="C416" s="11">
        <f t="shared" si="189"/>
        <v>94.9</v>
      </c>
      <c r="D416" s="12">
        <v>0</v>
      </c>
      <c r="E416" s="12">
        <v>0</v>
      </c>
      <c r="F416" s="12">
        <v>14.9</v>
      </c>
      <c r="G416" s="46">
        <v>80</v>
      </c>
      <c r="H416" s="12">
        <v>0</v>
      </c>
      <c r="I416" s="12">
        <v>0</v>
      </c>
      <c r="J416" s="59"/>
      <c r="K416" s="62"/>
      <c r="L416" s="62"/>
      <c r="M416" s="62"/>
      <c r="N416" s="62"/>
      <c r="O416" s="62"/>
      <c r="P416" s="62"/>
      <c r="Q416" s="62"/>
      <c r="R416" s="3"/>
      <c r="S416" s="62"/>
      <c r="T416" s="3"/>
      <c r="U416" s="3"/>
      <c r="V416" s="3"/>
    </row>
    <row r="417" spans="1:22" ht="18" customHeight="1">
      <c r="A417" s="4" t="s">
        <v>21</v>
      </c>
      <c r="B417" s="76"/>
      <c r="C417" s="11">
        <f t="shared" si="189"/>
        <v>0</v>
      </c>
      <c r="D417" s="12">
        <v>0</v>
      </c>
      <c r="E417" s="12">
        <v>0</v>
      </c>
      <c r="F417" s="12">
        <v>0</v>
      </c>
      <c r="G417" s="53">
        <v>0</v>
      </c>
      <c r="H417" s="12">
        <v>0</v>
      </c>
      <c r="I417" s="12">
        <v>0</v>
      </c>
      <c r="J417" s="60"/>
      <c r="K417" s="63"/>
      <c r="L417" s="63"/>
      <c r="M417" s="63"/>
      <c r="N417" s="63"/>
      <c r="O417" s="63"/>
      <c r="P417" s="63"/>
      <c r="Q417" s="63"/>
      <c r="R417" s="3"/>
      <c r="S417" s="63"/>
      <c r="T417" s="3"/>
      <c r="U417" s="3"/>
      <c r="V417" s="3"/>
    </row>
    <row r="418" spans="1:22" ht="54" customHeight="1">
      <c r="A418" s="81" t="s">
        <v>35</v>
      </c>
      <c r="B418" s="82"/>
      <c r="C418" s="11">
        <f t="shared" si="189"/>
        <v>0</v>
      </c>
      <c r="D418" s="11">
        <f aca="true" t="shared" si="205" ref="D418:H422">D423+D428</f>
        <v>0</v>
      </c>
      <c r="E418" s="11">
        <f t="shared" si="205"/>
        <v>0</v>
      </c>
      <c r="F418" s="11">
        <f t="shared" si="205"/>
        <v>0</v>
      </c>
      <c r="G418" s="49">
        <f t="shared" si="205"/>
        <v>0</v>
      </c>
      <c r="H418" s="11">
        <f t="shared" si="205"/>
        <v>0</v>
      </c>
      <c r="I418" s="11">
        <f aca="true" t="shared" si="206" ref="I418">I423+I428</f>
        <v>0</v>
      </c>
      <c r="J418" s="6"/>
      <c r="K418" s="8"/>
      <c r="L418" s="8"/>
      <c r="M418" s="8"/>
      <c r="N418" s="8"/>
      <c r="O418" s="8"/>
      <c r="P418" s="8"/>
      <c r="Q418" s="8"/>
      <c r="R418" s="3"/>
      <c r="S418" s="29"/>
      <c r="T418" s="3"/>
      <c r="U418" s="3"/>
      <c r="V418" s="3"/>
    </row>
    <row r="419" spans="1:22" ht="15.75" customHeight="1">
      <c r="A419" s="79" t="s">
        <v>9</v>
      </c>
      <c r="B419" s="80"/>
      <c r="C419" s="11">
        <f t="shared" si="189"/>
        <v>0</v>
      </c>
      <c r="D419" s="11">
        <f t="shared" si="205"/>
        <v>0</v>
      </c>
      <c r="E419" s="11">
        <f t="shared" si="205"/>
        <v>0</v>
      </c>
      <c r="F419" s="11">
        <f t="shared" si="205"/>
        <v>0</v>
      </c>
      <c r="G419" s="49">
        <f t="shared" si="205"/>
        <v>0</v>
      </c>
      <c r="H419" s="11">
        <f t="shared" si="205"/>
        <v>0</v>
      </c>
      <c r="I419" s="11">
        <f aca="true" t="shared" si="207" ref="I419">I424+I429</f>
        <v>0</v>
      </c>
      <c r="J419" s="6"/>
      <c r="K419" s="8"/>
      <c r="L419" s="8"/>
      <c r="M419" s="8"/>
      <c r="N419" s="8"/>
      <c r="O419" s="8"/>
      <c r="P419" s="8"/>
      <c r="Q419" s="8"/>
      <c r="R419" s="3"/>
      <c r="S419" s="29"/>
      <c r="T419" s="3"/>
      <c r="U419" s="3"/>
      <c r="V419" s="3"/>
    </row>
    <row r="420" spans="1:22" ht="15.75" customHeight="1">
      <c r="A420" s="79" t="s">
        <v>20</v>
      </c>
      <c r="B420" s="80"/>
      <c r="C420" s="11">
        <f t="shared" si="189"/>
        <v>0</v>
      </c>
      <c r="D420" s="11">
        <f t="shared" si="205"/>
        <v>0</v>
      </c>
      <c r="E420" s="11">
        <f t="shared" si="205"/>
        <v>0</v>
      </c>
      <c r="F420" s="11">
        <f t="shared" si="205"/>
        <v>0</v>
      </c>
      <c r="G420" s="49">
        <f t="shared" si="205"/>
        <v>0</v>
      </c>
      <c r="H420" s="11">
        <f t="shared" si="205"/>
        <v>0</v>
      </c>
      <c r="I420" s="11">
        <f aca="true" t="shared" si="208" ref="I420">I425+I430</f>
        <v>0</v>
      </c>
      <c r="J420" s="6"/>
      <c r="K420" s="8"/>
      <c r="L420" s="8"/>
      <c r="M420" s="8"/>
      <c r="N420" s="8"/>
      <c r="O420" s="8"/>
      <c r="P420" s="8"/>
      <c r="Q420" s="8"/>
      <c r="R420" s="3"/>
      <c r="S420" s="29"/>
      <c r="T420" s="3"/>
      <c r="U420" s="3"/>
      <c r="V420" s="3"/>
    </row>
    <row r="421" spans="1:22" ht="15.75" customHeight="1">
      <c r="A421" s="79" t="s">
        <v>8</v>
      </c>
      <c r="B421" s="80"/>
      <c r="C421" s="11">
        <f t="shared" si="189"/>
        <v>0</v>
      </c>
      <c r="D421" s="11">
        <f t="shared" si="205"/>
        <v>0</v>
      </c>
      <c r="E421" s="11">
        <f t="shared" si="205"/>
        <v>0</v>
      </c>
      <c r="F421" s="11">
        <f t="shared" si="205"/>
        <v>0</v>
      </c>
      <c r="G421" s="49">
        <f t="shared" si="205"/>
        <v>0</v>
      </c>
      <c r="H421" s="11">
        <f t="shared" si="205"/>
        <v>0</v>
      </c>
      <c r="I421" s="11">
        <f aca="true" t="shared" si="209" ref="I421">I426+I431</f>
        <v>0</v>
      </c>
      <c r="J421" s="6"/>
      <c r="K421" s="8"/>
      <c r="L421" s="8"/>
      <c r="M421" s="8"/>
      <c r="N421" s="8"/>
      <c r="O421" s="8"/>
      <c r="P421" s="8"/>
      <c r="Q421" s="8"/>
      <c r="R421" s="3"/>
      <c r="S421" s="29"/>
      <c r="T421" s="3"/>
      <c r="U421" s="3"/>
      <c r="V421" s="3"/>
    </row>
    <row r="422" spans="1:22" ht="15.75" customHeight="1">
      <c r="A422" s="79" t="s">
        <v>21</v>
      </c>
      <c r="B422" s="80"/>
      <c r="C422" s="11">
        <f t="shared" si="189"/>
        <v>0</v>
      </c>
      <c r="D422" s="11">
        <f t="shared" si="205"/>
        <v>0</v>
      </c>
      <c r="E422" s="11">
        <f t="shared" si="205"/>
        <v>0</v>
      </c>
      <c r="F422" s="11">
        <f t="shared" si="205"/>
        <v>0</v>
      </c>
      <c r="G422" s="49">
        <f t="shared" si="205"/>
        <v>0</v>
      </c>
      <c r="H422" s="11">
        <f t="shared" si="205"/>
        <v>0</v>
      </c>
      <c r="I422" s="11">
        <f aca="true" t="shared" si="210" ref="I422">I427+I432</f>
        <v>0</v>
      </c>
      <c r="J422" s="6"/>
      <c r="K422" s="8"/>
      <c r="L422" s="8"/>
      <c r="M422" s="8"/>
      <c r="N422" s="8"/>
      <c r="O422" s="8"/>
      <c r="P422" s="8"/>
      <c r="Q422" s="8"/>
      <c r="R422" s="3"/>
      <c r="S422" s="29"/>
      <c r="T422" s="3"/>
      <c r="U422" s="3"/>
      <c r="V422" s="3"/>
    </row>
    <row r="423" spans="1:22" ht="77.25" customHeight="1">
      <c r="A423" s="17" t="s">
        <v>36</v>
      </c>
      <c r="B423" s="74" t="s">
        <v>25</v>
      </c>
      <c r="C423" s="11">
        <f t="shared" si="189"/>
        <v>0</v>
      </c>
      <c r="D423" s="14">
        <f aca="true" t="shared" si="211" ref="D423:I423">D424+D425+D426+D427</f>
        <v>0</v>
      </c>
      <c r="E423" s="14">
        <f t="shared" si="211"/>
        <v>0</v>
      </c>
      <c r="F423" s="14">
        <f t="shared" si="211"/>
        <v>0</v>
      </c>
      <c r="G423" s="52">
        <f t="shared" si="211"/>
        <v>0</v>
      </c>
      <c r="H423" s="14">
        <f t="shared" si="211"/>
        <v>0</v>
      </c>
      <c r="I423" s="14">
        <f t="shared" si="211"/>
        <v>0</v>
      </c>
      <c r="J423" s="58" t="s">
        <v>69</v>
      </c>
      <c r="K423" s="61" t="s">
        <v>22</v>
      </c>
      <c r="L423" s="61" t="s">
        <v>23</v>
      </c>
      <c r="M423" s="61" t="s">
        <v>23</v>
      </c>
      <c r="N423" s="61" t="s">
        <v>24</v>
      </c>
      <c r="O423" s="61" t="s">
        <v>24</v>
      </c>
      <c r="P423" s="61" t="s">
        <v>24</v>
      </c>
      <c r="Q423" s="61" t="s">
        <v>24</v>
      </c>
      <c r="R423" s="3"/>
      <c r="S423" s="61" t="s">
        <v>24</v>
      </c>
      <c r="T423" s="3"/>
      <c r="U423" s="3"/>
      <c r="V423" s="3"/>
    </row>
    <row r="424" spans="1:22" ht="15.75" customHeight="1">
      <c r="A424" s="4" t="s">
        <v>9</v>
      </c>
      <c r="B424" s="75"/>
      <c r="C424" s="11">
        <f t="shared" si="189"/>
        <v>0</v>
      </c>
      <c r="D424" s="12">
        <v>0</v>
      </c>
      <c r="E424" s="12">
        <v>0</v>
      </c>
      <c r="F424" s="12">
        <v>0</v>
      </c>
      <c r="G424" s="53">
        <v>0</v>
      </c>
      <c r="H424" s="12">
        <v>0</v>
      </c>
      <c r="I424" s="12">
        <v>0</v>
      </c>
      <c r="J424" s="59"/>
      <c r="K424" s="62"/>
      <c r="L424" s="62"/>
      <c r="M424" s="62"/>
      <c r="N424" s="62"/>
      <c r="O424" s="62"/>
      <c r="P424" s="62"/>
      <c r="Q424" s="62"/>
      <c r="R424" s="3"/>
      <c r="S424" s="62"/>
      <c r="T424" s="3"/>
      <c r="U424" s="3"/>
      <c r="V424" s="3"/>
    </row>
    <row r="425" spans="1:22" ht="15.75" customHeight="1">
      <c r="A425" s="4" t="s">
        <v>20</v>
      </c>
      <c r="B425" s="75"/>
      <c r="C425" s="11">
        <f t="shared" si="189"/>
        <v>0</v>
      </c>
      <c r="D425" s="12">
        <v>0</v>
      </c>
      <c r="E425" s="12">
        <v>0</v>
      </c>
      <c r="F425" s="12">
        <v>0</v>
      </c>
      <c r="G425" s="53">
        <v>0</v>
      </c>
      <c r="H425" s="12">
        <v>0</v>
      </c>
      <c r="I425" s="12">
        <v>0</v>
      </c>
      <c r="J425" s="59"/>
      <c r="K425" s="62"/>
      <c r="L425" s="62"/>
      <c r="M425" s="62"/>
      <c r="N425" s="62"/>
      <c r="O425" s="62"/>
      <c r="P425" s="62"/>
      <c r="Q425" s="62"/>
      <c r="R425" s="3"/>
      <c r="S425" s="62"/>
      <c r="T425" s="3"/>
      <c r="U425" s="3"/>
      <c r="V425" s="3"/>
    </row>
    <row r="426" spans="1:22" ht="15.75" customHeight="1">
      <c r="A426" s="4" t="s">
        <v>8</v>
      </c>
      <c r="B426" s="75"/>
      <c r="C426" s="11">
        <f t="shared" si="189"/>
        <v>0</v>
      </c>
      <c r="D426" s="12">
        <v>0</v>
      </c>
      <c r="E426" s="12">
        <v>0</v>
      </c>
      <c r="F426" s="12">
        <v>0</v>
      </c>
      <c r="G426" s="53">
        <v>0</v>
      </c>
      <c r="H426" s="12">
        <v>0</v>
      </c>
      <c r="I426" s="12">
        <v>0</v>
      </c>
      <c r="J426" s="59"/>
      <c r="K426" s="62"/>
      <c r="L426" s="62"/>
      <c r="M426" s="62"/>
      <c r="N426" s="62"/>
      <c r="O426" s="62"/>
      <c r="P426" s="62"/>
      <c r="Q426" s="62"/>
      <c r="R426" s="3"/>
      <c r="S426" s="62"/>
      <c r="T426" s="3"/>
      <c r="U426" s="3"/>
      <c r="V426" s="3"/>
    </row>
    <row r="427" spans="1:22" ht="17.25" customHeight="1">
      <c r="A427" s="4" t="s">
        <v>21</v>
      </c>
      <c r="B427" s="76"/>
      <c r="C427" s="11">
        <f t="shared" si="189"/>
        <v>0</v>
      </c>
      <c r="D427" s="12">
        <v>0</v>
      </c>
      <c r="E427" s="12">
        <v>0</v>
      </c>
      <c r="F427" s="12">
        <v>0</v>
      </c>
      <c r="G427" s="53">
        <v>0</v>
      </c>
      <c r="H427" s="12">
        <v>0</v>
      </c>
      <c r="I427" s="12">
        <v>0</v>
      </c>
      <c r="J427" s="60"/>
      <c r="K427" s="63"/>
      <c r="L427" s="63"/>
      <c r="M427" s="63"/>
      <c r="N427" s="63"/>
      <c r="O427" s="63"/>
      <c r="P427" s="63"/>
      <c r="Q427" s="63"/>
      <c r="R427" s="3"/>
      <c r="S427" s="63"/>
      <c r="T427" s="3"/>
      <c r="U427" s="3"/>
      <c r="V427" s="3"/>
    </row>
    <row r="428" spans="1:22" ht="27" customHeight="1">
      <c r="A428" s="17" t="s">
        <v>37</v>
      </c>
      <c r="B428" s="74" t="s">
        <v>25</v>
      </c>
      <c r="C428" s="11">
        <f t="shared" si="189"/>
        <v>0</v>
      </c>
      <c r="D428" s="14">
        <f aca="true" t="shared" si="212" ref="D428:I428">D429+D430+D431+D432</f>
        <v>0</v>
      </c>
      <c r="E428" s="14">
        <f t="shared" si="212"/>
        <v>0</v>
      </c>
      <c r="F428" s="14">
        <f t="shared" si="212"/>
        <v>0</v>
      </c>
      <c r="G428" s="52">
        <f t="shared" si="212"/>
        <v>0</v>
      </c>
      <c r="H428" s="14">
        <f t="shared" si="212"/>
        <v>0</v>
      </c>
      <c r="I428" s="14">
        <f t="shared" si="212"/>
        <v>0</v>
      </c>
      <c r="J428" s="58" t="s">
        <v>94</v>
      </c>
      <c r="K428" s="61" t="s">
        <v>10</v>
      </c>
      <c r="L428" s="61">
        <v>84</v>
      </c>
      <c r="M428" s="61">
        <v>85</v>
      </c>
      <c r="N428" s="61">
        <v>85</v>
      </c>
      <c r="O428" s="61">
        <v>85</v>
      </c>
      <c r="P428" s="61">
        <v>85</v>
      </c>
      <c r="Q428" s="61">
        <v>85</v>
      </c>
      <c r="R428" s="3"/>
      <c r="S428" s="61">
        <v>85</v>
      </c>
      <c r="T428" s="3"/>
      <c r="U428" s="3"/>
      <c r="V428" s="3"/>
    </row>
    <row r="429" spans="1:22" ht="18" customHeight="1">
      <c r="A429" s="4" t="s">
        <v>9</v>
      </c>
      <c r="B429" s="75"/>
      <c r="C429" s="11">
        <f t="shared" si="189"/>
        <v>0</v>
      </c>
      <c r="D429" s="12">
        <v>0</v>
      </c>
      <c r="E429" s="12">
        <v>0</v>
      </c>
      <c r="F429" s="12">
        <v>0</v>
      </c>
      <c r="G429" s="53">
        <v>0</v>
      </c>
      <c r="H429" s="12">
        <v>0</v>
      </c>
      <c r="I429" s="12">
        <v>0</v>
      </c>
      <c r="J429" s="59"/>
      <c r="K429" s="62"/>
      <c r="L429" s="62"/>
      <c r="M429" s="62"/>
      <c r="N429" s="62"/>
      <c r="O429" s="62"/>
      <c r="P429" s="62"/>
      <c r="Q429" s="62"/>
      <c r="R429" s="3"/>
      <c r="S429" s="62"/>
      <c r="T429" s="3"/>
      <c r="U429" s="3"/>
      <c r="V429" s="3"/>
    </row>
    <row r="430" spans="1:22" ht="15.75" customHeight="1">
      <c r="A430" s="4" t="s">
        <v>20</v>
      </c>
      <c r="B430" s="75"/>
      <c r="C430" s="11">
        <f t="shared" si="189"/>
        <v>0</v>
      </c>
      <c r="D430" s="12">
        <v>0</v>
      </c>
      <c r="E430" s="12">
        <v>0</v>
      </c>
      <c r="F430" s="12">
        <v>0</v>
      </c>
      <c r="G430" s="53">
        <v>0</v>
      </c>
      <c r="H430" s="12">
        <v>0</v>
      </c>
      <c r="I430" s="12">
        <v>0</v>
      </c>
      <c r="J430" s="59"/>
      <c r="K430" s="62"/>
      <c r="L430" s="62"/>
      <c r="M430" s="62"/>
      <c r="N430" s="62"/>
      <c r="O430" s="62"/>
      <c r="P430" s="62"/>
      <c r="Q430" s="62"/>
      <c r="R430" s="3"/>
      <c r="S430" s="62"/>
      <c r="T430" s="3"/>
      <c r="U430" s="3"/>
      <c r="V430" s="3"/>
    </row>
    <row r="431" spans="1:22" ht="15.75" customHeight="1">
      <c r="A431" s="4" t="s">
        <v>8</v>
      </c>
      <c r="B431" s="75"/>
      <c r="C431" s="11">
        <f t="shared" si="189"/>
        <v>0</v>
      </c>
      <c r="D431" s="12">
        <v>0</v>
      </c>
      <c r="E431" s="12">
        <v>0</v>
      </c>
      <c r="F431" s="12">
        <v>0</v>
      </c>
      <c r="G431" s="53">
        <v>0</v>
      </c>
      <c r="H431" s="12">
        <v>0</v>
      </c>
      <c r="I431" s="12">
        <v>0</v>
      </c>
      <c r="J431" s="59"/>
      <c r="K431" s="62"/>
      <c r="L431" s="62"/>
      <c r="M431" s="62"/>
      <c r="N431" s="62"/>
      <c r="O431" s="62"/>
      <c r="P431" s="62"/>
      <c r="Q431" s="62"/>
      <c r="R431" s="3"/>
      <c r="S431" s="62"/>
      <c r="T431" s="3"/>
      <c r="U431" s="3"/>
      <c r="V431" s="3"/>
    </row>
    <row r="432" spans="1:22" ht="15.75" customHeight="1">
      <c r="A432" s="4" t="s">
        <v>21</v>
      </c>
      <c r="B432" s="76"/>
      <c r="C432" s="11">
        <f t="shared" si="189"/>
        <v>0</v>
      </c>
      <c r="D432" s="12">
        <v>0</v>
      </c>
      <c r="E432" s="12">
        <v>0</v>
      </c>
      <c r="F432" s="12">
        <v>0</v>
      </c>
      <c r="G432" s="53">
        <v>0</v>
      </c>
      <c r="H432" s="12">
        <v>0</v>
      </c>
      <c r="I432" s="12">
        <v>0</v>
      </c>
      <c r="J432" s="60"/>
      <c r="K432" s="63"/>
      <c r="L432" s="63"/>
      <c r="M432" s="63"/>
      <c r="N432" s="63"/>
      <c r="O432" s="63"/>
      <c r="P432" s="63"/>
      <c r="Q432" s="63"/>
      <c r="R432" s="3"/>
      <c r="S432" s="63"/>
      <c r="T432" s="3"/>
      <c r="U432" s="3"/>
      <c r="V432" s="3"/>
    </row>
    <row r="433" spans="1:22" ht="54" customHeight="1">
      <c r="A433" s="81" t="s">
        <v>38</v>
      </c>
      <c r="B433" s="82"/>
      <c r="C433" s="11">
        <f t="shared" si="189"/>
        <v>100</v>
      </c>
      <c r="D433" s="11">
        <f aca="true" t="shared" si="213" ref="D433:H437">D438+D443</f>
        <v>100</v>
      </c>
      <c r="E433" s="11">
        <f t="shared" si="213"/>
        <v>0</v>
      </c>
      <c r="F433" s="11">
        <f t="shared" si="213"/>
        <v>0</v>
      </c>
      <c r="G433" s="49">
        <f t="shared" si="213"/>
        <v>0</v>
      </c>
      <c r="H433" s="11">
        <f t="shared" si="213"/>
        <v>0</v>
      </c>
      <c r="I433" s="11">
        <f aca="true" t="shared" si="214" ref="I433">I438+I443</f>
        <v>0</v>
      </c>
      <c r="J433" s="6"/>
      <c r="K433" s="8"/>
      <c r="L433" s="8"/>
      <c r="M433" s="8"/>
      <c r="N433" s="8"/>
      <c r="O433" s="8"/>
      <c r="P433" s="8"/>
      <c r="Q433" s="8"/>
      <c r="R433" s="3"/>
      <c r="S433" s="29"/>
      <c r="T433" s="3"/>
      <c r="U433" s="3"/>
      <c r="V433" s="3"/>
    </row>
    <row r="434" spans="1:22" ht="15.75" customHeight="1">
      <c r="A434" s="79" t="s">
        <v>9</v>
      </c>
      <c r="B434" s="80"/>
      <c r="C434" s="11">
        <f t="shared" si="189"/>
        <v>0</v>
      </c>
      <c r="D434" s="11">
        <f t="shared" si="213"/>
        <v>0</v>
      </c>
      <c r="E434" s="11">
        <f t="shared" si="213"/>
        <v>0</v>
      </c>
      <c r="F434" s="11">
        <f t="shared" si="213"/>
        <v>0</v>
      </c>
      <c r="G434" s="49">
        <f t="shared" si="213"/>
        <v>0</v>
      </c>
      <c r="H434" s="11">
        <f t="shared" si="213"/>
        <v>0</v>
      </c>
      <c r="I434" s="11">
        <f aca="true" t="shared" si="215" ref="I434">I439+I444</f>
        <v>0</v>
      </c>
      <c r="J434" s="6"/>
      <c r="K434" s="8"/>
      <c r="L434" s="8"/>
      <c r="M434" s="8"/>
      <c r="N434" s="8"/>
      <c r="O434" s="8"/>
      <c r="P434" s="8"/>
      <c r="Q434" s="8"/>
      <c r="R434" s="3"/>
      <c r="S434" s="29"/>
      <c r="T434" s="3"/>
      <c r="U434" s="3"/>
      <c r="V434" s="3"/>
    </row>
    <row r="435" spans="1:22" ht="15.75" customHeight="1">
      <c r="A435" s="79" t="s">
        <v>20</v>
      </c>
      <c r="B435" s="80"/>
      <c r="C435" s="11">
        <f t="shared" si="189"/>
        <v>0</v>
      </c>
      <c r="D435" s="11">
        <f t="shared" si="213"/>
        <v>0</v>
      </c>
      <c r="E435" s="11">
        <f t="shared" si="213"/>
        <v>0</v>
      </c>
      <c r="F435" s="11">
        <f t="shared" si="213"/>
        <v>0</v>
      </c>
      <c r="G435" s="49">
        <f t="shared" si="213"/>
        <v>0</v>
      </c>
      <c r="H435" s="11">
        <f t="shared" si="213"/>
        <v>0</v>
      </c>
      <c r="I435" s="11">
        <f aca="true" t="shared" si="216" ref="I435">I440+I445</f>
        <v>0</v>
      </c>
      <c r="J435" s="6"/>
      <c r="K435" s="8"/>
      <c r="L435" s="8"/>
      <c r="M435" s="8"/>
      <c r="N435" s="8"/>
      <c r="O435" s="8"/>
      <c r="P435" s="8"/>
      <c r="Q435" s="8"/>
      <c r="R435" s="3"/>
      <c r="S435" s="29"/>
      <c r="T435" s="3"/>
      <c r="U435" s="3"/>
      <c r="V435" s="3"/>
    </row>
    <row r="436" spans="1:22" ht="15.75" customHeight="1">
      <c r="A436" s="79" t="s">
        <v>8</v>
      </c>
      <c r="B436" s="80"/>
      <c r="C436" s="11">
        <f t="shared" si="189"/>
        <v>100</v>
      </c>
      <c r="D436" s="11">
        <f t="shared" si="213"/>
        <v>100</v>
      </c>
      <c r="E436" s="11">
        <f t="shared" si="213"/>
        <v>0</v>
      </c>
      <c r="F436" s="11">
        <f t="shared" si="213"/>
        <v>0</v>
      </c>
      <c r="G436" s="49">
        <f t="shared" si="213"/>
        <v>0</v>
      </c>
      <c r="H436" s="11">
        <f t="shared" si="213"/>
        <v>0</v>
      </c>
      <c r="I436" s="11">
        <f aca="true" t="shared" si="217" ref="I436">I441+I446</f>
        <v>0</v>
      </c>
      <c r="J436" s="6"/>
      <c r="K436" s="8"/>
      <c r="L436" s="8"/>
      <c r="M436" s="8"/>
      <c r="N436" s="8"/>
      <c r="O436" s="8"/>
      <c r="P436" s="8"/>
      <c r="Q436" s="8"/>
      <c r="R436" s="3"/>
      <c r="S436" s="29"/>
      <c r="T436" s="3"/>
      <c r="U436" s="3"/>
      <c r="V436" s="3"/>
    </row>
    <row r="437" spans="1:22" ht="15.75" customHeight="1">
      <c r="A437" s="79" t="s">
        <v>21</v>
      </c>
      <c r="B437" s="80"/>
      <c r="C437" s="11">
        <f t="shared" si="189"/>
        <v>0</v>
      </c>
      <c r="D437" s="11">
        <f t="shared" si="213"/>
        <v>0</v>
      </c>
      <c r="E437" s="11">
        <f t="shared" si="213"/>
        <v>0</v>
      </c>
      <c r="F437" s="11">
        <f t="shared" si="213"/>
        <v>0</v>
      </c>
      <c r="G437" s="49">
        <f t="shared" si="213"/>
        <v>0</v>
      </c>
      <c r="H437" s="11">
        <f t="shared" si="213"/>
        <v>0</v>
      </c>
      <c r="I437" s="11">
        <f aca="true" t="shared" si="218" ref="I437">I442+I447</f>
        <v>0</v>
      </c>
      <c r="J437" s="6"/>
      <c r="K437" s="8"/>
      <c r="L437" s="8"/>
      <c r="M437" s="8"/>
      <c r="N437" s="8"/>
      <c r="O437" s="8"/>
      <c r="P437" s="8"/>
      <c r="Q437" s="8"/>
      <c r="R437" s="3"/>
      <c r="S437" s="29"/>
      <c r="T437" s="3"/>
      <c r="U437" s="3"/>
      <c r="V437" s="3"/>
    </row>
    <row r="438" spans="1:22" ht="49.5" customHeight="1">
      <c r="A438" s="17" t="s">
        <v>39</v>
      </c>
      <c r="B438" s="74" t="s">
        <v>25</v>
      </c>
      <c r="C438" s="11">
        <f t="shared" si="189"/>
        <v>50</v>
      </c>
      <c r="D438" s="14">
        <f aca="true" t="shared" si="219" ref="D438:I438">D439+D440+D441+D442</f>
        <v>50</v>
      </c>
      <c r="E438" s="14">
        <f t="shared" si="219"/>
        <v>0</v>
      </c>
      <c r="F438" s="14">
        <f t="shared" si="219"/>
        <v>0</v>
      </c>
      <c r="G438" s="52">
        <f t="shared" si="219"/>
        <v>0</v>
      </c>
      <c r="H438" s="14">
        <f t="shared" si="219"/>
        <v>0</v>
      </c>
      <c r="I438" s="14">
        <f t="shared" si="219"/>
        <v>0</v>
      </c>
      <c r="J438" s="58" t="s">
        <v>194</v>
      </c>
      <c r="K438" s="61" t="s">
        <v>10</v>
      </c>
      <c r="L438" s="61">
        <v>100</v>
      </c>
      <c r="M438" s="61">
        <v>100</v>
      </c>
      <c r="N438" s="61">
        <v>100</v>
      </c>
      <c r="O438" s="61">
        <v>100</v>
      </c>
      <c r="P438" s="61">
        <v>100</v>
      </c>
      <c r="Q438" s="61">
        <v>100</v>
      </c>
      <c r="R438" s="3"/>
      <c r="S438" s="61">
        <v>100</v>
      </c>
      <c r="T438" s="3"/>
      <c r="U438" s="3"/>
      <c r="V438" s="3"/>
    </row>
    <row r="439" spans="1:22" ht="15.75" customHeight="1">
      <c r="A439" s="4" t="s">
        <v>9</v>
      </c>
      <c r="B439" s="75"/>
      <c r="C439" s="11">
        <f t="shared" si="189"/>
        <v>0</v>
      </c>
      <c r="D439" s="12">
        <v>0</v>
      </c>
      <c r="E439" s="12">
        <v>0</v>
      </c>
      <c r="F439" s="12">
        <v>0</v>
      </c>
      <c r="G439" s="53">
        <v>0</v>
      </c>
      <c r="H439" s="12">
        <v>0</v>
      </c>
      <c r="I439" s="12">
        <v>0</v>
      </c>
      <c r="J439" s="59"/>
      <c r="K439" s="62"/>
      <c r="L439" s="62"/>
      <c r="M439" s="62"/>
      <c r="N439" s="62"/>
      <c r="O439" s="62"/>
      <c r="P439" s="62"/>
      <c r="Q439" s="62"/>
      <c r="R439" s="3"/>
      <c r="S439" s="62"/>
      <c r="T439" s="3"/>
      <c r="U439" s="3"/>
      <c r="V439" s="3"/>
    </row>
    <row r="440" spans="1:22" ht="15.75" customHeight="1">
      <c r="A440" s="4" t="s">
        <v>20</v>
      </c>
      <c r="B440" s="75"/>
      <c r="C440" s="11">
        <f t="shared" si="189"/>
        <v>0</v>
      </c>
      <c r="D440" s="12">
        <v>0</v>
      </c>
      <c r="E440" s="12">
        <v>0</v>
      </c>
      <c r="F440" s="12">
        <v>0</v>
      </c>
      <c r="G440" s="53">
        <v>0</v>
      </c>
      <c r="H440" s="12">
        <v>0</v>
      </c>
      <c r="I440" s="12">
        <v>0</v>
      </c>
      <c r="J440" s="59"/>
      <c r="K440" s="62"/>
      <c r="L440" s="62"/>
      <c r="M440" s="62"/>
      <c r="N440" s="62"/>
      <c r="O440" s="62"/>
      <c r="P440" s="62"/>
      <c r="Q440" s="62"/>
      <c r="R440" s="3"/>
      <c r="S440" s="62"/>
      <c r="T440" s="3"/>
      <c r="U440" s="3"/>
      <c r="V440" s="3"/>
    </row>
    <row r="441" spans="1:22" ht="15.75" customHeight="1">
      <c r="A441" s="4" t="s">
        <v>8</v>
      </c>
      <c r="B441" s="75"/>
      <c r="C441" s="11">
        <f t="shared" si="189"/>
        <v>50</v>
      </c>
      <c r="D441" s="12">
        <v>50</v>
      </c>
      <c r="E441" s="12">
        <v>0</v>
      </c>
      <c r="F441" s="12">
        <v>0</v>
      </c>
      <c r="G441" s="53">
        <v>0</v>
      </c>
      <c r="H441" s="12">
        <v>0</v>
      </c>
      <c r="I441" s="12">
        <v>0</v>
      </c>
      <c r="J441" s="59"/>
      <c r="K441" s="62"/>
      <c r="L441" s="62"/>
      <c r="M441" s="62"/>
      <c r="N441" s="62"/>
      <c r="O441" s="62"/>
      <c r="P441" s="62"/>
      <c r="Q441" s="62"/>
      <c r="R441" s="3"/>
      <c r="S441" s="62"/>
      <c r="T441" s="3"/>
      <c r="U441" s="3"/>
      <c r="V441" s="3"/>
    </row>
    <row r="442" spans="1:22" ht="15.75" customHeight="1">
      <c r="A442" s="4" t="s">
        <v>21</v>
      </c>
      <c r="B442" s="76"/>
      <c r="C442" s="11">
        <f t="shared" si="189"/>
        <v>0</v>
      </c>
      <c r="D442" s="12">
        <v>0</v>
      </c>
      <c r="E442" s="12">
        <v>0</v>
      </c>
      <c r="F442" s="12">
        <v>0</v>
      </c>
      <c r="G442" s="53">
        <v>0</v>
      </c>
      <c r="H442" s="12">
        <v>0</v>
      </c>
      <c r="I442" s="12">
        <v>0</v>
      </c>
      <c r="J442" s="60"/>
      <c r="K442" s="63"/>
      <c r="L442" s="63"/>
      <c r="M442" s="63"/>
      <c r="N442" s="63"/>
      <c r="O442" s="63"/>
      <c r="P442" s="63"/>
      <c r="Q442" s="63"/>
      <c r="R442" s="3"/>
      <c r="S442" s="63"/>
      <c r="T442" s="3"/>
      <c r="U442" s="3"/>
      <c r="V442" s="3"/>
    </row>
    <row r="443" spans="1:22" ht="36.75" customHeight="1">
      <c r="A443" s="17" t="s">
        <v>40</v>
      </c>
      <c r="B443" s="74" t="s">
        <v>25</v>
      </c>
      <c r="C443" s="11">
        <f t="shared" si="189"/>
        <v>50</v>
      </c>
      <c r="D443" s="14">
        <f aca="true" t="shared" si="220" ref="D443:I443">D444+D445+D446+D447</f>
        <v>50</v>
      </c>
      <c r="E443" s="14">
        <f t="shared" si="220"/>
        <v>0</v>
      </c>
      <c r="F443" s="14">
        <f t="shared" si="220"/>
        <v>0</v>
      </c>
      <c r="G443" s="52">
        <f t="shared" si="220"/>
        <v>0</v>
      </c>
      <c r="H443" s="14">
        <f t="shared" si="220"/>
        <v>0</v>
      </c>
      <c r="I443" s="14">
        <f t="shared" si="220"/>
        <v>0</v>
      </c>
      <c r="J443" s="58" t="s">
        <v>70</v>
      </c>
      <c r="K443" s="61" t="s">
        <v>165</v>
      </c>
      <c r="L443" s="61">
        <v>10</v>
      </c>
      <c r="M443" s="61">
        <v>12</v>
      </c>
      <c r="N443" s="61">
        <v>14</v>
      </c>
      <c r="O443" s="61">
        <v>16</v>
      </c>
      <c r="P443" s="61">
        <v>18</v>
      </c>
      <c r="Q443" s="61">
        <v>20</v>
      </c>
      <c r="R443" s="3"/>
      <c r="S443" s="61">
        <v>22</v>
      </c>
      <c r="T443" s="3"/>
      <c r="U443" s="3"/>
      <c r="V443" s="3"/>
    </row>
    <row r="444" spans="1:22" ht="15.75" customHeight="1">
      <c r="A444" s="4" t="s">
        <v>9</v>
      </c>
      <c r="B444" s="75"/>
      <c r="C444" s="11">
        <f t="shared" si="189"/>
        <v>0</v>
      </c>
      <c r="D444" s="12">
        <v>0</v>
      </c>
      <c r="E444" s="12">
        <v>0</v>
      </c>
      <c r="F444" s="12">
        <v>0</v>
      </c>
      <c r="G444" s="53">
        <v>0</v>
      </c>
      <c r="H444" s="12">
        <v>0</v>
      </c>
      <c r="I444" s="12">
        <v>0</v>
      </c>
      <c r="J444" s="59"/>
      <c r="K444" s="62"/>
      <c r="L444" s="62"/>
      <c r="M444" s="62"/>
      <c r="N444" s="62"/>
      <c r="O444" s="62"/>
      <c r="P444" s="62"/>
      <c r="Q444" s="62"/>
      <c r="R444" s="3"/>
      <c r="S444" s="62"/>
      <c r="T444" s="3"/>
      <c r="U444" s="3"/>
      <c r="V444" s="3"/>
    </row>
    <row r="445" spans="1:22" ht="15.75" customHeight="1">
      <c r="A445" s="4" t="s">
        <v>20</v>
      </c>
      <c r="B445" s="75"/>
      <c r="C445" s="11">
        <f t="shared" si="189"/>
        <v>0</v>
      </c>
      <c r="D445" s="12">
        <v>0</v>
      </c>
      <c r="E445" s="12">
        <v>0</v>
      </c>
      <c r="F445" s="12">
        <v>0</v>
      </c>
      <c r="G445" s="53">
        <v>0</v>
      </c>
      <c r="H445" s="12">
        <v>0</v>
      </c>
      <c r="I445" s="12">
        <v>0</v>
      </c>
      <c r="J445" s="59"/>
      <c r="K445" s="62"/>
      <c r="L445" s="62"/>
      <c r="M445" s="62"/>
      <c r="N445" s="62"/>
      <c r="O445" s="62"/>
      <c r="P445" s="62"/>
      <c r="Q445" s="62"/>
      <c r="R445" s="3"/>
      <c r="S445" s="62"/>
      <c r="T445" s="3"/>
      <c r="U445" s="3"/>
      <c r="V445" s="3"/>
    </row>
    <row r="446" spans="1:22" ht="15.75" customHeight="1">
      <c r="A446" s="4" t="s">
        <v>8</v>
      </c>
      <c r="B446" s="75"/>
      <c r="C446" s="11">
        <f t="shared" si="189"/>
        <v>50</v>
      </c>
      <c r="D446" s="12">
        <v>50</v>
      </c>
      <c r="E446" s="12">
        <v>0</v>
      </c>
      <c r="F446" s="12">
        <v>0</v>
      </c>
      <c r="G446" s="53">
        <v>0</v>
      </c>
      <c r="H446" s="12">
        <v>0</v>
      </c>
      <c r="I446" s="12">
        <v>0</v>
      </c>
      <c r="J446" s="59"/>
      <c r="K446" s="62"/>
      <c r="L446" s="62"/>
      <c r="M446" s="62"/>
      <c r="N446" s="62"/>
      <c r="O446" s="62"/>
      <c r="P446" s="62"/>
      <c r="Q446" s="62"/>
      <c r="R446" s="3"/>
      <c r="S446" s="62"/>
      <c r="T446" s="3"/>
      <c r="U446" s="3"/>
      <c r="V446" s="3"/>
    </row>
    <row r="447" spans="1:22" ht="15.75" customHeight="1">
      <c r="A447" s="4" t="s">
        <v>21</v>
      </c>
      <c r="B447" s="76"/>
      <c r="C447" s="11">
        <f t="shared" si="189"/>
        <v>0</v>
      </c>
      <c r="D447" s="12">
        <v>0</v>
      </c>
      <c r="E447" s="12">
        <v>0</v>
      </c>
      <c r="F447" s="12">
        <v>0</v>
      </c>
      <c r="G447" s="53">
        <v>0</v>
      </c>
      <c r="H447" s="12">
        <v>0</v>
      </c>
      <c r="I447" s="12">
        <v>0</v>
      </c>
      <c r="J447" s="60"/>
      <c r="K447" s="63"/>
      <c r="L447" s="63"/>
      <c r="M447" s="63"/>
      <c r="N447" s="63"/>
      <c r="O447" s="63"/>
      <c r="P447" s="63"/>
      <c r="Q447" s="63"/>
      <c r="R447" s="3"/>
      <c r="S447" s="63"/>
      <c r="T447" s="3"/>
      <c r="U447" s="3"/>
      <c r="V447" s="3"/>
    </row>
    <row r="448" spans="1:22" ht="35.25" customHeight="1">
      <c r="A448" s="81" t="s">
        <v>230</v>
      </c>
      <c r="B448" s="82"/>
      <c r="C448" s="11">
        <f t="shared" si="189"/>
        <v>4167.34</v>
      </c>
      <c r="D448" s="11">
        <f>D453+D458+D463+D468+D473+D478+D483+D488</f>
        <v>550.2</v>
      </c>
      <c r="E448" s="11">
        <f aca="true" t="shared" si="221" ref="E448:H448">E453+E458+E463+E468+E473+E478+E483+E488</f>
        <v>673.5</v>
      </c>
      <c r="F448" s="11">
        <f t="shared" si="221"/>
        <v>801.9000000000001</v>
      </c>
      <c r="G448" s="49">
        <f t="shared" si="221"/>
        <v>777.94</v>
      </c>
      <c r="H448" s="11">
        <f t="shared" si="221"/>
        <v>681.9000000000001</v>
      </c>
      <c r="I448" s="11">
        <f aca="true" t="shared" si="222" ref="I448">I453+I458+I463+I468+I473+I478+I483+I488</f>
        <v>681.9000000000001</v>
      </c>
      <c r="J448" s="6"/>
      <c r="K448" s="8"/>
      <c r="L448" s="8"/>
      <c r="M448" s="8"/>
      <c r="N448" s="8"/>
      <c r="O448" s="8"/>
      <c r="P448" s="8"/>
      <c r="Q448" s="8"/>
      <c r="R448" s="3"/>
      <c r="S448" s="29"/>
      <c r="T448" s="3"/>
      <c r="U448" s="3"/>
      <c r="V448" s="3"/>
    </row>
    <row r="449" spans="1:22" ht="15.75" customHeight="1">
      <c r="A449" s="79" t="s">
        <v>9</v>
      </c>
      <c r="B449" s="80"/>
      <c r="C449" s="11">
        <f aca="true" t="shared" si="223" ref="C449:C512">E449+F449+H449+D449+G449+I449</f>
        <v>0</v>
      </c>
      <c r="D449" s="11">
        <f aca="true" t="shared" si="224" ref="D449:H449">D454+D459+D464+D469+D474+D479+D484+D489</f>
        <v>0</v>
      </c>
      <c r="E449" s="11">
        <f t="shared" si="224"/>
        <v>0</v>
      </c>
      <c r="F449" s="11">
        <f t="shared" si="224"/>
        <v>0</v>
      </c>
      <c r="G449" s="49">
        <f t="shared" si="224"/>
        <v>0</v>
      </c>
      <c r="H449" s="11">
        <f t="shared" si="224"/>
        <v>0</v>
      </c>
      <c r="I449" s="11">
        <f aca="true" t="shared" si="225" ref="I449">I454+I459+I464+I469+I474+I479+I484+I489</f>
        <v>0</v>
      </c>
      <c r="J449" s="6"/>
      <c r="K449" s="8"/>
      <c r="L449" s="8"/>
      <c r="M449" s="8"/>
      <c r="N449" s="8"/>
      <c r="O449" s="8"/>
      <c r="P449" s="8"/>
      <c r="Q449" s="8"/>
      <c r="R449" s="3"/>
      <c r="S449" s="29"/>
      <c r="T449" s="3"/>
      <c r="U449" s="3"/>
      <c r="V449" s="3"/>
    </row>
    <row r="450" spans="1:22" ht="15.75" customHeight="1">
      <c r="A450" s="79" t="s">
        <v>20</v>
      </c>
      <c r="B450" s="80"/>
      <c r="C450" s="11">
        <f t="shared" si="223"/>
        <v>0</v>
      </c>
      <c r="D450" s="11">
        <f aca="true" t="shared" si="226" ref="D450:H450">D455+D460+D465+D470+D475+D480+D485+D490</f>
        <v>0</v>
      </c>
      <c r="E450" s="11">
        <f t="shared" si="226"/>
        <v>0</v>
      </c>
      <c r="F450" s="11">
        <f t="shared" si="226"/>
        <v>0</v>
      </c>
      <c r="G450" s="49">
        <f t="shared" si="226"/>
        <v>0</v>
      </c>
      <c r="H450" s="11">
        <f t="shared" si="226"/>
        <v>0</v>
      </c>
      <c r="I450" s="11">
        <f aca="true" t="shared" si="227" ref="I450">I455+I460+I465+I470+I475+I480+I485+I490</f>
        <v>0</v>
      </c>
      <c r="J450" s="6"/>
      <c r="K450" s="8"/>
      <c r="L450" s="8"/>
      <c r="M450" s="8"/>
      <c r="N450" s="8"/>
      <c r="O450" s="8"/>
      <c r="P450" s="8"/>
      <c r="Q450" s="8"/>
      <c r="R450" s="3"/>
      <c r="S450" s="29"/>
      <c r="T450" s="3"/>
      <c r="U450" s="3"/>
      <c r="V450" s="3"/>
    </row>
    <row r="451" spans="1:22" ht="15.75" customHeight="1">
      <c r="A451" s="79" t="s">
        <v>8</v>
      </c>
      <c r="B451" s="80"/>
      <c r="C451" s="11">
        <f t="shared" si="223"/>
        <v>4167.34</v>
      </c>
      <c r="D451" s="11">
        <f aca="true" t="shared" si="228" ref="D451:H451">D456+D461+D466+D471+D476+D481+D486+D491</f>
        <v>550.2</v>
      </c>
      <c r="E451" s="11">
        <f t="shared" si="228"/>
        <v>673.5</v>
      </c>
      <c r="F451" s="11">
        <f t="shared" si="228"/>
        <v>801.9000000000001</v>
      </c>
      <c r="G451" s="49">
        <f t="shared" si="228"/>
        <v>777.94</v>
      </c>
      <c r="H451" s="11">
        <f t="shared" si="228"/>
        <v>681.9000000000001</v>
      </c>
      <c r="I451" s="11">
        <f aca="true" t="shared" si="229" ref="I451">I456+I461+I466+I471+I476+I481+I486+I491</f>
        <v>681.9000000000001</v>
      </c>
      <c r="J451" s="6"/>
      <c r="K451" s="8"/>
      <c r="L451" s="8"/>
      <c r="M451" s="8"/>
      <c r="N451" s="8"/>
      <c r="O451" s="8"/>
      <c r="P451" s="8"/>
      <c r="Q451" s="8"/>
      <c r="R451" s="3"/>
      <c r="S451" s="29"/>
      <c r="T451" s="3"/>
      <c r="U451" s="3"/>
      <c r="V451" s="3"/>
    </row>
    <row r="452" spans="1:22" ht="15.75" customHeight="1">
      <c r="A452" s="79" t="s">
        <v>21</v>
      </c>
      <c r="B452" s="80"/>
      <c r="C452" s="11">
        <f t="shared" si="223"/>
        <v>0</v>
      </c>
      <c r="D452" s="11">
        <f aca="true" t="shared" si="230" ref="D452:H452">D457+D462+D467+D472+D477+D482+D487+D492</f>
        <v>0</v>
      </c>
      <c r="E452" s="11">
        <f t="shared" si="230"/>
        <v>0</v>
      </c>
      <c r="F452" s="11">
        <f t="shared" si="230"/>
        <v>0</v>
      </c>
      <c r="G452" s="49">
        <f t="shared" si="230"/>
        <v>0</v>
      </c>
      <c r="H452" s="11">
        <f t="shared" si="230"/>
        <v>0</v>
      </c>
      <c r="I452" s="11">
        <f aca="true" t="shared" si="231" ref="I452">I457+I462+I467+I472+I477+I482+I487+I492</f>
        <v>0</v>
      </c>
      <c r="J452" s="6"/>
      <c r="K452" s="8"/>
      <c r="L452" s="8"/>
      <c r="M452" s="8"/>
      <c r="N452" s="8"/>
      <c r="O452" s="8"/>
      <c r="P452" s="8"/>
      <c r="Q452" s="8"/>
      <c r="R452" s="3"/>
      <c r="S452" s="29"/>
      <c r="T452" s="3"/>
      <c r="U452" s="3"/>
      <c r="V452" s="3"/>
    </row>
    <row r="453" spans="1:22" ht="35.25" customHeight="1">
      <c r="A453" s="17" t="s">
        <v>41</v>
      </c>
      <c r="B453" s="74" t="s">
        <v>25</v>
      </c>
      <c r="C453" s="11">
        <f t="shared" si="223"/>
        <v>0</v>
      </c>
      <c r="D453" s="14">
        <f aca="true" t="shared" si="232" ref="D453:I453">D454+D455+D456+D457</f>
        <v>0</v>
      </c>
      <c r="E453" s="14">
        <f t="shared" si="232"/>
        <v>0</v>
      </c>
      <c r="F453" s="14">
        <f t="shared" si="232"/>
        <v>0</v>
      </c>
      <c r="G453" s="52">
        <f t="shared" si="232"/>
        <v>0</v>
      </c>
      <c r="H453" s="14">
        <f t="shared" si="232"/>
        <v>0</v>
      </c>
      <c r="I453" s="14">
        <f t="shared" si="232"/>
        <v>0</v>
      </c>
      <c r="J453" s="58" t="s">
        <v>71</v>
      </c>
      <c r="K453" s="61" t="s">
        <v>22</v>
      </c>
      <c r="L453" s="61" t="s">
        <v>23</v>
      </c>
      <c r="M453" s="61" t="s">
        <v>24</v>
      </c>
      <c r="N453" s="61" t="s">
        <v>24</v>
      </c>
      <c r="O453" s="61" t="s">
        <v>24</v>
      </c>
      <c r="P453" s="61" t="s">
        <v>24</v>
      </c>
      <c r="Q453" s="61" t="s">
        <v>24</v>
      </c>
      <c r="R453" s="3"/>
      <c r="S453" s="61" t="s">
        <v>24</v>
      </c>
      <c r="T453" s="3"/>
      <c r="U453" s="3"/>
      <c r="V453" s="3"/>
    </row>
    <row r="454" spans="1:22" ht="15.75" customHeight="1">
      <c r="A454" s="4" t="s">
        <v>9</v>
      </c>
      <c r="B454" s="75"/>
      <c r="C454" s="11">
        <f t="shared" si="223"/>
        <v>0</v>
      </c>
      <c r="D454" s="12">
        <v>0</v>
      </c>
      <c r="E454" s="12">
        <v>0</v>
      </c>
      <c r="F454" s="12">
        <v>0</v>
      </c>
      <c r="G454" s="53">
        <v>0</v>
      </c>
      <c r="H454" s="12">
        <v>0</v>
      </c>
      <c r="I454" s="12">
        <v>0</v>
      </c>
      <c r="J454" s="59"/>
      <c r="K454" s="62"/>
      <c r="L454" s="62"/>
      <c r="M454" s="62"/>
      <c r="N454" s="62"/>
      <c r="O454" s="62"/>
      <c r="P454" s="62"/>
      <c r="Q454" s="62"/>
      <c r="R454" s="3"/>
      <c r="S454" s="62"/>
      <c r="T454" s="3"/>
      <c r="U454" s="3"/>
      <c r="V454" s="3"/>
    </row>
    <row r="455" spans="1:22" ht="15.75" customHeight="1">
      <c r="A455" s="4" t="s">
        <v>20</v>
      </c>
      <c r="B455" s="75"/>
      <c r="C455" s="11">
        <f t="shared" si="223"/>
        <v>0</v>
      </c>
      <c r="D455" s="12">
        <v>0</v>
      </c>
      <c r="E455" s="12">
        <v>0</v>
      </c>
      <c r="F455" s="12">
        <v>0</v>
      </c>
      <c r="G455" s="53">
        <v>0</v>
      </c>
      <c r="H455" s="12">
        <v>0</v>
      </c>
      <c r="I455" s="12">
        <v>0</v>
      </c>
      <c r="J455" s="59"/>
      <c r="K455" s="62"/>
      <c r="L455" s="62"/>
      <c r="M455" s="62"/>
      <c r="N455" s="62"/>
      <c r="O455" s="62"/>
      <c r="P455" s="62"/>
      <c r="Q455" s="62"/>
      <c r="R455" s="3"/>
      <c r="S455" s="62"/>
      <c r="T455" s="3"/>
      <c r="U455" s="3"/>
      <c r="V455" s="3"/>
    </row>
    <row r="456" spans="1:22" ht="15.75" customHeight="1">
      <c r="A456" s="4" t="s">
        <v>8</v>
      </c>
      <c r="B456" s="75"/>
      <c r="C456" s="11">
        <f t="shared" si="223"/>
        <v>0</v>
      </c>
      <c r="D456" s="12">
        <v>0</v>
      </c>
      <c r="E456" s="12">
        <v>0</v>
      </c>
      <c r="F456" s="12">
        <v>0</v>
      </c>
      <c r="G456" s="53">
        <v>0</v>
      </c>
      <c r="H456" s="12">
        <v>0</v>
      </c>
      <c r="I456" s="12">
        <v>0</v>
      </c>
      <c r="J456" s="59"/>
      <c r="K456" s="62"/>
      <c r="L456" s="62"/>
      <c r="M456" s="62"/>
      <c r="N456" s="62"/>
      <c r="O456" s="62"/>
      <c r="P456" s="62"/>
      <c r="Q456" s="62"/>
      <c r="R456" s="3"/>
      <c r="S456" s="62"/>
      <c r="T456" s="3"/>
      <c r="U456" s="3"/>
      <c r="V456" s="3"/>
    </row>
    <row r="457" spans="1:22" ht="15.75" customHeight="1">
      <c r="A457" s="4" t="s">
        <v>21</v>
      </c>
      <c r="B457" s="76"/>
      <c r="C457" s="11">
        <f t="shared" si="223"/>
        <v>0</v>
      </c>
      <c r="D457" s="12">
        <v>0</v>
      </c>
      <c r="E457" s="12">
        <v>0</v>
      </c>
      <c r="F457" s="12">
        <v>0</v>
      </c>
      <c r="G457" s="53">
        <v>0</v>
      </c>
      <c r="H457" s="12">
        <v>0</v>
      </c>
      <c r="I457" s="12">
        <v>0</v>
      </c>
      <c r="J457" s="60"/>
      <c r="K457" s="63"/>
      <c r="L457" s="63"/>
      <c r="M457" s="63"/>
      <c r="N457" s="63"/>
      <c r="O457" s="63"/>
      <c r="P457" s="63"/>
      <c r="Q457" s="63"/>
      <c r="R457" s="3"/>
      <c r="S457" s="63"/>
      <c r="T457" s="3"/>
      <c r="U457" s="3"/>
      <c r="V457" s="3"/>
    </row>
    <row r="458" spans="1:22" ht="51" customHeight="1">
      <c r="A458" s="17" t="s">
        <v>42</v>
      </c>
      <c r="B458" s="74" t="s">
        <v>25</v>
      </c>
      <c r="C458" s="11">
        <f t="shared" si="223"/>
        <v>0</v>
      </c>
      <c r="D458" s="14">
        <f aca="true" t="shared" si="233" ref="D458:I458">D459+D460+D461+D462</f>
        <v>0</v>
      </c>
      <c r="E458" s="14">
        <f t="shared" si="233"/>
        <v>0</v>
      </c>
      <c r="F458" s="14">
        <f t="shared" si="233"/>
        <v>0</v>
      </c>
      <c r="G458" s="52">
        <f t="shared" si="233"/>
        <v>0</v>
      </c>
      <c r="H458" s="14">
        <f t="shared" si="233"/>
        <v>0</v>
      </c>
      <c r="I458" s="14">
        <f t="shared" si="233"/>
        <v>0</v>
      </c>
      <c r="J458" s="58" t="s">
        <v>72</v>
      </c>
      <c r="K458" s="61" t="s">
        <v>22</v>
      </c>
      <c r="L458" s="61" t="s">
        <v>23</v>
      </c>
      <c r="M458" s="61" t="s">
        <v>24</v>
      </c>
      <c r="N458" s="61" t="s">
        <v>24</v>
      </c>
      <c r="O458" s="61" t="s">
        <v>24</v>
      </c>
      <c r="P458" s="61" t="s">
        <v>24</v>
      </c>
      <c r="Q458" s="61" t="s">
        <v>24</v>
      </c>
      <c r="R458" s="3"/>
      <c r="S458" s="61" t="s">
        <v>24</v>
      </c>
      <c r="T458" s="3"/>
      <c r="U458" s="3"/>
      <c r="V458" s="3"/>
    </row>
    <row r="459" spans="1:22" ht="15">
      <c r="A459" s="4" t="s">
        <v>9</v>
      </c>
      <c r="B459" s="75"/>
      <c r="C459" s="11">
        <f t="shared" si="223"/>
        <v>0</v>
      </c>
      <c r="D459" s="12">
        <v>0</v>
      </c>
      <c r="E459" s="12">
        <v>0</v>
      </c>
      <c r="F459" s="12">
        <v>0</v>
      </c>
      <c r="G459" s="53">
        <v>0</v>
      </c>
      <c r="H459" s="12">
        <v>0</v>
      </c>
      <c r="I459" s="12">
        <v>0</v>
      </c>
      <c r="J459" s="59"/>
      <c r="K459" s="62"/>
      <c r="L459" s="62"/>
      <c r="M459" s="62"/>
      <c r="N459" s="62"/>
      <c r="O459" s="62"/>
      <c r="P459" s="62"/>
      <c r="Q459" s="62"/>
      <c r="R459" s="3"/>
      <c r="S459" s="62"/>
      <c r="T459" s="3"/>
      <c r="U459" s="3"/>
      <c r="V459" s="3"/>
    </row>
    <row r="460" spans="1:22" ht="15.75" customHeight="1">
      <c r="A460" s="4" t="s">
        <v>20</v>
      </c>
      <c r="B460" s="75"/>
      <c r="C460" s="11">
        <f t="shared" si="223"/>
        <v>0</v>
      </c>
      <c r="D460" s="12">
        <v>0</v>
      </c>
      <c r="E460" s="12">
        <v>0</v>
      </c>
      <c r="F460" s="12">
        <v>0</v>
      </c>
      <c r="G460" s="53">
        <v>0</v>
      </c>
      <c r="H460" s="12">
        <v>0</v>
      </c>
      <c r="I460" s="12">
        <v>0</v>
      </c>
      <c r="J460" s="59"/>
      <c r="K460" s="62"/>
      <c r="L460" s="62"/>
      <c r="M460" s="62"/>
      <c r="N460" s="62"/>
      <c r="O460" s="62"/>
      <c r="P460" s="62"/>
      <c r="Q460" s="62"/>
      <c r="R460" s="3"/>
      <c r="S460" s="62"/>
      <c r="T460" s="3"/>
      <c r="U460" s="3"/>
      <c r="V460" s="3"/>
    </row>
    <row r="461" spans="1:22" ht="15.75" customHeight="1">
      <c r="A461" s="4" t="s">
        <v>8</v>
      </c>
      <c r="B461" s="75"/>
      <c r="C461" s="11">
        <f t="shared" si="223"/>
        <v>0</v>
      </c>
      <c r="D461" s="12">
        <v>0</v>
      </c>
      <c r="E461" s="12">
        <v>0</v>
      </c>
      <c r="F461" s="12">
        <v>0</v>
      </c>
      <c r="G461" s="53">
        <v>0</v>
      </c>
      <c r="H461" s="12">
        <v>0</v>
      </c>
      <c r="I461" s="12">
        <v>0</v>
      </c>
      <c r="J461" s="59"/>
      <c r="K461" s="62"/>
      <c r="L461" s="62"/>
      <c r="M461" s="62"/>
      <c r="N461" s="62"/>
      <c r="O461" s="62"/>
      <c r="P461" s="62"/>
      <c r="Q461" s="62"/>
      <c r="R461" s="3"/>
      <c r="S461" s="62"/>
      <c r="T461" s="3"/>
      <c r="U461" s="3"/>
      <c r="V461" s="3"/>
    </row>
    <row r="462" spans="1:22" ht="15" customHeight="1">
      <c r="A462" s="4" t="s">
        <v>21</v>
      </c>
      <c r="B462" s="76"/>
      <c r="C462" s="11">
        <f t="shared" si="223"/>
        <v>0</v>
      </c>
      <c r="D462" s="12">
        <v>0</v>
      </c>
      <c r="E462" s="12">
        <v>0</v>
      </c>
      <c r="F462" s="12">
        <v>0</v>
      </c>
      <c r="G462" s="53">
        <v>0</v>
      </c>
      <c r="H462" s="12">
        <v>0</v>
      </c>
      <c r="I462" s="12">
        <v>0</v>
      </c>
      <c r="J462" s="60"/>
      <c r="K462" s="63"/>
      <c r="L462" s="63"/>
      <c r="M462" s="63"/>
      <c r="N462" s="63"/>
      <c r="O462" s="63"/>
      <c r="P462" s="63"/>
      <c r="Q462" s="63"/>
      <c r="R462" s="3"/>
      <c r="S462" s="63"/>
      <c r="T462" s="3"/>
      <c r="U462" s="3"/>
      <c r="V462" s="3"/>
    </row>
    <row r="463" spans="1:22" ht="34.5" customHeight="1">
      <c r="A463" s="17" t="s">
        <v>43</v>
      </c>
      <c r="B463" s="74" t="s">
        <v>25</v>
      </c>
      <c r="C463" s="11">
        <f t="shared" si="223"/>
        <v>40</v>
      </c>
      <c r="D463" s="14">
        <f aca="true" t="shared" si="234" ref="D463:I463">D464+D465+D466+D467</f>
        <v>40</v>
      </c>
      <c r="E463" s="14">
        <f t="shared" si="234"/>
        <v>0</v>
      </c>
      <c r="F463" s="14">
        <f t="shared" si="234"/>
        <v>0</v>
      </c>
      <c r="G463" s="52">
        <f t="shared" si="234"/>
        <v>0</v>
      </c>
      <c r="H463" s="14">
        <f t="shared" si="234"/>
        <v>0</v>
      </c>
      <c r="I463" s="14">
        <f t="shared" si="234"/>
        <v>0</v>
      </c>
      <c r="J463" s="58" t="s">
        <v>95</v>
      </c>
      <c r="K463" s="61" t="s">
        <v>10</v>
      </c>
      <c r="L463" s="61">
        <v>0</v>
      </c>
      <c r="M463" s="61">
        <v>100</v>
      </c>
      <c r="N463" s="61">
        <v>100</v>
      </c>
      <c r="O463" s="61">
        <v>100</v>
      </c>
      <c r="P463" s="61">
        <v>100</v>
      </c>
      <c r="Q463" s="61">
        <v>100</v>
      </c>
      <c r="R463" s="3"/>
      <c r="S463" s="61">
        <v>100</v>
      </c>
      <c r="T463" s="3"/>
      <c r="U463" s="3"/>
      <c r="V463" s="3"/>
    </row>
    <row r="464" spans="1:22" ht="15.75" customHeight="1">
      <c r="A464" s="4" t="s">
        <v>9</v>
      </c>
      <c r="B464" s="75"/>
      <c r="C464" s="11">
        <f t="shared" si="223"/>
        <v>0</v>
      </c>
      <c r="D464" s="12">
        <v>0</v>
      </c>
      <c r="E464" s="12">
        <v>0</v>
      </c>
      <c r="F464" s="12">
        <v>0</v>
      </c>
      <c r="G464" s="53">
        <v>0</v>
      </c>
      <c r="H464" s="12">
        <v>0</v>
      </c>
      <c r="I464" s="12">
        <v>0</v>
      </c>
      <c r="J464" s="59"/>
      <c r="K464" s="62"/>
      <c r="L464" s="62"/>
      <c r="M464" s="62"/>
      <c r="N464" s="62"/>
      <c r="O464" s="62"/>
      <c r="P464" s="62"/>
      <c r="Q464" s="62"/>
      <c r="R464" s="3"/>
      <c r="S464" s="62"/>
      <c r="T464" s="3"/>
      <c r="U464" s="3"/>
      <c r="V464" s="3"/>
    </row>
    <row r="465" spans="1:22" ht="15.75" customHeight="1">
      <c r="A465" s="4" t="s">
        <v>20</v>
      </c>
      <c r="B465" s="75"/>
      <c r="C465" s="11">
        <f t="shared" si="223"/>
        <v>0</v>
      </c>
      <c r="D465" s="12">
        <v>0</v>
      </c>
      <c r="E465" s="12">
        <v>0</v>
      </c>
      <c r="F465" s="12">
        <v>0</v>
      </c>
      <c r="G465" s="53">
        <v>0</v>
      </c>
      <c r="H465" s="12">
        <v>0</v>
      </c>
      <c r="I465" s="12">
        <v>0</v>
      </c>
      <c r="J465" s="59"/>
      <c r="K465" s="62"/>
      <c r="L465" s="62"/>
      <c r="M465" s="62"/>
      <c r="N465" s="62"/>
      <c r="O465" s="62"/>
      <c r="P465" s="62"/>
      <c r="Q465" s="62"/>
      <c r="R465" s="3"/>
      <c r="S465" s="62"/>
      <c r="T465" s="3"/>
      <c r="U465" s="3"/>
      <c r="V465" s="3"/>
    </row>
    <row r="466" spans="1:22" ht="15.75" customHeight="1">
      <c r="A466" s="4" t="s">
        <v>8</v>
      </c>
      <c r="B466" s="75"/>
      <c r="C466" s="11">
        <f t="shared" si="223"/>
        <v>40</v>
      </c>
      <c r="D466" s="12">
        <v>40</v>
      </c>
      <c r="E466" s="12">
        <v>0</v>
      </c>
      <c r="F466" s="12">
        <v>0</v>
      </c>
      <c r="G466" s="53">
        <v>0</v>
      </c>
      <c r="H466" s="12">
        <v>0</v>
      </c>
      <c r="I466" s="12">
        <v>0</v>
      </c>
      <c r="J466" s="59"/>
      <c r="K466" s="62"/>
      <c r="L466" s="62"/>
      <c r="M466" s="62"/>
      <c r="N466" s="62"/>
      <c r="O466" s="62"/>
      <c r="P466" s="62"/>
      <c r="Q466" s="62"/>
      <c r="R466" s="3"/>
      <c r="S466" s="62"/>
      <c r="T466" s="3"/>
      <c r="U466" s="3"/>
      <c r="V466" s="3"/>
    </row>
    <row r="467" spans="1:22" ht="15.75" customHeight="1">
      <c r="A467" s="4" t="s">
        <v>21</v>
      </c>
      <c r="B467" s="76"/>
      <c r="C467" s="11">
        <f t="shared" si="223"/>
        <v>0</v>
      </c>
      <c r="D467" s="12">
        <v>0</v>
      </c>
      <c r="E467" s="12">
        <v>0</v>
      </c>
      <c r="F467" s="12">
        <v>0</v>
      </c>
      <c r="G467" s="53">
        <v>0</v>
      </c>
      <c r="H467" s="12">
        <v>0</v>
      </c>
      <c r="I467" s="12">
        <v>0</v>
      </c>
      <c r="J467" s="60"/>
      <c r="K467" s="63"/>
      <c r="L467" s="63"/>
      <c r="M467" s="63"/>
      <c r="N467" s="63"/>
      <c r="O467" s="63"/>
      <c r="P467" s="63"/>
      <c r="Q467" s="63"/>
      <c r="R467" s="3"/>
      <c r="S467" s="63"/>
      <c r="T467" s="3"/>
      <c r="U467" s="3"/>
      <c r="V467" s="3"/>
    </row>
    <row r="468" spans="1:22" ht="57" customHeight="1">
      <c r="A468" s="17" t="s">
        <v>83</v>
      </c>
      <c r="B468" s="74" t="s">
        <v>25</v>
      </c>
      <c r="C468" s="11">
        <f t="shared" si="223"/>
        <v>50</v>
      </c>
      <c r="D468" s="14">
        <f aca="true" t="shared" si="235" ref="D468:F468">D469+D470+D471+D472</f>
        <v>0</v>
      </c>
      <c r="E468" s="14">
        <f t="shared" si="235"/>
        <v>50</v>
      </c>
      <c r="F468" s="14">
        <f t="shared" si="235"/>
        <v>0</v>
      </c>
      <c r="G468" s="52">
        <v>0</v>
      </c>
      <c r="H468" s="14">
        <v>0</v>
      </c>
      <c r="I468" s="14">
        <v>0</v>
      </c>
      <c r="J468" s="58" t="s">
        <v>96</v>
      </c>
      <c r="K468" s="61" t="s">
        <v>10</v>
      </c>
      <c r="L468" s="61">
        <v>15</v>
      </c>
      <c r="M468" s="61">
        <v>30</v>
      </c>
      <c r="N468" s="61">
        <v>40</v>
      </c>
      <c r="O468" s="61">
        <v>40</v>
      </c>
      <c r="P468" s="61">
        <v>45</v>
      </c>
      <c r="Q468" s="61">
        <v>45</v>
      </c>
      <c r="R468" s="3"/>
      <c r="S468" s="61">
        <v>45</v>
      </c>
      <c r="T468" s="3"/>
      <c r="U468" s="3"/>
      <c r="V468" s="3"/>
    </row>
    <row r="469" spans="1:22" ht="15.75" customHeight="1">
      <c r="A469" s="4" t="s">
        <v>9</v>
      </c>
      <c r="B469" s="75"/>
      <c r="C469" s="11">
        <f t="shared" si="223"/>
        <v>0</v>
      </c>
      <c r="D469" s="12">
        <v>0</v>
      </c>
      <c r="E469" s="12">
        <v>0</v>
      </c>
      <c r="F469" s="12">
        <v>0</v>
      </c>
      <c r="G469" s="53">
        <v>0</v>
      </c>
      <c r="H469" s="12">
        <v>0</v>
      </c>
      <c r="I469" s="12">
        <v>0</v>
      </c>
      <c r="J469" s="59"/>
      <c r="K469" s="62"/>
      <c r="L469" s="62"/>
      <c r="M469" s="62"/>
      <c r="N469" s="62"/>
      <c r="O469" s="62"/>
      <c r="P469" s="62"/>
      <c r="Q469" s="62"/>
      <c r="R469" s="3"/>
      <c r="S469" s="62"/>
      <c r="T469" s="3"/>
      <c r="U469" s="3"/>
      <c r="V469" s="3"/>
    </row>
    <row r="470" spans="1:22" ht="15.75" customHeight="1">
      <c r="A470" s="4" t="s">
        <v>20</v>
      </c>
      <c r="B470" s="75"/>
      <c r="C470" s="11">
        <f t="shared" si="223"/>
        <v>0</v>
      </c>
      <c r="D470" s="12">
        <v>0</v>
      </c>
      <c r="E470" s="12">
        <v>0</v>
      </c>
      <c r="F470" s="12">
        <v>0</v>
      </c>
      <c r="G470" s="53">
        <v>0</v>
      </c>
      <c r="H470" s="12">
        <v>0</v>
      </c>
      <c r="I470" s="12">
        <v>0</v>
      </c>
      <c r="J470" s="59"/>
      <c r="K470" s="62"/>
      <c r="L470" s="62"/>
      <c r="M470" s="62"/>
      <c r="N470" s="62"/>
      <c r="O470" s="62"/>
      <c r="P470" s="62"/>
      <c r="Q470" s="62"/>
      <c r="R470" s="3"/>
      <c r="S470" s="62"/>
      <c r="T470" s="3"/>
      <c r="U470" s="3"/>
      <c r="V470" s="3"/>
    </row>
    <row r="471" spans="1:22" ht="15.75" customHeight="1">
      <c r="A471" s="4" t="s">
        <v>8</v>
      </c>
      <c r="B471" s="75"/>
      <c r="C471" s="11">
        <f t="shared" si="223"/>
        <v>50</v>
      </c>
      <c r="D471" s="12">
        <v>0</v>
      </c>
      <c r="E471" s="12">
        <v>50</v>
      </c>
      <c r="F471" s="12">
        <v>0</v>
      </c>
      <c r="G471" s="53">
        <v>0</v>
      </c>
      <c r="H471" s="12">
        <v>0</v>
      </c>
      <c r="I471" s="12">
        <v>0</v>
      </c>
      <c r="J471" s="59"/>
      <c r="K471" s="62"/>
      <c r="L471" s="62"/>
      <c r="M471" s="62"/>
      <c r="N471" s="62"/>
      <c r="O471" s="62"/>
      <c r="P471" s="62"/>
      <c r="Q471" s="62"/>
      <c r="R471" s="3"/>
      <c r="S471" s="62"/>
      <c r="T471" s="3"/>
      <c r="U471" s="3"/>
      <c r="V471" s="3"/>
    </row>
    <row r="472" spans="1:22" ht="15.75" customHeight="1">
      <c r="A472" s="4" t="s">
        <v>21</v>
      </c>
      <c r="B472" s="76"/>
      <c r="C472" s="11">
        <f t="shared" si="223"/>
        <v>0</v>
      </c>
      <c r="D472" s="12">
        <v>0</v>
      </c>
      <c r="E472" s="12">
        <v>0</v>
      </c>
      <c r="F472" s="12">
        <v>0</v>
      </c>
      <c r="G472" s="53">
        <v>0</v>
      </c>
      <c r="H472" s="12">
        <v>0</v>
      </c>
      <c r="I472" s="12">
        <v>0</v>
      </c>
      <c r="J472" s="60"/>
      <c r="K472" s="63"/>
      <c r="L472" s="63"/>
      <c r="M472" s="63"/>
      <c r="N472" s="63"/>
      <c r="O472" s="63"/>
      <c r="P472" s="63"/>
      <c r="Q472" s="63"/>
      <c r="R472" s="3"/>
      <c r="S472" s="63"/>
      <c r="T472" s="3"/>
      <c r="U472" s="3"/>
      <c r="V472" s="3"/>
    </row>
    <row r="473" spans="1:22" ht="54.75" customHeight="1">
      <c r="A473" s="17" t="s">
        <v>82</v>
      </c>
      <c r="B473" s="74" t="s">
        <v>25</v>
      </c>
      <c r="C473" s="11">
        <f t="shared" si="223"/>
        <v>1215.8</v>
      </c>
      <c r="D473" s="14">
        <f aca="true" t="shared" si="236" ref="D473:I473">D474+D475+D476+D477</f>
        <v>182.3</v>
      </c>
      <c r="E473" s="14">
        <f t="shared" si="236"/>
        <v>182.3</v>
      </c>
      <c r="F473" s="14">
        <f t="shared" si="236"/>
        <v>212.8</v>
      </c>
      <c r="G473" s="52">
        <f t="shared" si="236"/>
        <v>212.8</v>
      </c>
      <c r="H473" s="14">
        <f t="shared" si="236"/>
        <v>212.8</v>
      </c>
      <c r="I473" s="14">
        <f t="shared" si="236"/>
        <v>212.8</v>
      </c>
      <c r="J473" s="58" t="s">
        <v>97</v>
      </c>
      <c r="K473" s="61" t="s">
        <v>10</v>
      </c>
      <c r="L473" s="61">
        <v>100</v>
      </c>
      <c r="M473" s="61">
        <v>100</v>
      </c>
      <c r="N473" s="61">
        <v>100</v>
      </c>
      <c r="O473" s="61">
        <v>100</v>
      </c>
      <c r="P473" s="61">
        <v>100</v>
      </c>
      <c r="Q473" s="61">
        <v>100</v>
      </c>
      <c r="R473" s="3"/>
      <c r="S473" s="61">
        <v>100</v>
      </c>
      <c r="T473" s="3"/>
      <c r="U473" s="3"/>
      <c r="V473" s="3"/>
    </row>
    <row r="474" spans="1:22" ht="15.75" customHeight="1">
      <c r="A474" s="4" t="s">
        <v>9</v>
      </c>
      <c r="B474" s="75"/>
      <c r="C474" s="11">
        <f t="shared" si="223"/>
        <v>0</v>
      </c>
      <c r="D474" s="12">
        <v>0</v>
      </c>
      <c r="E474" s="12">
        <v>0</v>
      </c>
      <c r="F474" s="12">
        <v>0</v>
      </c>
      <c r="G474" s="53">
        <v>0</v>
      </c>
      <c r="H474" s="12">
        <v>0</v>
      </c>
      <c r="I474" s="12">
        <v>0</v>
      </c>
      <c r="J474" s="59"/>
      <c r="K474" s="62"/>
      <c r="L474" s="62"/>
      <c r="M474" s="62"/>
      <c r="N474" s="62"/>
      <c r="O474" s="62"/>
      <c r="P474" s="62"/>
      <c r="Q474" s="62"/>
      <c r="R474" s="3"/>
      <c r="S474" s="62"/>
      <c r="T474" s="3"/>
      <c r="U474" s="3"/>
      <c r="V474" s="3"/>
    </row>
    <row r="475" spans="1:22" ht="15.75" customHeight="1">
      <c r="A475" s="4" t="s">
        <v>20</v>
      </c>
      <c r="B475" s="75"/>
      <c r="C475" s="11">
        <f t="shared" si="223"/>
        <v>0</v>
      </c>
      <c r="D475" s="12">
        <v>0</v>
      </c>
      <c r="E475" s="12">
        <v>0</v>
      </c>
      <c r="F475" s="12">
        <v>0</v>
      </c>
      <c r="G475" s="53">
        <v>0</v>
      </c>
      <c r="H475" s="12">
        <v>0</v>
      </c>
      <c r="I475" s="12">
        <v>0</v>
      </c>
      <c r="J475" s="59"/>
      <c r="K475" s="62"/>
      <c r="L475" s="62"/>
      <c r="M475" s="62"/>
      <c r="N475" s="62"/>
      <c r="O475" s="62"/>
      <c r="P475" s="62"/>
      <c r="Q475" s="62"/>
      <c r="R475" s="3"/>
      <c r="S475" s="62"/>
      <c r="T475" s="3"/>
      <c r="U475" s="3"/>
      <c r="V475" s="3"/>
    </row>
    <row r="476" spans="1:22" ht="15.75" customHeight="1">
      <c r="A476" s="4" t="s">
        <v>8</v>
      </c>
      <c r="B476" s="75"/>
      <c r="C476" s="11">
        <f t="shared" si="223"/>
        <v>1215.8</v>
      </c>
      <c r="D476" s="12">
        <v>182.3</v>
      </c>
      <c r="E476" s="12">
        <v>182.3</v>
      </c>
      <c r="F476" s="12">
        <v>212.8</v>
      </c>
      <c r="G476" s="46">
        <v>212.8</v>
      </c>
      <c r="H476" s="12">
        <v>212.8</v>
      </c>
      <c r="I476" s="12">
        <v>212.8</v>
      </c>
      <c r="J476" s="59"/>
      <c r="K476" s="62"/>
      <c r="L476" s="62"/>
      <c r="M476" s="62"/>
      <c r="N476" s="62"/>
      <c r="O476" s="62"/>
      <c r="P476" s="62"/>
      <c r="Q476" s="62"/>
      <c r="R476" s="3"/>
      <c r="S476" s="62"/>
      <c r="T476" s="3"/>
      <c r="U476" s="3"/>
      <c r="V476" s="3"/>
    </row>
    <row r="477" spans="1:22" ht="15.75" customHeight="1">
      <c r="A477" s="4" t="s">
        <v>21</v>
      </c>
      <c r="B477" s="76"/>
      <c r="C477" s="11">
        <f t="shared" si="223"/>
        <v>0</v>
      </c>
      <c r="D477" s="12">
        <v>0</v>
      </c>
      <c r="E477" s="12">
        <v>0</v>
      </c>
      <c r="F477" s="12">
        <v>0</v>
      </c>
      <c r="G477" s="53">
        <v>0</v>
      </c>
      <c r="H477" s="12">
        <v>0</v>
      </c>
      <c r="I477" s="12">
        <v>0</v>
      </c>
      <c r="J477" s="60"/>
      <c r="K477" s="63"/>
      <c r="L477" s="63"/>
      <c r="M477" s="63"/>
      <c r="N477" s="63"/>
      <c r="O477" s="63"/>
      <c r="P477" s="63"/>
      <c r="Q477" s="63"/>
      <c r="R477" s="3"/>
      <c r="S477" s="63"/>
      <c r="T477" s="3"/>
      <c r="U477" s="3"/>
      <c r="V477" s="3"/>
    </row>
    <row r="478" spans="1:22" ht="50.25" customHeight="1">
      <c r="A478" s="17" t="s">
        <v>44</v>
      </c>
      <c r="B478" s="74" t="s">
        <v>25</v>
      </c>
      <c r="C478" s="11">
        <f t="shared" si="223"/>
        <v>2262.4</v>
      </c>
      <c r="D478" s="14">
        <f aca="true" t="shared" si="237" ref="D478:I478">D479+D480+D481+D482</f>
        <v>277.9</v>
      </c>
      <c r="E478" s="14">
        <f t="shared" si="237"/>
        <v>392.9</v>
      </c>
      <c r="F478" s="14">
        <f t="shared" si="237"/>
        <v>412.9</v>
      </c>
      <c r="G478" s="52">
        <f t="shared" si="237"/>
        <v>392.9</v>
      </c>
      <c r="H478" s="14">
        <f t="shared" si="237"/>
        <v>392.9</v>
      </c>
      <c r="I478" s="14">
        <f t="shared" si="237"/>
        <v>392.9</v>
      </c>
      <c r="J478" s="58" t="s">
        <v>164</v>
      </c>
      <c r="K478" s="61" t="s">
        <v>165</v>
      </c>
      <c r="L478" s="61">
        <v>709</v>
      </c>
      <c r="M478" s="61">
        <v>745</v>
      </c>
      <c r="N478" s="61">
        <v>670</v>
      </c>
      <c r="O478" s="61">
        <v>710</v>
      </c>
      <c r="P478" s="61">
        <v>710</v>
      </c>
      <c r="Q478" s="61">
        <v>710</v>
      </c>
      <c r="R478" s="3"/>
      <c r="S478" s="61">
        <v>710</v>
      </c>
      <c r="T478" s="3"/>
      <c r="U478" s="3"/>
      <c r="V478" s="3"/>
    </row>
    <row r="479" spans="1:22" ht="15.75" customHeight="1">
      <c r="A479" s="4" t="s">
        <v>9</v>
      </c>
      <c r="B479" s="75"/>
      <c r="C479" s="11">
        <f t="shared" si="223"/>
        <v>0</v>
      </c>
      <c r="D479" s="12">
        <v>0</v>
      </c>
      <c r="E479" s="12">
        <v>0</v>
      </c>
      <c r="F479" s="12">
        <v>0</v>
      </c>
      <c r="G479" s="53">
        <v>0</v>
      </c>
      <c r="H479" s="12">
        <v>0</v>
      </c>
      <c r="I479" s="12">
        <v>0</v>
      </c>
      <c r="J479" s="59"/>
      <c r="K479" s="62"/>
      <c r="L479" s="62"/>
      <c r="M479" s="62"/>
      <c r="N479" s="62"/>
      <c r="O479" s="62"/>
      <c r="P479" s="62"/>
      <c r="Q479" s="62"/>
      <c r="R479" s="3"/>
      <c r="S479" s="62"/>
      <c r="T479" s="3"/>
      <c r="U479" s="3"/>
      <c r="V479" s="3"/>
    </row>
    <row r="480" spans="1:22" ht="15.75" customHeight="1">
      <c r="A480" s="4" t="s">
        <v>20</v>
      </c>
      <c r="B480" s="75"/>
      <c r="C480" s="11">
        <f t="shared" si="223"/>
        <v>0</v>
      </c>
      <c r="D480" s="12">
        <v>0</v>
      </c>
      <c r="E480" s="12">
        <v>0</v>
      </c>
      <c r="F480" s="12">
        <v>0</v>
      </c>
      <c r="G480" s="53">
        <v>0</v>
      </c>
      <c r="H480" s="12">
        <v>0</v>
      </c>
      <c r="I480" s="12">
        <v>0</v>
      </c>
      <c r="J480" s="59"/>
      <c r="K480" s="62"/>
      <c r="L480" s="62"/>
      <c r="M480" s="62"/>
      <c r="N480" s="62"/>
      <c r="O480" s="62"/>
      <c r="P480" s="62"/>
      <c r="Q480" s="62"/>
      <c r="R480" s="3"/>
      <c r="S480" s="62"/>
      <c r="T480" s="3"/>
      <c r="U480" s="3"/>
      <c r="V480" s="3"/>
    </row>
    <row r="481" spans="1:22" ht="15.75" customHeight="1">
      <c r="A481" s="4" t="s">
        <v>8</v>
      </c>
      <c r="B481" s="75"/>
      <c r="C481" s="11">
        <f t="shared" si="223"/>
        <v>2262.4</v>
      </c>
      <c r="D481" s="12">
        <v>277.9</v>
      </c>
      <c r="E481" s="12">
        <v>392.9</v>
      </c>
      <c r="F481" s="12">
        <v>412.9</v>
      </c>
      <c r="G481" s="46">
        <v>392.9</v>
      </c>
      <c r="H481" s="12">
        <v>392.9</v>
      </c>
      <c r="I481" s="12">
        <v>392.9</v>
      </c>
      <c r="J481" s="59"/>
      <c r="K481" s="62"/>
      <c r="L481" s="62"/>
      <c r="M481" s="62"/>
      <c r="N481" s="62"/>
      <c r="O481" s="62"/>
      <c r="P481" s="62"/>
      <c r="Q481" s="62"/>
      <c r="R481" s="3"/>
      <c r="S481" s="62"/>
      <c r="T481" s="3"/>
      <c r="U481" s="3"/>
      <c r="V481" s="3"/>
    </row>
    <row r="482" spans="1:22" ht="15.75" customHeight="1">
      <c r="A482" s="4" t="s">
        <v>21</v>
      </c>
      <c r="B482" s="76"/>
      <c r="C482" s="11">
        <f t="shared" si="223"/>
        <v>0</v>
      </c>
      <c r="D482" s="12">
        <v>0</v>
      </c>
      <c r="E482" s="12">
        <v>0</v>
      </c>
      <c r="F482" s="12">
        <v>0</v>
      </c>
      <c r="G482" s="53">
        <v>0</v>
      </c>
      <c r="H482" s="12">
        <v>0</v>
      </c>
      <c r="I482" s="12">
        <v>0</v>
      </c>
      <c r="J482" s="60"/>
      <c r="K482" s="63"/>
      <c r="L482" s="63"/>
      <c r="M482" s="63"/>
      <c r="N482" s="63"/>
      <c r="O482" s="63"/>
      <c r="P482" s="63"/>
      <c r="Q482" s="63"/>
      <c r="R482" s="3"/>
      <c r="S482" s="63"/>
      <c r="T482" s="3"/>
      <c r="U482" s="3"/>
      <c r="V482" s="3"/>
    </row>
    <row r="483" spans="1:22" ht="119.25" customHeight="1">
      <c r="A483" s="17" t="s">
        <v>45</v>
      </c>
      <c r="B483" s="74" t="s">
        <v>25</v>
      </c>
      <c r="C483" s="11">
        <f t="shared" si="223"/>
        <v>294.34000000000003</v>
      </c>
      <c r="D483" s="14">
        <f aca="true" t="shared" si="238" ref="D483:I483">D484+D485+D486+D487</f>
        <v>50</v>
      </c>
      <c r="E483" s="14">
        <f t="shared" si="238"/>
        <v>48.3</v>
      </c>
      <c r="F483" s="14">
        <f t="shared" si="238"/>
        <v>100</v>
      </c>
      <c r="G483" s="52">
        <f t="shared" si="238"/>
        <v>96.04</v>
      </c>
      <c r="H483" s="14">
        <f t="shared" si="238"/>
        <v>0</v>
      </c>
      <c r="I483" s="14">
        <f t="shared" si="238"/>
        <v>0</v>
      </c>
      <c r="J483" s="58" t="s">
        <v>166</v>
      </c>
      <c r="K483" s="71" t="s">
        <v>165</v>
      </c>
      <c r="L483" s="61">
        <v>46</v>
      </c>
      <c r="M483" s="61">
        <v>53</v>
      </c>
      <c r="N483" s="61">
        <v>60</v>
      </c>
      <c r="O483" s="61">
        <v>67</v>
      </c>
      <c r="P483" s="61">
        <v>74</v>
      </c>
      <c r="Q483" s="61">
        <v>81</v>
      </c>
      <c r="R483" s="3"/>
      <c r="S483" s="61">
        <v>88</v>
      </c>
      <c r="T483" s="3"/>
      <c r="U483" s="3"/>
      <c r="V483" s="3"/>
    </row>
    <row r="484" spans="1:22" ht="15.75" customHeight="1">
      <c r="A484" s="4" t="s">
        <v>9</v>
      </c>
      <c r="B484" s="75"/>
      <c r="C484" s="11">
        <f t="shared" si="223"/>
        <v>0</v>
      </c>
      <c r="D484" s="12">
        <v>0</v>
      </c>
      <c r="E484" s="12">
        <v>0</v>
      </c>
      <c r="F484" s="12">
        <v>0</v>
      </c>
      <c r="G484" s="53">
        <v>0</v>
      </c>
      <c r="H484" s="12">
        <v>0</v>
      </c>
      <c r="I484" s="12">
        <v>0</v>
      </c>
      <c r="J484" s="59"/>
      <c r="K484" s="72"/>
      <c r="L484" s="62"/>
      <c r="M484" s="62"/>
      <c r="N484" s="62"/>
      <c r="O484" s="62"/>
      <c r="P484" s="62"/>
      <c r="Q484" s="62"/>
      <c r="R484" s="3"/>
      <c r="S484" s="62"/>
      <c r="T484" s="3"/>
      <c r="U484" s="3"/>
      <c r="V484" s="3"/>
    </row>
    <row r="485" spans="1:22" ht="15.75" customHeight="1">
      <c r="A485" s="4" t="s">
        <v>20</v>
      </c>
      <c r="B485" s="75"/>
      <c r="C485" s="11">
        <f t="shared" si="223"/>
        <v>0</v>
      </c>
      <c r="D485" s="12">
        <v>0</v>
      </c>
      <c r="E485" s="12">
        <v>0</v>
      </c>
      <c r="F485" s="12">
        <v>0</v>
      </c>
      <c r="G485" s="53">
        <v>0</v>
      </c>
      <c r="H485" s="12">
        <v>0</v>
      </c>
      <c r="I485" s="12">
        <v>0</v>
      </c>
      <c r="J485" s="59"/>
      <c r="K485" s="72"/>
      <c r="L485" s="62"/>
      <c r="M485" s="62"/>
      <c r="N485" s="62"/>
      <c r="O485" s="62"/>
      <c r="P485" s="62"/>
      <c r="Q485" s="62"/>
      <c r="R485" s="3"/>
      <c r="S485" s="62"/>
      <c r="T485" s="3"/>
      <c r="U485" s="3"/>
      <c r="V485" s="3"/>
    </row>
    <row r="486" spans="1:22" ht="15.75" customHeight="1">
      <c r="A486" s="4" t="s">
        <v>8</v>
      </c>
      <c r="B486" s="75"/>
      <c r="C486" s="11">
        <f t="shared" si="223"/>
        <v>294.34000000000003</v>
      </c>
      <c r="D486" s="12">
        <v>50</v>
      </c>
      <c r="E486" s="12">
        <v>48.3</v>
      </c>
      <c r="F486" s="12">
        <v>100</v>
      </c>
      <c r="G486" s="46">
        <v>96.04</v>
      </c>
      <c r="H486" s="12">
        <v>0</v>
      </c>
      <c r="I486" s="12">
        <v>0</v>
      </c>
      <c r="J486" s="59"/>
      <c r="K486" s="72"/>
      <c r="L486" s="62"/>
      <c r="M486" s="62"/>
      <c r="N486" s="62"/>
      <c r="O486" s="62"/>
      <c r="P486" s="62"/>
      <c r="Q486" s="62"/>
      <c r="R486" s="3"/>
      <c r="S486" s="62"/>
      <c r="T486" s="3"/>
      <c r="U486" s="3"/>
      <c r="V486" s="3"/>
    </row>
    <row r="487" spans="1:22" ht="15.75" customHeight="1">
      <c r="A487" s="4" t="s">
        <v>21</v>
      </c>
      <c r="B487" s="76"/>
      <c r="C487" s="11">
        <f t="shared" si="223"/>
        <v>0</v>
      </c>
      <c r="D487" s="12">
        <v>0</v>
      </c>
      <c r="E487" s="12">
        <v>0</v>
      </c>
      <c r="F487" s="12">
        <v>0</v>
      </c>
      <c r="G487" s="53">
        <v>0</v>
      </c>
      <c r="H487" s="12">
        <v>0</v>
      </c>
      <c r="I487" s="12">
        <v>0</v>
      </c>
      <c r="J487" s="60"/>
      <c r="K487" s="73"/>
      <c r="L487" s="63"/>
      <c r="M487" s="63"/>
      <c r="N487" s="63"/>
      <c r="O487" s="63"/>
      <c r="P487" s="63"/>
      <c r="Q487" s="63"/>
      <c r="R487" s="3"/>
      <c r="S487" s="63"/>
      <c r="T487" s="3"/>
      <c r="U487" s="3"/>
      <c r="V487" s="3"/>
    </row>
    <row r="488" spans="1:22" ht="110.25" customHeight="1">
      <c r="A488" s="24" t="s">
        <v>202</v>
      </c>
      <c r="B488" s="74" t="s">
        <v>25</v>
      </c>
      <c r="C488" s="11">
        <f t="shared" si="223"/>
        <v>304.8</v>
      </c>
      <c r="D488" s="14">
        <f aca="true" t="shared" si="239" ref="D488:I488">D489+D490+D491+D492</f>
        <v>0</v>
      </c>
      <c r="E488" s="14">
        <f t="shared" si="239"/>
        <v>0</v>
      </c>
      <c r="F488" s="14">
        <f t="shared" si="239"/>
        <v>76.2</v>
      </c>
      <c r="G488" s="52">
        <f t="shared" si="239"/>
        <v>76.2</v>
      </c>
      <c r="H488" s="14">
        <f t="shared" si="239"/>
        <v>76.2</v>
      </c>
      <c r="I488" s="14">
        <f t="shared" si="239"/>
        <v>76.2</v>
      </c>
      <c r="J488" s="58" t="s">
        <v>203</v>
      </c>
      <c r="K488" s="71" t="s">
        <v>10</v>
      </c>
      <c r="L488" s="61">
        <v>100</v>
      </c>
      <c r="M488" s="61">
        <v>100</v>
      </c>
      <c r="N488" s="61">
        <v>100</v>
      </c>
      <c r="O488" s="61">
        <v>100</v>
      </c>
      <c r="P488" s="61">
        <v>100</v>
      </c>
      <c r="Q488" s="61">
        <v>100</v>
      </c>
      <c r="R488" s="3"/>
      <c r="S488" s="61">
        <v>100</v>
      </c>
      <c r="T488" s="3"/>
      <c r="U488" s="3"/>
      <c r="V488" s="3"/>
    </row>
    <row r="489" spans="1:22" ht="15.75" customHeight="1">
      <c r="A489" s="4" t="s">
        <v>9</v>
      </c>
      <c r="B489" s="75"/>
      <c r="C489" s="11">
        <f t="shared" si="223"/>
        <v>0</v>
      </c>
      <c r="D489" s="12">
        <v>0</v>
      </c>
      <c r="E489" s="12">
        <v>0</v>
      </c>
      <c r="F489" s="12">
        <v>0</v>
      </c>
      <c r="G489" s="53">
        <v>0</v>
      </c>
      <c r="H489" s="12">
        <v>0</v>
      </c>
      <c r="I489" s="12">
        <v>0</v>
      </c>
      <c r="J489" s="59"/>
      <c r="K489" s="72"/>
      <c r="L489" s="62"/>
      <c r="M489" s="62"/>
      <c r="N489" s="62"/>
      <c r="O489" s="62"/>
      <c r="P489" s="62"/>
      <c r="Q489" s="62"/>
      <c r="R489" s="3"/>
      <c r="S489" s="62"/>
      <c r="T489" s="3"/>
      <c r="U489" s="3"/>
      <c r="V489" s="3"/>
    </row>
    <row r="490" spans="1:22" ht="15.75" customHeight="1">
      <c r="A490" s="4" t="s">
        <v>20</v>
      </c>
      <c r="B490" s="75"/>
      <c r="C490" s="11">
        <f t="shared" si="223"/>
        <v>0</v>
      </c>
      <c r="D490" s="12">
        <v>0</v>
      </c>
      <c r="E490" s="12">
        <v>0</v>
      </c>
      <c r="F490" s="12">
        <v>0</v>
      </c>
      <c r="G490" s="53">
        <v>0</v>
      </c>
      <c r="H490" s="12">
        <v>0</v>
      </c>
      <c r="I490" s="12">
        <v>0</v>
      </c>
      <c r="J490" s="59"/>
      <c r="K490" s="72"/>
      <c r="L490" s="62"/>
      <c r="M490" s="62"/>
      <c r="N490" s="62"/>
      <c r="O490" s="62"/>
      <c r="P490" s="62"/>
      <c r="Q490" s="62"/>
      <c r="R490" s="3"/>
      <c r="S490" s="62"/>
      <c r="T490" s="3"/>
      <c r="U490" s="3"/>
      <c r="V490" s="3"/>
    </row>
    <row r="491" spans="1:22" ht="15.75" customHeight="1">
      <c r="A491" s="4" t="s">
        <v>8</v>
      </c>
      <c r="B491" s="75"/>
      <c r="C491" s="11">
        <f t="shared" si="223"/>
        <v>304.8</v>
      </c>
      <c r="D491" s="12">
        <v>0</v>
      </c>
      <c r="E491" s="12">
        <v>0</v>
      </c>
      <c r="F491" s="12">
        <v>76.2</v>
      </c>
      <c r="G491" s="46">
        <v>76.2</v>
      </c>
      <c r="H491" s="12">
        <v>76.2</v>
      </c>
      <c r="I491" s="12">
        <v>76.2</v>
      </c>
      <c r="J491" s="59"/>
      <c r="K491" s="72"/>
      <c r="L491" s="62"/>
      <c r="M491" s="62"/>
      <c r="N491" s="62"/>
      <c r="O491" s="62"/>
      <c r="P491" s="62"/>
      <c r="Q491" s="62"/>
      <c r="R491" s="3"/>
      <c r="S491" s="62"/>
      <c r="T491" s="3"/>
      <c r="U491" s="3"/>
      <c r="V491" s="3"/>
    </row>
    <row r="492" spans="1:22" ht="15.75" customHeight="1">
      <c r="A492" s="4" t="s">
        <v>21</v>
      </c>
      <c r="B492" s="76"/>
      <c r="C492" s="11">
        <f t="shared" si="223"/>
        <v>0</v>
      </c>
      <c r="D492" s="12">
        <v>0</v>
      </c>
      <c r="E492" s="12">
        <v>0</v>
      </c>
      <c r="F492" s="12">
        <v>0</v>
      </c>
      <c r="G492" s="53">
        <v>0</v>
      </c>
      <c r="H492" s="12">
        <v>0</v>
      </c>
      <c r="I492" s="12">
        <v>0</v>
      </c>
      <c r="J492" s="60"/>
      <c r="K492" s="73"/>
      <c r="L492" s="63"/>
      <c r="M492" s="63"/>
      <c r="N492" s="63"/>
      <c r="O492" s="63"/>
      <c r="P492" s="63"/>
      <c r="Q492" s="63"/>
      <c r="R492" s="3"/>
      <c r="S492" s="63"/>
      <c r="T492" s="3"/>
      <c r="U492" s="3"/>
      <c r="V492" s="3"/>
    </row>
    <row r="493" spans="1:22" ht="84.75" customHeight="1">
      <c r="A493" s="81" t="s">
        <v>84</v>
      </c>
      <c r="B493" s="82"/>
      <c r="C493" s="11">
        <f t="shared" si="223"/>
        <v>26980.1</v>
      </c>
      <c r="D493" s="11">
        <f aca="true" t="shared" si="240" ref="D493:H497">D498+D503+D508+D513+D518+D523+D528+D533+D538+D543+D548+D553+D558+D563+D568+D573</f>
        <v>910.8</v>
      </c>
      <c r="E493" s="11">
        <f t="shared" si="240"/>
        <v>797.6</v>
      </c>
      <c r="F493" s="11">
        <f t="shared" si="240"/>
        <v>5929</v>
      </c>
      <c r="G493" s="49">
        <f t="shared" si="240"/>
        <v>7279.5</v>
      </c>
      <c r="H493" s="11">
        <f t="shared" si="240"/>
        <v>6031.6</v>
      </c>
      <c r="I493" s="11">
        <f aca="true" t="shared" si="241" ref="I493">I498+I503+I508+I513+I518+I523+I528+I533+I538+I543+I548+I553+I558+I563+I568+I573</f>
        <v>6031.6</v>
      </c>
      <c r="J493" s="6"/>
      <c r="K493" s="8"/>
      <c r="L493" s="8"/>
      <c r="M493" s="8"/>
      <c r="N493" s="8"/>
      <c r="O493" s="8"/>
      <c r="P493" s="8"/>
      <c r="Q493" s="8"/>
      <c r="R493" s="3"/>
      <c r="S493" s="29"/>
      <c r="T493" s="3"/>
      <c r="U493" s="3"/>
      <c r="V493" s="3"/>
    </row>
    <row r="494" spans="1:22" ht="15.75" customHeight="1">
      <c r="A494" s="79" t="s">
        <v>9</v>
      </c>
      <c r="B494" s="80"/>
      <c r="C494" s="11">
        <f t="shared" si="223"/>
        <v>0</v>
      </c>
      <c r="D494" s="11">
        <f t="shared" si="240"/>
        <v>0</v>
      </c>
      <c r="E494" s="11">
        <f t="shared" si="240"/>
        <v>0</v>
      </c>
      <c r="F494" s="11">
        <f t="shared" si="240"/>
        <v>0</v>
      </c>
      <c r="G494" s="49">
        <f t="shared" si="240"/>
        <v>0</v>
      </c>
      <c r="H494" s="11">
        <f t="shared" si="240"/>
        <v>0</v>
      </c>
      <c r="I494" s="11">
        <f aca="true" t="shared" si="242" ref="I494">I499+I504+I509+I514+I519+I524+I529+I534+I539+I544+I549+I554+I559+I564+I569+I574</f>
        <v>0</v>
      </c>
      <c r="J494" s="6"/>
      <c r="K494" s="8"/>
      <c r="L494" s="8"/>
      <c r="M494" s="8"/>
      <c r="N494" s="8"/>
      <c r="O494" s="8"/>
      <c r="P494" s="8"/>
      <c r="Q494" s="8"/>
      <c r="R494" s="3"/>
      <c r="S494" s="29"/>
      <c r="T494" s="3"/>
      <c r="U494" s="3"/>
      <c r="V494" s="3"/>
    </row>
    <row r="495" spans="1:22" ht="15.75" customHeight="1">
      <c r="A495" s="79" t="s">
        <v>20</v>
      </c>
      <c r="B495" s="80"/>
      <c r="C495" s="11">
        <f t="shared" si="223"/>
        <v>23717.199999999997</v>
      </c>
      <c r="D495" s="11">
        <f t="shared" si="240"/>
        <v>0</v>
      </c>
      <c r="E495" s="11">
        <f t="shared" si="240"/>
        <v>0</v>
      </c>
      <c r="F495" s="11">
        <f t="shared" si="240"/>
        <v>5451.3</v>
      </c>
      <c r="G495" s="49">
        <f t="shared" si="240"/>
        <v>6787.9</v>
      </c>
      <c r="H495" s="11">
        <f t="shared" si="240"/>
        <v>5739</v>
      </c>
      <c r="I495" s="11">
        <f aca="true" t="shared" si="243" ref="I495">I500+I505+I510+I515+I520+I525+I530+I535+I540+I545+I550+I555+I560+I565+I570+I575</f>
        <v>5739</v>
      </c>
      <c r="J495" s="6"/>
      <c r="K495" s="8"/>
      <c r="L495" s="8"/>
      <c r="M495" s="8"/>
      <c r="N495" s="8"/>
      <c r="O495" s="8"/>
      <c r="P495" s="8"/>
      <c r="Q495" s="8"/>
      <c r="R495" s="3"/>
      <c r="S495" s="29"/>
      <c r="T495" s="3"/>
      <c r="U495" s="3"/>
      <c r="V495" s="3"/>
    </row>
    <row r="496" spans="1:22" ht="15.75" customHeight="1">
      <c r="A496" s="79" t="s">
        <v>8</v>
      </c>
      <c r="B496" s="80"/>
      <c r="C496" s="11">
        <f t="shared" si="223"/>
        <v>3262.8999999999996</v>
      </c>
      <c r="D496" s="11">
        <f t="shared" si="240"/>
        <v>910.8</v>
      </c>
      <c r="E496" s="11">
        <f t="shared" si="240"/>
        <v>797.6</v>
      </c>
      <c r="F496" s="11">
        <f t="shared" si="240"/>
        <v>477.70000000000005</v>
      </c>
      <c r="G496" s="49">
        <f t="shared" si="240"/>
        <v>491.6</v>
      </c>
      <c r="H496" s="11">
        <f t="shared" si="240"/>
        <v>292.6</v>
      </c>
      <c r="I496" s="11">
        <f aca="true" t="shared" si="244" ref="I496">I501+I506+I511+I516+I521+I526+I531+I536+I541+I546+I551+I556+I561+I566+I571+I576</f>
        <v>292.6</v>
      </c>
      <c r="J496" s="6"/>
      <c r="K496" s="8"/>
      <c r="L496" s="8"/>
      <c r="M496" s="8"/>
      <c r="N496" s="8"/>
      <c r="O496" s="8"/>
      <c r="P496" s="8"/>
      <c r="Q496" s="8"/>
      <c r="R496" s="3"/>
      <c r="S496" s="29"/>
      <c r="T496" s="3"/>
      <c r="U496" s="3"/>
      <c r="V496" s="3"/>
    </row>
    <row r="497" spans="1:22" ht="15.75" customHeight="1">
      <c r="A497" s="79" t="s">
        <v>21</v>
      </c>
      <c r="B497" s="80"/>
      <c r="C497" s="11">
        <f t="shared" si="223"/>
        <v>0</v>
      </c>
      <c r="D497" s="11">
        <f t="shared" si="240"/>
        <v>0</v>
      </c>
      <c r="E497" s="11">
        <f t="shared" si="240"/>
        <v>0</v>
      </c>
      <c r="F497" s="11">
        <f t="shared" si="240"/>
        <v>0</v>
      </c>
      <c r="G497" s="49">
        <f t="shared" si="240"/>
        <v>0</v>
      </c>
      <c r="H497" s="11">
        <f t="shared" si="240"/>
        <v>0</v>
      </c>
      <c r="I497" s="11">
        <f aca="true" t="shared" si="245" ref="I497">I502+I507+I512+I517+I522+I527+I532+I537+I542+I547+I552+I557+I562+I567+I572+I577</f>
        <v>0</v>
      </c>
      <c r="J497" s="6"/>
      <c r="K497" s="8"/>
      <c r="L497" s="8"/>
      <c r="M497" s="8"/>
      <c r="N497" s="8"/>
      <c r="O497" s="8"/>
      <c r="P497" s="8"/>
      <c r="Q497" s="8"/>
      <c r="R497" s="3"/>
      <c r="S497" s="29"/>
      <c r="T497" s="3"/>
      <c r="U497" s="3"/>
      <c r="V497" s="3"/>
    </row>
    <row r="498" spans="1:22" ht="87.75" customHeight="1">
      <c r="A498" s="17" t="s">
        <v>167</v>
      </c>
      <c r="B498" s="74" t="s">
        <v>25</v>
      </c>
      <c r="C498" s="11">
        <f t="shared" si="223"/>
        <v>0</v>
      </c>
      <c r="D498" s="14">
        <f aca="true" t="shared" si="246" ref="D498:I498">D499+D500+D501+D502</f>
        <v>0</v>
      </c>
      <c r="E498" s="14">
        <f t="shared" si="246"/>
        <v>0</v>
      </c>
      <c r="F498" s="14">
        <f t="shared" si="246"/>
        <v>0</v>
      </c>
      <c r="G498" s="52">
        <f t="shared" si="246"/>
        <v>0</v>
      </c>
      <c r="H498" s="14">
        <f t="shared" si="246"/>
        <v>0</v>
      </c>
      <c r="I498" s="14">
        <f t="shared" si="246"/>
        <v>0</v>
      </c>
      <c r="J498" s="70" t="s">
        <v>170</v>
      </c>
      <c r="K498" s="64" t="s">
        <v>10</v>
      </c>
      <c r="L498" s="64">
        <v>0</v>
      </c>
      <c r="M498" s="64">
        <v>100</v>
      </c>
      <c r="N498" s="64">
        <v>100</v>
      </c>
      <c r="O498" s="64">
        <v>100</v>
      </c>
      <c r="P498" s="64">
        <v>100</v>
      </c>
      <c r="Q498" s="64">
        <v>100</v>
      </c>
      <c r="R498" s="3"/>
      <c r="S498" s="64">
        <v>100</v>
      </c>
      <c r="T498" s="3"/>
      <c r="U498" s="3"/>
      <c r="V498" s="3"/>
    </row>
    <row r="499" spans="1:22" ht="15.75" customHeight="1">
      <c r="A499" s="4" t="s">
        <v>9</v>
      </c>
      <c r="B499" s="75"/>
      <c r="C499" s="11">
        <f t="shared" si="223"/>
        <v>0</v>
      </c>
      <c r="D499" s="12">
        <v>0</v>
      </c>
      <c r="E499" s="12">
        <v>0</v>
      </c>
      <c r="F499" s="12">
        <v>0</v>
      </c>
      <c r="G499" s="53">
        <v>0</v>
      </c>
      <c r="H499" s="12">
        <v>0</v>
      </c>
      <c r="I499" s="12">
        <v>0</v>
      </c>
      <c r="J499" s="70"/>
      <c r="K499" s="64"/>
      <c r="L499" s="64"/>
      <c r="M499" s="64"/>
      <c r="N499" s="64"/>
      <c r="O499" s="64"/>
      <c r="P499" s="64"/>
      <c r="Q499" s="64"/>
      <c r="R499" s="3"/>
      <c r="S499" s="64"/>
      <c r="T499" s="3"/>
      <c r="U499" s="3"/>
      <c r="V499" s="3"/>
    </row>
    <row r="500" spans="1:22" ht="15.75" customHeight="1">
      <c r="A500" s="4" t="s">
        <v>20</v>
      </c>
      <c r="B500" s="75"/>
      <c r="C500" s="11">
        <f t="shared" si="223"/>
        <v>0</v>
      </c>
      <c r="D500" s="12">
        <v>0</v>
      </c>
      <c r="E500" s="12">
        <v>0</v>
      </c>
      <c r="F500" s="12">
        <v>0</v>
      </c>
      <c r="G500" s="53">
        <v>0</v>
      </c>
      <c r="H500" s="12">
        <v>0</v>
      </c>
      <c r="I500" s="12">
        <v>0</v>
      </c>
      <c r="J500" s="70"/>
      <c r="K500" s="64"/>
      <c r="L500" s="64"/>
      <c r="M500" s="64"/>
      <c r="N500" s="64"/>
      <c r="O500" s="64"/>
      <c r="P500" s="64"/>
      <c r="Q500" s="64"/>
      <c r="R500" s="3"/>
      <c r="S500" s="64"/>
      <c r="T500" s="3"/>
      <c r="U500" s="3"/>
      <c r="V500" s="3"/>
    </row>
    <row r="501" spans="1:22" ht="15.75" customHeight="1">
      <c r="A501" s="4" t="s">
        <v>8</v>
      </c>
      <c r="B501" s="75"/>
      <c r="C501" s="11">
        <f t="shared" si="223"/>
        <v>0</v>
      </c>
      <c r="D501" s="12">
        <v>0</v>
      </c>
      <c r="E501" s="12">
        <v>0</v>
      </c>
      <c r="F501" s="12">
        <v>0</v>
      </c>
      <c r="G501" s="53">
        <v>0</v>
      </c>
      <c r="H501" s="12">
        <v>0</v>
      </c>
      <c r="I501" s="12">
        <v>0</v>
      </c>
      <c r="J501" s="70"/>
      <c r="K501" s="64"/>
      <c r="L501" s="64"/>
      <c r="M501" s="64"/>
      <c r="N501" s="64"/>
      <c r="O501" s="64"/>
      <c r="P501" s="64"/>
      <c r="Q501" s="64"/>
      <c r="R501" s="3"/>
      <c r="S501" s="64"/>
      <c r="T501" s="3"/>
      <c r="U501" s="3"/>
      <c r="V501" s="3"/>
    </row>
    <row r="502" spans="1:22" ht="15.75" customHeight="1">
      <c r="A502" s="4" t="s">
        <v>21</v>
      </c>
      <c r="B502" s="76"/>
      <c r="C502" s="11">
        <f t="shared" si="223"/>
        <v>0</v>
      </c>
      <c r="D502" s="12">
        <v>0</v>
      </c>
      <c r="E502" s="12">
        <v>0</v>
      </c>
      <c r="F502" s="12">
        <v>0</v>
      </c>
      <c r="G502" s="53">
        <v>0</v>
      </c>
      <c r="H502" s="12">
        <v>0</v>
      </c>
      <c r="I502" s="12">
        <v>0</v>
      </c>
      <c r="J502" s="70"/>
      <c r="K502" s="64"/>
      <c r="L502" s="64"/>
      <c r="M502" s="64"/>
      <c r="N502" s="64"/>
      <c r="O502" s="64"/>
      <c r="P502" s="64"/>
      <c r="Q502" s="64"/>
      <c r="R502" s="3"/>
      <c r="S502" s="64"/>
      <c r="T502" s="3"/>
      <c r="U502" s="3"/>
      <c r="V502" s="3"/>
    </row>
    <row r="503" spans="1:22" ht="62.25" customHeight="1">
      <c r="A503" s="17" t="s">
        <v>168</v>
      </c>
      <c r="B503" s="74" t="s">
        <v>25</v>
      </c>
      <c r="C503" s="11">
        <f t="shared" si="223"/>
        <v>0</v>
      </c>
      <c r="D503" s="14">
        <f aca="true" t="shared" si="247" ref="D503:I503">D504+D505+D506+D507</f>
        <v>0</v>
      </c>
      <c r="E503" s="14">
        <f t="shared" si="247"/>
        <v>0</v>
      </c>
      <c r="F503" s="14">
        <f t="shared" si="247"/>
        <v>0</v>
      </c>
      <c r="G503" s="52">
        <f t="shared" si="247"/>
        <v>0</v>
      </c>
      <c r="H503" s="14">
        <f t="shared" si="247"/>
        <v>0</v>
      </c>
      <c r="I503" s="14">
        <f t="shared" si="247"/>
        <v>0</v>
      </c>
      <c r="J503" s="70" t="s">
        <v>169</v>
      </c>
      <c r="K503" s="64" t="s">
        <v>10</v>
      </c>
      <c r="L503" s="64">
        <v>0</v>
      </c>
      <c r="M503" s="64">
        <v>100</v>
      </c>
      <c r="N503" s="64">
        <v>100</v>
      </c>
      <c r="O503" s="64">
        <v>100</v>
      </c>
      <c r="P503" s="64">
        <v>100</v>
      </c>
      <c r="Q503" s="64">
        <v>100</v>
      </c>
      <c r="R503" s="3"/>
      <c r="S503" s="64">
        <v>100</v>
      </c>
      <c r="T503" s="3"/>
      <c r="U503" s="3"/>
      <c r="V503" s="3"/>
    </row>
    <row r="504" spans="1:22" ht="15.75" customHeight="1">
      <c r="A504" s="4" t="s">
        <v>9</v>
      </c>
      <c r="B504" s="75"/>
      <c r="C504" s="11">
        <f t="shared" si="223"/>
        <v>0</v>
      </c>
      <c r="D504" s="12">
        <v>0</v>
      </c>
      <c r="E504" s="12">
        <v>0</v>
      </c>
      <c r="F504" s="12">
        <v>0</v>
      </c>
      <c r="G504" s="53">
        <v>0</v>
      </c>
      <c r="H504" s="12">
        <v>0</v>
      </c>
      <c r="I504" s="12">
        <v>0</v>
      </c>
      <c r="J504" s="70"/>
      <c r="K504" s="64"/>
      <c r="L504" s="64"/>
      <c r="M504" s="64"/>
      <c r="N504" s="64"/>
      <c r="O504" s="64"/>
      <c r="P504" s="64"/>
      <c r="Q504" s="64"/>
      <c r="R504" s="3"/>
      <c r="S504" s="64"/>
      <c r="T504" s="3"/>
      <c r="U504" s="3"/>
      <c r="V504" s="3"/>
    </row>
    <row r="505" spans="1:22" ht="15.75" customHeight="1">
      <c r="A505" s="4" t="s">
        <v>20</v>
      </c>
      <c r="B505" s="75"/>
      <c r="C505" s="11">
        <f t="shared" si="223"/>
        <v>0</v>
      </c>
      <c r="D505" s="12">
        <v>0</v>
      </c>
      <c r="E505" s="12">
        <v>0</v>
      </c>
      <c r="F505" s="12">
        <v>0</v>
      </c>
      <c r="G505" s="53">
        <v>0</v>
      </c>
      <c r="H505" s="12">
        <v>0</v>
      </c>
      <c r="I505" s="12">
        <v>0</v>
      </c>
      <c r="J505" s="70"/>
      <c r="K505" s="64"/>
      <c r="L505" s="64"/>
      <c r="M505" s="64"/>
      <c r="N505" s="64"/>
      <c r="O505" s="64"/>
      <c r="P505" s="64"/>
      <c r="Q505" s="64"/>
      <c r="R505" s="3"/>
      <c r="S505" s="64"/>
      <c r="T505" s="3"/>
      <c r="U505" s="3"/>
      <c r="V505" s="3"/>
    </row>
    <row r="506" spans="1:22" ht="15.75" customHeight="1">
      <c r="A506" s="4" t="s">
        <v>8</v>
      </c>
      <c r="B506" s="75"/>
      <c r="C506" s="11">
        <f t="shared" si="223"/>
        <v>0</v>
      </c>
      <c r="D506" s="12">
        <v>0</v>
      </c>
      <c r="E506" s="12">
        <v>0</v>
      </c>
      <c r="F506" s="12">
        <v>0</v>
      </c>
      <c r="G506" s="53">
        <v>0</v>
      </c>
      <c r="H506" s="12">
        <v>0</v>
      </c>
      <c r="I506" s="12">
        <v>0</v>
      </c>
      <c r="J506" s="70"/>
      <c r="K506" s="64"/>
      <c r="L506" s="64"/>
      <c r="M506" s="64"/>
      <c r="N506" s="64"/>
      <c r="O506" s="64"/>
      <c r="P506" s="64"/>
      <c r="Q506" s="64"/>
      <c r="R506" s="3"/>
      <c r="S506" s="64"/>
      <c r="T506" s="3"/>
      <c r="U506" s="3"/>
      <c r="V506" s="3"/>
    </row>
    <row r="507" spans="1:22" ht="15.75" customHeight="1">
      <c r="A507" s="4" t="s">
        <v>21</v>
      </c>
      <c r="B507" s="76"/>
      <c r="C507" s="11">
        <f t="shared" si="223"/>
        <v>0</v>
      </c>
      <c r="D507" s="12">
        <v>0</v>
      </c>
      <c r="E507" s="12">
        <v>0</v>
      </c>
      <c r="F507" s="12">
        <v>0</v>
      </c>
      <c r="G507" s="53">
        <v>0</v>
      </c>
      <c r="H507" s="12">
        <v>0</v>
      </c>
      <c r="I507" s="12">
        <v>0</v>
      </c>
      <c r="J507" s="70"/>
      <c r="K507" s="64"/>
      <c r="L507" s="64"/>
      <c r="M507" s="64"/>
      <c r="N507" s="64"/>
      <c r="O507" s="64"/>
      <c r="P507" s="64"/>
      <c r="Q507" s="64"/>
      <c r="R507" s="3"/>
      <c r="S507" s="64"/>
      <c r="T507" s="3"/>
      <c r="U507" s="3"/>
      <c r="V507" s="3"/>
    </row>
    <row r="508" spans="1:22" ht="36.75" customHeight="1">
      <c r="A508" s="17" t="s">
        <v>46</v>
      </c>
      <c r="B508" s="74" t="s">
        <v>171</v>
      </c>
      <c r="C508" s="11">
        <f t="shared" si="223"/>
        <v>0</v>
      </c>
      <c r="D508" s="14">
        <f aca="true" t="shared" si="248" ref="D508:I508">D509+D510+D511+D512</f>
        <v>0</v>
      </c>
      <c r="E508" s="14">
        <f t="shared" si="248"/>
        <v>0</v>
      </c>
      <c r="F508" s="14">
        <f t="shared" si="248"/>
        <v>0</v>
      </c>
      <c r="G508" s="52">
        <f t="shared" si="248"/>
        <v>0</v>
      </c>
      <c r="H508" s="14">
        <f t="shared" si="248"/>
        <v>0</v>
      </c>
      <c r="I508" s="14">
        <f t="shared" si="248"/>
        <v>0</v>
      </c>
      <c r="J508" s="58" t="s">
        <v>190</v>
      </c>
      <c r="K508" s="61" t="s">
        <v>12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1</v>
      </c>
      <c r="R508" s="3"/>
      <c r="S508" s="61">
        <v>0</v>
      </c>
      <c r="T508" s="3"/>
      <c r="U508" s="3"/>
      <c r="V508" s="3"/>
    </row>
    <row r="509" spans="1:22" ht="15.75" customHeight="1">
      <c r="A509" s="4" t="s">
        <v>9</v>
      </c>
      <c r="B509" s="75"/>
      <c r="C509" s="11">
        <f t="shared" si="223"/>
        <v>0</v>
      </c>
      <c r="D509" s="12">
        <v>0</v>
      </c>
      <c r="E509" s="12">
        <v>0</v>
      </c>
      <c r="F509" s="12">
        <v>0</v>
      </c>
      <c r="G509" s="53">
        <v>0</v>
      </c>
      <c r="H509" s="12">
        <v>0</v>
      </c>
      <c r="I509" s="12">
        <v>0</v>
      </c>
      <c r="J509" s="59"/>
      <c r="K509" s="62"/>
      <c r="L509" s="62"/>
      <c r="M509" s="62"/>
      <c r="N509" s="62"/>
      <c r="O509" s="62"/>
      <c r="P509" s="62"/>
      <c r="Q509" s="62"/>
      <c r="R509" s="3"/>
      <c r="S509" s="62"/>
      <c r="T509" s="3"/>
      <c r="U509" s="3"/>
      <c r="V509" s="3"/>
    </row>
    <row r="510" spans="1:22" ht="15.75" customHeight="1">
      <c r="A510" s="4" t="s">
        <v>20</v>
      </c>
      <c r="B510" s="75"/>
      <c r="C510" s="11">
        <f t="shared" si="223"/>
        <v>0</v>
      </c>
      <c r="D510" s="12">
        <v>0</v>
      </c>
      <c r="E510" s="12">
        <v>0</v>
      </c>
      <c r="F510" s="12">
        <v>0</v>
      </c>
      <c r="G510" s="53">
        <v>0</v>
      </c>
      <c r="H510" s="12">
        <v>0</v>
      </c>
      <c r="I510" s="12">
        <v>0</v>
      </c>
      <c r="J510" s="59"/>
      <c r="K510" s="62"/>
      <c r="L510" s="62"/>
      <c r="M510" s="62"/>
      <c r="N510" s="62"/>
      <c r="O510" s="62"/>
      <c r="P510" s="62"/>
      <c r="Q510" s="62"/>
      <c r="R510" s="3"/>
      <c r="S510" s="62"/>
      <c r="T510" s="3"/>
      <c r="U510" s="3"/>
      <c r="V510" s="3"/>
    </row>
    <row r="511" spans="1:22" ht="15.75" customHeight="1">
      <c r="A511" s="4" t="s">
        <v>8</v>
      </c>
      <c r="B511" s="75"/>
      <c r="C511" s="11">
        <f t="shared" si="223"/>
        <v>0</v>
      </c>
      <c r="D511" s="12">
        <v>0</v>
      </c>
      <c r="E511" s="12">
        <v>0</v>
      </c>
      <c r="F511" s="12">
        <v>0</v>
      </c>
      <c r="G511" s="53">
        <v>0</v>
      </c>
      <c r="H511" s="12">
        <v>0</v>
      </c>
      <c r="I511" s="12">
        <v>0</v>
      </c>
      <c r="J511" s="59"/>
      <c r="K511" s="62"/>
      <c r="L511" s="62"/>
      <c r="M511" s="62"/>
      <c r="N511" s="62"/>
      <c r="O511" s="62"/>
      <c r="P511" s="62"/>
      <c r="Q511" s="62"/>
      <c r="R511" s="3"/>
      <c r="S511" s="62"/>
      <c r="T511" s="3"/>
      <c r="U511" s="3"/>
      <c r="V511" s="3"/>
    </row>
    <row r="512" spans="1:22" ht="15.75" customHeight="1">
      <c r="A512" s="4" t="s">
        <v>21</v>
      </c>
      <c r="B512" s="76"/>
      <c r="C512" s="11">
        <f t="shared" si="223"/>
        <v>0</v>
      </c>
      <c r="D512" s="12">
        <v>0</v>
      </c>
      <c r="E512" s="12">
        <v>0</v>
      </c>
      <c r="F512" s="12">
        <v>0</v>
      </c>
      <c r="G512" s="53">
        <v>0</v>
      </c>
      <c r="H512" s="12">
        <v>0</v>
      </c>
      <c r="I512" s="12">
        <v>0</v>
      </c>
      <c r="J512" s="60"/>
      <c r="K512" s="63"/>
      <c r="L512" s="63"/>
      <c r="M512" s="63"/>
      <c r="N512" s="63"/>
      <c r="O512" s="63"/>
      <c r="P512" s="63"/>
      <c r="Q512" s="63"/>
      <c r="R512" s="3"/>
      <c r="S512" s="63"/>
      <c r="T512" s="3"/>
      <c r="U512" s="3"/>
      <c r="V512" s="3"/>
    </row>
    <row r="513" spans="1:22" ht="36.75" customHeight="1">
      <c r="A513" s="17" t="s">
        <v>47</v>
      </c>
      <c r="B513" s="74" t="s">
        <v>25</v>
      </c>
      <c r="C513" s="11">
        <f aca="true" t="shared" si="249" ref="C513:C576">E513+F513+H513+D513+G513+I513</f>
        <v>129</v>
      </c>
      <c r="D513" s="14">
        <f aca="true" t="shared" si="250" ref="D513:I513">D514+D515+D516+D517</f>
        <v>99</v>
      </c>
      <c r="E513" s="14">
        <f t="shared" si="250"/>
        <v>30</v>
      </c>
      <c r="F513" s="14">
        <f t="shared" si="250"/>
        <v>0</v>
      </c>
      <c r="G513" s="52">
        <f t="shared" si="250"/>
        <v>0</v>
      </c>
      <c r="H513" s="14">
        <f t="shared" si="250"/>
        <v>0</v>
      </c>
      <c r="I513" s="14">
        <f t="shared" si="250"/>
        <v>0</v>
      </c>
      <c r="J513" s="58" t="s">
        <v>172</v>
      </c>
      <c r="K513" s="61" t="s">
        <v>10</v>
      </c>
      <c r="L513" s="61">
        <v>5</v>
      </c>
      <c r="M513" s="61">
        <v>30</v>
      </c>
      <c r="N513" s="61">
        <v>60</v>
      </c>
      <c r="O513" s="61">
        <v>90</v>
      </c>
      <c r="P513" s="61">
        <v>95</v>
      </c>
      <c r="Q513" s="61">
        <v>100</v>
      </c>
      <c r="R513" s="3"/>
      <c r="S513" s="61">
        <v>100</v>
      </c>
      <c r="T513" s="3"/>
      <c r="U513" s="3"/>
      <c r="V513" s="3"/>
    </row>
    <row r="514" spans="1:22" ht="15.75" customHeight="1">
      <c r="A514" s="4" t="s">
        <v>9</v>
      </c>
      <c r="B514" s="75"/>
      <c r="C514" s="11">
        <f t="shared" si="249"/>
        <v>0</v>
      </c>
      <c r="D514" s="12">
        <v>0</v>
      </c>
      <c r="E514" s="12">
        <v>0</v>
      </c>
      <c r="F514" s="12">
        <v>0</v>
      </c>
      <c r="G514" s="53">
        <v>0</v>
      </c>
      <c r="H514" s="12">
        <v>0</v>
      </c>
      <c r="I514" s="12">
        <v>0</v>
      </c>
      <c r="J514" s="59"/>
      <c r="K514" s="62"/>
      <c r="L514" s="62"/>
      <c r="M514" s="62"/>
      <c r="N514" s="62"/>
      <c r="O514" s="62"/>
      <c r="P514" s="62"/>
      <c r="Q514" s="62"/>
      <c r="R514" s="3"/>
      <c r="S514" s="62"/>
      <c r="T514" s="3"/>
      <c r="U514" s="3"/>
      <c r="V514" s="3"/>
    </row>
    <row r="515" spans="1:22" ht="15.75" customHeight="1">
      <c r="A515" s="4" t="s">
        <v>20</v>
      </c>
      <c r="B515" s="75"/>
      <c r="C515" s="11">
        <f t="shared" si="249"/>
        <v>0</v>
      </c>
      <c r="D515" s="12">
        <v>0</v>
      </c>
      <c r="E515" s="12">
        <v>0</v>
      </c>
      <c r="F515" s="12">
        <v>0</v>
      </c>
      <c r="G515" s="53">
        <v>0</v>
      </c>
      <c r="H515" s="12">
        <v>0</v>
      </c>
      <c r="I515" s="12">
        <v>0</v>
      </c>
      <c r="J515" s="59"/>
      <c r="K515" s="62"/>
      <c r="L515" s="62"/>
      <c r="M515" s="62"/>
      <c r="N515" s="62"/>
      <c r="O515" s="62"/>
      <c r="P515" s="62"/>
      <c r="Q515" s="62"/>
      <c r="R515" s="3"/>
      <c r="S515" s="62"/>
      <c r="T515" s="3"/>
      <c r="U515" s="3"/>
      <c r="V515" s="3"/>
    </row>
    <row r="516" spans="1:22" ht="15.75" customHeight="1">
      <c r="A516" s="4" t="s">
        <v>8</v>
      </c>
      <c r="B516" s="75"/>
      <c r="C516" s="11">
        <f t="shared" si="249"/>
        <v>129</v>
      </c>
      <c r="D516" s="12">
        <v>99</v>
      </c>
      <c r="E516" s="12">
        <v>30</v>
      </c>
      <c r="F516" s="12">
        <v>0</v>
      </c>
      <c r="G516" s="53">
        <v>0</v>
      </c>
      <c r="H516" s="12">
        <v>0</v>
      </c>
      <c r="I516" s="12">
        <v>0</v>
      </c>
      <c r="J516" s="59"/>
      <c r="K516" s="62"/>
      <c r="L516" s="62"/>
      <c r="M516" s="62"/>
      <c r="N516" s="62"/>
      <c r="O516" s="62"/>
      <c r="P516" s="62"/>
      <c r="Q516" s="62"/>
      <c r="R516" s="3"/>
      <c r="S516" s="62"/>
      <c r="T516" s="3"/>
      <c r="U516" s="3"/>
      <c r="V516" s="3"/>
    </row>
    <row r="517" spans="1:22" ht="15.75" customHeight="1">
      <c r="A517" s="4" t="s">
        <v>21</v>
      </c>
      <c r="B517" s="76"/>
      <c r="C517" s="11">
        <f t="shared" si="249"/>
        <v>0</v>
      </c>
      <c r="D517" s="12">
        <v>0</v>
      </c>
      <c r="E517" s="12">
        <v>0</v>
      </c>
      <c r="F517" s="12">
        <v>0</v>
      </c>
      <c r="G517" s="53">
        <v>0</v>
      </c>
      <c r="H517" s="12">
        <v>0</v>
      </c>
      <c r="I517" s="12">
        <v>0</v>
      </c>
      <c r="J517" s="60"/>
      <c r="K517" s="63"/>
      <c r="L517" s="63"/>
      <c r="M517" s="63"/>
      <c r="N517" s="63"/>
      <c r="O517" s="63"/>
      <c r="P517" s="63"/>
      <c r="Q517" s="63"/>
      <c r="R517" s="3"/>
      <c r="S517" s="63"/>
      <c r="T517" s="3"/>
      <c r="U517" s="3"/>
      <c r="V517" s="3"/>
    </row>
    <row r="518" spans="1:22" ht="36.75" customHeight="1">
      <c r="A518" s="17" t="s">
        <v>48</v>
      </c>
      <c r="B518" s="74" t="s">
        <v>25</v>
      </c>
      <c r="C518" s="11">
        <f t="shared" si="249"/>
        <v>154</v>
      </c>
      <c r="D518" s="14">
        <f aca="true" t="shared" si="251" ref="D518:I518">D519+D520+D521+D522</f>
        <v>144</v>
      </c>
      <c r="E518" s="14">
        <f t="shared" si="251"/>
        <v>10</v>
      </c>
      <c r="F518" s="14">
        <f t="shared" si="251"/>
        <v>0</v>
      </c>
      <c r="G518" s="52">
        <f t="shared" si="251"/>
        <v>0</v>
      </c>
      <c r="H518" s="14">
        <f t="shared" si="251"/>
        <v>0</v>
      </c>
      <c r="I518" s="14">
        <f t="shared" si="251"/>
        <v>0</v>
      </c>
      <c r="J518" s="58" t="s">
        <v>173</v>
      </c>
      <c r="K518" s="61" t="s">
        <v>10</v>
      </c>
      <c r="L518" s="61">
        <v>7</v>
      </c>
      <c r="M518" s="61">
        <v>100</v>
      </c>
      <c r="N518" s="61">
        <v>100</v>
      </c>
      <c r="O518" s="61">
        <v>100</v>
      </c>
      <c r="P518" s="61">
        <v>100</v>
      </c>
      <c r="Q518" s="61">
        <v>100</v>
      </c>
      <c r="R518" s="3"/>
      <c r="S518" s="61">
        <v>100</v>
      </c>
      <c r="T518" s="3"/>
      <c r="U518" s="3"/>
      <c r="V518" s="3"/>
    </row>
    <row r="519" spans="1:22" ht="15.75" customHeight="1">
      <c r="A519" s="4" t="s">
        <v>9</v>
      </c>
      <c r="B519" s="75"/>
      <c r="C519" s="11">
        <f t="shared" si="249"/>
        <v>0</v>
      </c>
      <c r="D519" s="12">
        <v>0</v>
      </c>
      <c r="E519" s="12">
        <v>0</v>
      </c>
      <c r="F519" s="12">
        <v>0</v>
      </c>
      <c r="G519" s="53">
        <v>0</v>
      </c>
      <c r="H519" s="12">
        <v>0</v>
      </c>
      <c r="I519" s="12">
        <v>0</v>
      </c>
      <c r="J519" s="59"/>
      <c r="K519" s="62"/>
      <c r="L519" s="62"/>
      <c r="M519" s="62"/>
      <c r="N519" s="62"/>
      <c r="O519" s="62"/>
      <c r="P519" s="62"/>
      <c r="Q519" s="62"/>
      <c r="R519" s="3"/>
      <c r="S519" s="62"/>
      <c r="T519" s="3"/>
      <c r="U519" s="3"/>
      <c r="V519" s="3"/>
    </row>
    <row r="520" spans="1:22" ht="15.75" customHeight="1">
      <c r="A520" s="4" t="s">
        <v>20</v>
      </c>
      <c r="B520" s="75"/>
      <c r="C520" s="11">
        <f t="shared" si="249"/>
        <v>0</v>
      </c>
      <c r="D520" s="12">
        <v>0</v>
      </c>
      <c r="E520" s="12">
        <v>0</v>
      </c>
      <c r="F520" s="12">
        <v>0</v>
      </c>
      <c r="G520" s="53">
        <v>0</v>
      </c>
      <c r="H520" s="12">
        <v>0</v>
      </c>
      <c r="I520" s="12">
        <v>0</v>
      </c>
      <c r="J520" s="59"/>
      <c r="K520" s="62"/>
      <c r="L520" s="62"/>
      <c r="M520" s="62"/>
      <c r="N520" s="62"/>
      <c r="O520" s="62"/>
      <c r="P520" s="62"/>
      <c r="Q520" s="62"/>
      <c r="R520" s="3"/>
      <c r="S520" s="62"/>
      <c r="T520" s="3"/>
      <c r="U520" s="3"/>
      <c r="V520" s="3"/>
    </row>
    <row r="521" spans="1:22" ht="15.75" customHeight="1">
      <c r="A521" s="4" t="s">
        <v>8</v>
      </c>
      <c r="B521" s="75"/>
      <c r="C521" s="11">
        <f t="shared" si="249"/>
        <v>154</v>
      </c>
      <c r="D521" s="12">
        <v>144</v>
      </c>
      <c r="E521" s="12">
        <v>10</v>
      </c>
      <c r="F521" s="12">
        <v>0</v>
      </c>
      <c r="G521" s="53">
        <v>0</v>
      </c>
      <c r="H521" s="12">
        <v>0</v>
      </c>
      <c r="I521" s="12">
        <v>0</v>
      </c>
      <c r="J521" s="59"/>
      <c r="K521" s="62"/>
      <c r="L521" s="62"/>
      <c r="M521" s="62"/>
      <c r="N521" s="62"/>
      <c r="O521" s="62"/>
      <c r="P521" s="62"/>
      <c r="Q521" s="62"/>
      <c r="R521" s="3"/>
      <c r="S521" s="62"/>
      <c r="T521" s="3"/>
      <c r="U521" s="3"/>
      <c r="V521" s="3"/>
    </row>
    <row r="522" spans="1:22" ht="15.75" customHeight="1">
      <c r="A522" s="4" t="s">
        <v>21</v>
      </c>
      <c r="B522" s="76"/>
      <c r="C522" s="11">
        <f t="shared" si="249"/>
        <v>0</v>
      </c>
      <c r="D522" s="12">
        <v>0</v>
      </c>
      <c r="E522" s="12">
        <v>0</v>
      </c>
      <c r="F522" s="12">
        <v>0</v>
      </c>
      <c r="G522" s="53">
        <v>0</v>
      </c>
      <c r="H522" s="12">
        <v>0</v>
      </c>
      <c r="I522" s="12">
        <v>0</v>
      </c>
      <c r="J522" s="60"/>
      <c r="K522" s="63"/>
      <c r="L522" s="63"/>
      <c r="M522" s="63"/>
      <c r="N522" s="63"/>
      <c r="O522" s="63"/>
      <c r="P522" s="63"/>
      <c r="Q522" s="63"/>
      <c r="R522" s="3"/>
      <c r="S522" s="63"/>
      <c r="T522" s="3"/>
      <c r="U522" s="3"/>
      <c r="V522" s="3"/>
    </row>
    <row r="523" spans="1:22" ht="39.75" customHeight="1">
      <c r="A523" s="17" t="s">
        <v>49</v>
      </c>
      <c r="B523" s="74" t="s">
        <v>25</v>
      </c>
      <c r="C523" s="11">
        <f t="shared" si="249"/>
        <v>38</v>
      </c>
      <c r="D523" s="14">
        <f aca="true" t="shared" si="252" ref="D523:I523">D524+D525+D526+D527</f>
        <v>18</v>
      </c>
      <c r="E523" s="14">
        <f t="shared" si="252"/>
        <v>20</v>
      </c>
      <c r="F523" s="14">
        <f t="shared" si="252"/>
        <v>0</v>
      </c>
      <c r="G523" s="52">
        <f t="shared" si="252"/>
        <v>0</v>
      </c>
      <c r="H523" s="14">
        <f t="shared" si="252"/>
        <v>0</v>
      </c>
      <c r="I523" s="14">
        <f t="shared" si="252"/>
        <v>0</v>
      </c>
      <c r="J523" s="58" t="s">
        <v>174</v>
      </c>
      <c r="K523" s="61" t="s">
        <v>10</v>
      </c>
      <c r="L523" s="61">
        <v>0</v>
      </c>
      <c r="M523" s="61">
        <v>0</v>
      </c>
      <c r="N523" s="61">
        <v>50</v>
      </c>
      <c r="O523" s="61">
        <v>100</v>
      </c>
      <c r="P523" s="61">
        <v>100</v>
      </c>
      <c r="Q523" s="61">
        <v>100</v>
      </c>
      <c r="R523" s="3"/>
      <c r="S523" s="61">
        <v>100</v>
      </c>
      <c r="T523" s="3"/>
      <c r="U523" s="3"/>
      <c r="V523" s="3"/>
    </row>
    <row r="524" spans="1:22" ht="20.25" customHeight="1">
      <c r="A524" s="4" t="s">
        <v>9</v>
      </c>
      <c r="B524" s="75"/>
      <c r="C524" s="11">
        <f t="shared" si="249"/>
        <v>0</v>
      </c>
      <c r="D524" s="12">
        <v>0</v>
      </c>
      <c r="E524" s="12">
        <v>0</v>
      </c>
      <c r="F524" s="12">
        <v>0</v>
      </c>
      <c r="G524" s="53">
        <v>0</v>
      </c>
      <c r="H524" s="12">
        <v>0</v>
      </c>
      <c r="I524" s="12">
        <v>0</v>
      </c>
      <c r="J524" s="59"/>
      <c r="K524" s="62"/>
      <c r="L524" s="62"/>
      <c r="M524" s="62"/>
      <c r="N524" s="62"/>
      <c r="O524" s="62"/>
      <c r="P524" s="62"/>
      <c r="Q524" s="62"/>
      <c r="R524" s="3"/>
      <c r="S524" s="62"/>
      <c r="T524" s="3"/>
      <c r="U524" s="3"/>
      <c r="V524" s="3"/>
    </row>
    <row r="525" spans="1:22" ht="20.25" customHeight="1">
      <c r="A525" s="4" t="s">
        <v>20</v>
      </c>
      <c r="B525" s="75"/>
      <c r="C525" s="11">
        <f t="shared" si="249"/>
        <v>0</v>
      </c>
      <c r="D525" s="12">
        <v>0</v>
      </c>
      <c r="E525" s="12">
        <v>0</v>
      </c>
      <c r="F525" s="12">
        <v>0</v>
      </c>
      <c r="G525" s="53">
        <v>0</v>
      </c>
      <c r="H525" s="12">
        <v>0</v>
      </c>
      <c r="I525" s="12">
        <v>0</v>
      </c>
      <c r="J525" s="59"/>
      <c r="K525" s="62"/>
      <c r="L525" s="62"/>
      <c r="M525" s="62"/>
      <c r="N525" s="62"/>
      <c r="O525" s="62"/>
      <c r="P525" s="62"/>
      <c r="Q525" s="62"/>
      <c r="R525" s="3"/>
      <c r="S525" s="62"/>
      <c r="T525" s="3"/>
      <c r="U525" s="3"/>
      <c r="V525" s="3"/>
    </row>
    <row r="526" spans="1:22" ht="18.75" customHeight="1">
      <c r="A526" s="4" t="s">
        <v>8</v>
      </c>
      <c r="B526" s="75"/>
      <c r="C526" s="11">
        <f t="shared" si="249"/>
        <v>38</v>
      </c>
      <c r="D526" s="12">
        <v>18</v>
      </c>
      <c r="E526" s="12">
        <v>20</v>
      </c>
      <c r="F526" s="12">
        <v>0</v>
      </c>
      <c r="G526" s="53">
        <v>0</v>
      </c>
      <c r="H526" s="12">
        <v>0</v>
      </c>
      <c r="I526" s="12">
        <v>0</v>
      </c>
      <c r="J526" s="59"/>
      <c r="K526" s="62"/>
      <c r="L526" s="62"/>
      <c r="M526" s="62"/>
      <c r="N526" s="62"/>
      <c r="O526" s="62"/>
      <c r="P526" s="62"/>
      <c r="Q526" s="62"/>
      <c r="R526" s="3"/>
      <c r="S526" s="62"/>
      <c r="T526" s="3"/>
      <c r="U526" s="3"/>
      <c r="V526" s="3"/>
    </row>
    <row r="527" spans="1:22" ht="17.25" customHeight="1">
      <c r="A527" s="4" t="s">
        <v>21</v>
      </c>
      <c r="B527" s="76"/>
      <c r="C527" s="11">
        <f t="shared" si="249"/>
        <v>0</v>
      </c>
      <c r="D527" s="12">
        <v>0</v>
      </c>
      <c r="E527" s="12">
        <v>0</v>
      </c>
      <c r="F527" s="12">
        <v>0</v>
      </c>
      <c r="G527" s="53">
        <v>0</v>
      </c>
      <c r="H527" s="12">
        <v>0</v>
      </c>
      <c r="I527" s="12">
        <v>0</v>
      </c>
      <c r="J527" s="60"/>
      <c r="K527" s="63"/>
      <c r="L527" s="63"/>
      <c r="M527" s="63"/>
      <c r="N527" s="63"/>
      <c r="O527" s="63"/>
      <c r="P527" s="63"/>
      <c r="Q527" s="63"/>
      <c r="R527" s="3"/>
      <c r="S527" s="63"/>
      <c r="T527" s="3"/>
      <c r="U527" s="3"/>
      <c r="V527" s="3"/>
    </row>
    <row r="528" spans="1:22" ht="55.5" customHeight="1">
      <c r="A528" s="17" t="s">
        <v>50</v>
      </c>
      <c r="B528" s="74" t="s">
        <v>25</v>
      </c>
      <c r="C528" s="11">
        <f t="shared" si="249"/>
        <v>50</v>
      </c>
      <c r="D528" s="14">
        <f aca="true" t="shared" si="253" ref="D528:I528">D529+D530+D531+D532</f>
        <v>50</v>
      </c>
      <c r="E528" s="14">
        <f t="shared" si="253"/>
        <v>0</v>
      </c>
      <c r="F528" s="14">
        <f t="shared" si="253"/>
        <v>0</v>
      </c>
      <c r="G528" s="52">
        <f t="shared" si="253"/>
        <v>0</v>
      </c>
      <c r="H528" s="14">
        <f t="shared" si="253"/>
        <v>0</v>
      </c>
      <c r="I528" s="14">
        <f t="shared" si="253"/>
        <v>0</v>
      </c>
      <c r="J528" s="58" t="s">
        <v>191</v>
      </c>
      <c r="K528" s="61" t="s">
        <v>12</v>
      </c>
      <c r="L528" s="61">
        <v>0</v>
      </c>
      <c r="M528" s="61">
        <v>5</v>
      </c>
      <c r="N528" s="61">
        <v>0</v>
      </c>
      <c r="O528" s="61">
        <v>0</v>
      </c>
      <c r="P528" s="61">
        <v>0</v>
      </c>
      <c r="Q528" s="61">
        <v>0</v>
      </c>
      <c r="R528" s="3"/>
      <c r="S528" s="61">
        <v>0</v>
      </c>
      <c r="T528" s="3"/>
      <c r="U528" s="3"/>
      <c r="V528" s="3"/>
    </row>
    <row r="529" spans="1:22" ht="15.75" customHeight="1">
      <c r="A529" s="4" t="s">
        <v>9</v>
      </c>
      <c r="B529" s="75"/>
      <c r="C529" s="11">
        <f t="shared" si="249"/>
        <v>0</v>
      </c>
      <c r="D529" s="12">
        <v>0</v>
      </c>
      <c r="E529" s="12">
        <v>0</v>
      </c>
      <c r="F529" s="12">
        <v>0</v>
      </c>
      <c r="G529" s="53">
        <v>0</v>
      </c>
      <c r="H529" s="12">
        <v>0</v>
      </c>
      <c r="I529" s="12">
        <v>0</v>
      </c>
      <c r="J529" s="59"/>
      <c r="K529" s="62"/>
      <c r="L529" s="62"/>
      <c r="M529" s="62"/>
      <c r="N529" s="62"/>
      <c r="O529" s="62"/>
      <c r="P529" s="62"/>
      <c r="Q529" s="62"/>
      <c r="R529" s="3"/>
      <c r="S529" s="62"/>
      <c r="T529" s="3"/>
      <c r="U529" s="3"/>
      <c r="V529" s="3"/>
    </row>
    <row r="530" spans="1:22" ht="15.75" customHeight="1">
      <c r="A530" s="4" t="s">
        <v>20</v>
      </c>
      <c r="B530" s="75"/>
      <c r="C530" s="11">
        <f t="shared" si="249"/>
        <v>0</v>
      </c>
      <c r="D530" s="12">
        <v>0</v>
      </c>
      <c r="E530" s="12">
        <v>0</v>
      </c>
      <c r="F530" s="12">
        <v>0</v>
      </c>
      <c r="G530" s="53">
        <v>0</v>
      </c>
      <c r="H530" s="12">
        <v>0</v>
      </c>
      <c r="I530" s="12">
        <v>0</v>
      </c>
      <c r="J530" s="59"/>
      <c r="K530" s="62"/>
      <c r="L530" s="62"/>
      <c r="M530" s="62"/>
      <c r="N530" s="62"/>
      <c r="O530" s="62"/>
      <c r="P530" s="62"/>
      <c r="Q530" s="62"/>
      <c r="R530" s="3"/>
      <c r="S530" s="62"/>
      <c r="T530" s="3"/>
      <c r="U530" s="3"/>
      <c r="V530" s="3"/>
    </row>
    <row r="531" spans="1:22" ht="15.75" customHeight="1">
      <c r="A531" s="4" t="s">
        <v>8</v>
      </c>
      <c r="B531" s="75"/>
      <c r="C531" s="11">
        <f t="shared" si="249"/>
        <v>50</v>
      </c>
      <c r="D531" s="12">
        <v>50</v>
      </c>
      <c r="E531" s="12">
        <v>0</v>
      </c>
      <c r="F531" s="12">
        <v>0</v>
      </c>
      <c r="G531" s="53">
        <v>0</v>
      </c>
      <c r="H531" s="12">
        <v>0</v>
      </c>
      <c r="I531" s="12">
        <v>0</v>
      </c>
      <c r="J531" s="59"/>
      <c r="K531" s="62"/>
      <c r="L531" s="62"/>
      <c r="M531" s="62"/>
      <c r="N531" s="62"/>
      <c r="O531" s="62"/>
      <c r="P531" s="62"/>
      <c r="Q531" s="62"/>
      <c r="R531" s="3"/>
      <c r="S531" s="62"/>
      <c r="T531" s="3"/>
      <c r="U531" s="3"/>
      <c r="V531" s="3"/>
    </row>
    <row r="532" spans="1:22" ht="15.75" customHeight="1">
      <c r="A532" s="4" t="s">
        <v>21</v>
      </c>
      <c r="B532" s="76"/>
      <c r="C532" s="11">
        <f t="shared" si="249"/>
        <v>0</v>
      </c>
      <c r="D532" s="12">
        <v>0</v>
      </c>
      <c r="E532" s="12">
        <v>0</v>
      </c>
      <c r="F532" s="12">
        <v>0</v>
      </c>
      <c r="G532" s="53">
        <v>0</v>
      </c>
      <c r="H532" s="12">
        <v>0</v>
      </c>
      <c r="I532" s="12">
        <v>0</v>
      </c>
      <c r="J532" s="60"/>
      <c r="K532" s="63"/>
      <c r="L532" s="63"/>
      <c r="M532" s="63"/>
      <c r="N532" s="63"/>
      <c r="O532" s="63"/>
      <c r="P532" s="63"/>
      <c r="Q532" s="63"/>
      <c r="R532" s="3"/>
      <c r="S532" s="63"/>
      <c r="T532" s="3"/>
      <c r="U532" s="3"/>
      <c r="V532" s="3"/>
    </row>
    <row r="533" spans="1:22" ht="67.5" customHeight="1">
      <c r="A533" s="17" t="s">
        <v>51</v>
      </c>
      <c r="B533" s="74" t="s">
        <v>25</v>
      </c>
      <c r="C533" s="11">
        <f t="shared" si="249"/>
        <v>380.1</v>
      </c>
      <c r="D533" s="14">
        <f aca="true" t="shared" si="254" ref="D533:I533">D534+D535+D536+D537</f>
        <v>100</v>
      </c>
      <c r="E533" s="14">
        <f t="shared" si="254"/>
        <v>96</v>
      </c>
      <c r="F533" s="14">
        <f t="shared" si="254"/>
        <v>85.1</v>
      </c>
      <c r="G533" s="52">
        <f t="shared" si="254"/>
        <v>99</v>
      </c>
      <c r="H533" s="14">
        <f t="shared" si="254"/>
        <v>0</v>
      </c>
      <c r="I533" s="14">
        <f t="shared" si="254"/>
        <v>0</v>
      </c>
      <c r="J533" s="58" t="s">
        <v>192</v>
      </c>
      <c r="K533" s="61" t="s">
        <v>10</v>
      </c>
      <c r="L533" s="61">
        <v>50</v>
      </c>
      <c r="M533" s="61">
        <v>100</v>
      </c>
      <c r="N533" s="61">
        <v>100</v>
      </c>
      <c r="O533" s="61">
        <v>100</v>
      </c>
      <c r="P533" s="61">
        <v>100</v>
      </c>
      <c r="Q533" s="61">
        <v>100</v>
      </c>
      <c r="R533" s="3"/>
      <c r="S533" s="61">
        <v>100</v>
      </c>
      <c r="T533" s="3"/>
      <c r="U533" s="3"/>
      <c r="V533" s="3"/>
    </row>
    <row r="534" spans="1:22" ht="15.75" customHeight="1">
      <c r="A534" s="4" t="s">
        <v>9</v>
      </c>
      <c r="B534" s="75"/>
      <c r="C534" s="11">
        <f t="shared" si="249"/>
        <v>0</v>
      </c>
      <c r="D534" s="12">
        <v>0</v>
      </c>
      <c r="E534" s="12">
        <v>0</v>
      </c>
      <c r="F534" s="12">
        <v>0</v>
      </c>
      <c r="G534" s="53">
        <v>0</v>
      </c>
      <c r="H534" s="12">
        <v>0</v>
      </c>
      <c r="I534" s="12">
        <v>0</v>
      </c>
      <c r="J534" s="59"/>
      <c r="K534" s="62"/>
      <c r="L534" s="62"/>
      <c r="M534" s="62"/>
      <c r="N534" s="62"/>
      <c r="O534" s="62"/>
      <c r="P534" s="62"/>
      <c r="Q534" s="62"/>
      <c r="R534" s="3"/>
      <c r="S534" s="62"/>
      <c r="T534" s="3"/>
      <c r="U534" s="3"/>
      <c r="V534" s="3"/>
    </row>
    <row r="535" spans="1:22" ht="15.75" customHeight="1">
      <c r="A535" s="4" t="s">
        <v>20</v>
      </c>
      <c r="B535" s="75"/>
      <c r="C535" s="11">
        <f t="shared" si="249"/>
        <v>0</v>
      </c>
      <c r="D535" s="12">
        <v>0</v>
      </c>
      <c r="E535" s="12">
        <v>0</v>
      </c>
      <c r="F535" s="12">
        <v>0</v>
      </c>
      <c r="G535" s="53">
        <v>0</v>
      </c>
      <c r="H535" s="12">
        <v>0</v>
      </c>
      <c r="I535" s="12">
        <v>0</v>
      </c>
      <c r="J535" s="59"/>
      <c r="K535" s="62"/>
      <c r="L535" s="62"/>
      <c r="M535" s="62"/>
      <c r="N535" s="62"/>
      <c r="O535" s="62"/>
      <c r="P535" s="62"/>
      <c r="Q535" s="62"/>
      <c r="R535" s="3"/>
      <c r="S535" s="62"/>
      <c r="T535" s="3"/>
      <c r="U535" s="3"/>
      <c r="V535" s="3"/>
    </row>
    <row r="536" spans="1:22" ht="15.75" customHeight="1">
      <c r="A536" s="4" t="s">
        <v>8</v>
      </c>
      <c r="B536" s="75"/>
      <c r="C536" s="11">
        <f t="shared" si="249"/>
        <v>380.1</v>
      </c>
      <c r="D536" s="12">
        <v>100</v>
      </c>
      <c r="E536" s="12">
        <v>96</v>
      </c>
      <c r="F536" s="12">
        <v>85.1</v>
      </c>
      <c r="G536" s="46">
        <v>99</v>
      </c>
      <c r="H536" s="12">
        <v>0</v>
      </c>
      <c r="I536" s="12">
        <v>0</v>
      </c>
      <c r="J536" s="59"/>
      <c r="K536" s="62"/>
      <c r="L536" s="62"/>
      <c r="M536" s="62"/>
      <c r="N536" s="62"/>
      <c r="O536" s="62"/>
      <c r="P536" s="62"/>
      <c r="Q536" s="62"/>
      <c r="R536" s="3"/>
      <c r="S536" s="62"/>
      <c r="T536" s="3"/>
      <c r="U536" s="3"/>
      <c r="V536" s="3"/>
    </row>
    <row r="537" spans="1:22" ht="15.75" customHeight="1">
      <c r="A537" s="4" t="s">
        <v>21</v>
      </c>
      <c r="B537" s="76"/>
      <c r="C537" s="11">
        <f t="shared" si="249"/>
        <v>0</v>
      </c>
      <c r="D537" s="12">
        <v>0</v>
      </c>
      <c r="E537" s="12">
        <v>0</v>
      </c>
      <c r="F537" s="12">
        <v>0</v>
      </c>
      <c r="G537" s="53">
        <v>0</v>
      </c>
      <c r="H537" s="12">
        <v>0</v>
      </c>
      <c r="I537" s="12">
        <v>0</v>
      </c>
      <c r="J537" s="60"/>
      <c r="K537" s="63"/>
      <c r="L537" s="63"/>
      <c r="M537" s="63"/>
      <c r="N537" s="63"/>
      <c r="O537" s="63"/>
      <c r="P537" s="63"/>
      <c r="Q537" s="63"/>
      <c r="R537" s="3"/>
      <c r="S537" s="63"/>
      <c r="T537" s="3"/>
      <c r="U537" s="3"/>
      <c r="V537" s="3"/>
    </row>
    <row r="538" spans="1:22" ht="38.25" customHeight="1">
      <c r="A538" s="17" t="s">
        <v>52</v>
      </c>
      <c r="B538" s="74" t="s">
        <v>25</v>
      </c>
      <c r="C538" s="11">
        <f t="shared" si="249"/>
        <v>0</v>
      </c>
      <c r="D538" s="14">
        <f aca="true" t="shared" si="255" ref="D538:I538">D539+D540+D541+D542</f>
        <v>0</v>
      </c>
      <c r="E538" s="14">
        <f t="shared" si="255"/>
        <v>0</v>
      </c>
      <c r="F538" s="14">
        <f t="shared" si="255"/>
        <v>0</v>
      </c>
      <c r="G538" s="52">
        <f t="shared" si="255"/>
        <v>0</v>
      </c>
      <c r="H538" s="14">
        <f t="shared" si="255"/>
        <v>0</v>
      </c>
      <c r="I538" s="14">
        <f t="shared" si="255"/>
        <v>0</v>
      </c>
      <c r="J538" s="58" t="s">
        <v>175</v>
      </c>
      <c r="K538" s="61" t="s">
        <v>165</v>
      </c>
      <c r="L538" s="61">
        <v>0</v>
      </c>
      <c r="M538" s="61">
        <v>1</v>
      </c>
      <c r="N538" s="61">
        <v>2</v>
      </c>
      <c r="O538" s="61">
        <v>3</v>
      </c>
      <c r="P538" s="61">
        <v>3</v>
      </c>
      <c r="Q538" s="61">
        <v>3</v>
      </c>
      <c r="R538" s="3"/>
      <c r="S538" s="61">
        <v>3</v>
      </c>
      <c r="T538" s="3"/>
      <c r="U538" s="3"/>
      <c r="V538" s="3"/>
    </row>
    <row r="539" spans="1:22" ht="15.75" customHeight="1">
      <c r="A539" s="4" t="s">
        <v>9</v>
      </c>
      <c r="B539" s="75"/>
      <c r="C539" s="11">
        <f t="shared" si="249"/>
        <v>0</v>
      </c>
      <c r="D539" s="12">
        <v>0</v>
      </c>
      <c r="E539" s="12">
        <v>0</v>
      </c>
      <c r="F539" s="12">
        <v>0</v>
      </c>
      <c r="G539" s="53">
        <v>0</v>
      </c>
      <c r="H539" s="12">
        <v>0</v>
      </c>
      <c r="I539" s="12">
        <v>0</v>
      </c>
      <c r="J539" s="59"/>
      <c r="K539" s="62"/>
      <c r="L539" s="62"/>
      <c r="M539" s="62"/>
      <c r="N539" s="62"/>
      <c r="O539" s="62"/>
      <c r="P539" s="62"/>
      <c r="Q539" s="62"/>
      <c r="R539" s="3"/>
      <c r="S539" s="62"/>
      <c r="T539" s="3"/>
      <c r="U539" s="3"/>
      <c r="V539" s="3"/>
    </row>
    <row r="540" spans="1:22" ht="15.75" customHeight="1">
      <c r="A540" s="4" t="s">
        <v>20</v>
      </c>
      <c r="B540" s="75"/>
      <c r="C540" s="11">
        <f t="shared" si="249"/>
        <v>0</v>
      </c>
      <c r="D540" s="12">
        <v>0</v>
      </c>
      <c r="E540" s="12">
        <v>0</v>
      </c>
      <c r="F540" s="12">
        <v>0</v>
      </c>
      <c r="G540" s="53">
        <v>0</v>
      </c>
      <c r="H540" s="12">
        <v>0</v>
      </c>
      <c r="I540" s="12">
        <v>0</v>
      </c>
      <c r="J540" s="59"/>
      <c r="K540" s="62"/>
      <c r="L540" s="62"/>
      <c r="M540" s="62"/>
      <c r="N540" s="62"/>
      <c r="O540" s="62"/>
      <c r="P540" s="62"/>
      <c r="Q540" s="62"/>
      <c r="R540" s="3"/>
      <c r="S540" s="62"/>
      <c r="T540" s="3"/>
      <c r="U540" s="3"/>
      <c r="V540" s="3"/>
    </row>
    <row r="541" spans="1:22" ht="15.75" customHeight="1">
      <c r="A541" s="4" t="s">
        <v>8</v>
      </c>
      <c r="B541" s="75"/>
      <c r="C541" s="11">
        <f t="shared" si="249"/>
        <v>0</v>
      </c>
      <c r="D541" s="12">
        <v>0</v>
      </c>
      <c r="E541" s="12">
        <v>0</v>
      </c>
      <c r="F541" s="12">
        <v>0</v>
      </c>
      <c r="G541" s="53">
        <v>0</v>
      </c>
      <c r="H541" s="12">
        <v>0</v>
      </c>
      <c r="I541" s="12">
        <v>0</v>
      </c>
      <c r="J541" s="59"/>
      <c r="K541" s="62"/>
      <c r="L541" s="62"/>
      <c r="M541" s="62"/>
      <c r="N541" s="62"/>
      <c r="O541" s="62"/>
      <c r="P541" s="62"/>
      <c r="Q541" s="62"/>
      <c r="R541" s="3"/>
      <c r="S541" s="62"/>
      <c r="T541" s="3"/>
      <c r="U541" s="3"/>
      <c r="V541" s="3"/>
    </row>
    <row r="542" spans="1:22" ht="15.75" customHeight="1">
      <c r="A542" s="4" t="s">
        <v>21</v>
      </c>
      <c r="B542" s="76"/>
      <c r="C542" s="11">
        <f t="shared" si="249"/>
        <v>0</v>
      </c>
      <c r="D542" s="12">
        <v>0</v>
      </c>
      <c r="E542" s="12">
        <v>0</v>
      </c>
      <c r="F542" s="12">
        <v>0</v>
      </c>
      <c r="G542" s="53">
        <v>0</v>
      </c>
      <c r="H542" s="12">
        <v>0</v>
      </c>
      <c r="I542" s="12">
        <v>0</v>
      </c>
      <c r="J542" s="60"/>
      <c r="K542" s="63"/>
      <c r="L542" s="63"/>
      <c r="M542" s="63"/>
      <c r="N542" s="63"/>
      <c r="O542" s="63"/>
      <c r="P542" s="63"/>
      <c r="Q542" s="63"/>
      <c r="R542" s="3"/>
      <c r="S542" s="63"/>
      <c r="T542" s="3"/>
      <c r="U542" s="3"/>
      <c r="V542" s="3"/>
    </row>
    <row r="543" spans="1:22" ht="38.25" customHeight="1">
      <c r="A543" s="17" t="s">
        <v>53</v>
      </c>
      <c r="B543" s="74" t="s">
        <v>25</v>
      </c>
      <c r="C543" s="11">
        <f t="shared" si="249"/>
        <v>0</v>
      </c>
      <c r="D543" s="14">
        <f aca="true" t="shared" si="256" ref="D543:I543">D544+D545+D546+D547</f>
        <v>0</v>
      </c>
      <c r="E543" s="14">
        <f t="shared" si="256"/>
        <v>0</v>
      </c>
      <c r="F543" s="14">
        <f t="shared" si="256"/>
        <v>0</v>
      </c>
      <c r="G543" s="52">
        <f t="shared" si="256"/>
        <v>0</v>
      </c>
      <c r="H543" s="14">
        <f t="shared" si="256"/>
        <v>0</v>
      </c>
      <c r="I543" s="14">
        <f t="shared" si="256"/>
        <v>0</v>
      </c>
      <c r="J543" s="58" t="s">
        <v>176</v>
      </c>
      <c r="K543" s="61" t="s">
        <v>10</v>
      </c>
      <c r="L543" s="61">
        <v>71</v>
      </c>
      <c r="M543" s="61">
        <v>60</v>
      </c>
      <c r="N543" s="61">
        <v>33</v>
      </c>
      <c r="O543" s="61">
        <v>0</v>
      </c>
      <c r="P543" s="61">
        <v>0</v>
      </c>
      <c r="Q543" s="61">
        <v>0</v>
      </c>
      <c r="R543" s="3"/>
      <c r="S543" s="61">
        <v>0</v>
      </c>
      <c r="T543" s="3"/>
      <c r="U543" s="3"/>
      <c r="V543" s="3"/>
    </row>
    <row r="544" spans="1:22" ht="15.75" customHeight="1">
      <c r="A544" s="4" t="s">
        <v>9</v>
      </c>
      <c r="B544" s="75"/>
      <c r="C544" s="11">
        <f t="shared" si="249"/>
        <v>0</v>
      </c>
      <c r="D544" s="12">
        <v>0</v>
      </c>
      <c r="E544" s="12">
        <v>0</v>
      </c>
      <c r="F544" s="12">
        <v>0</v>
      </c>
      <c r="G544" s="53">
        <v>0</v>
      </c>
      <c r="H544" s="12">
        <v>0</v>
      </c>
      <c r="I544" s="12">
        <v>0</v>
      </c>
      <c r="J544" s="59"/>
      <c r="K544" s="62"/>
      <c r="L544" s="62"/>
      <c r="M544" s="62"/>
      <c r="N544" s="62"/>
      <c r="O544" s="62"/>
      <c r="P544" s="62"/>
      <c r="Q544" s="62"/>
      <c r="R544" s="3"/>
      <c r="S544" s="62"/>
      <c r="T544" s="3"/>
      <c r="U544" s="3"/>
      <c r="V544" s="3"/>
    </row>
    <row r="545" spans="1:22" ht="15.75" customHeight="1">
      <c r="A545" s="4" t="s">
        <v>20</v>
      </c>
      <c r="B545" s="75"/>
      <c r="C545" s="11">
        <f t="shared" si="249"/>
        <v>0</v>
      </c>
      <c r="D545" s="12">
        <v>0</v>
      </c>
      <c r="E545" s="12">
        <v>0</v>
      </c>
      <c r="F545" s="12">
        <v>0</v>
      </c>
      <c r="G545" s="53">
        <v>0</v>
      </c>
      <c r="H545" s="12">
        <v>0</v>
      </c>
      <c r="I545" s="12">
        <v>0</v>
      </c>
      <c r="J545" s="59"/>
      <c r="K545" s="62"/>
      <c r="L545" s="62"/>
      <c r="M545" s="62"/>
      <c r="N545" s="62"/>
      <c r="O545" s="62"/>
      <c r="P545" s="62"/>
      <c r="Q545" s="62"/>
      <c r="R545" s="3"/>
      <c r="S545" s="62"/>
      <c r="T545" s="3"/>
      <c r="U545" s="3"/>
      <c r="V545" s="3"/>
    </row>
    <row r="546" spans="1:22" ht="15.75" customHeight="1">
      <c r="A546" s="4" t="s">
        <v>8</v>
      </c>
      <c r="B546" s="75"/>
      <c r="C546" s="11">
        <f t="shared" si="249"/>
        <v>0</v>
      </c>
      <c r="D546" s="12">
        <v>0</v>
      </c>
      <c r="E546" s="12">
        <v>0</v>
      </c>
      <c r="F546" s="12">
        <v>0</v>
      </c>
      <c r="G546" s="53">
        <v>0</v>
      </c>
      <c r="H546" s="12">
        <v>0</v>
      </c>
      <c r="I546" s="12">
        <v>0</v>
      </c>
      <c r="J546" s="59"/>
      <c r="K546" s="62"/>
      <c r="L546" s="62"/>
      <c r="M546" s="62"/>
      <c r="N546" s="62"/>
      <c r="O546" s="62"/>
      <c r="P546" s="62"/>
      <c r="Q546" s="62"/>
      <c r="R546" s="3"/>
      <c r="S546" s="62"/>
      <c r="T546" s="3"/>
      <c r="U546" s="3"/>
      <c r="V546" s="3"/>
    </row>
    <row r="547" spans="1:22" ht="15.75" customHeight="1">
      <c r="A547" s="4" t="s">
        <v>21</v>
      </c>
      <c r="B547" s="76"/>
      <c r="C547" s="11">
        <f t="shared" si="249"/>
        <v>0</v>
      </c>
      <c r="D547" s="12">
        <v>0</v>
      </c>
      <c r="E547" s="12">
        <v>0</v>
      </c>
      <c r="F547" s="12">
        <v>0</v>
      </c>
      <c r="G547" s="53">
        <v>0</v>
      </c>
      <c r="H547" s="12">
        <v>0</v>
      </c>
      <c r="I547" s="12">
        <v>0</v>
      </c>
      <c r="J547" s="60"/>
      <c r="K547" s="63"/>
      <c r="L547" s="63"/>
      <c r="M547" s="63"/>
      <c r="N547" s="63"/>
      <c r="O547" s="63"/>
      <c r="P547" s="63"/>
      <c r="Q547" s="63"/>
      <c r="R547" s="3"/>
      <c r="S547" s="63"/>
      <c r="T547" s="3"/>
      <c r="U547" s="3"/>
      <c r="V547" s="3"/>
    </row>
    <row r="548" spans="1:22" ht="38.25" customHeight="1">
      <c r="A548" s="17" t="s">
        <v>54</v>
      </c>
      <c r="B548" s="74" t="s">
        <v>25</v>
      </c>
      <c r="C548" s="11">
        <f t="shared" si="249"/>
        <v>73.9</v>
      </c>
      <c r="D548" s="14">
        <f aca="true" t="shared" si="257" ref="D548:I548">D549+D550+D551+D552</f>
        <v>23.9</v>
      </c>
      <c r="E548" s="14">
        <f t="shared" si="257"/>
        <v>50</v>
      </c>
      <c r="F548" s="14">
        <f t="shared" si="257"/>
        <v>0</v>
      </c>
      <c r="G548" s="52">
        <f t="shared" si="257"/>
        <v>0</v>
      </c>
      <c r="H548" s="14">
        <f t="shared" si="257"/>
        <v>0</v>
      </c>
      <c r="I548" s="14">
        <f t="shared" si="257"/>
        <v>0</v>
      </c>
      <c r="J548" s="58" t="s">
        <v>177</v>
      </c>
      <c r="K548" s="61" t="s">
        <v>10</v>
      </c>
      <c r="L548" s="61">
        <v>25</v>
      </c>
      <c r="M548" s="61">
        <v>50</v>
      </c>
      <c r="N548" s="61">
        <v>75</v>
      </c>
      <c r="O548" s="61">
        <v>100</v>
      </c>
      <c r="P548" s="61">
        <v>100</v>
      </c>
      <c r="Q548" s="61">
        <v>100</v>
      </c>
      <c r="R548" s="3"/>
      <c r="S548" s="61">
        <v>100</v>
      </c>
      <c r="T548" s="3"/>
      <c r="U548" s="3"/>
      <c r="V548" s="3"/>
    </row>
    <row r="549" spans="1:22" ht="15.75" customHeight="1">
      <c r="A549" s="4" t="s">
        <v>9</v>
      </c>
      <c r="B549" s="75"/>
      <c r="C549" s="11">
        <f t="shared" si="249"/>
        <v>0</v>
      </c>
      <c r="D549" s="12">
        <v>0</v>
      </c>
      <c r="E549" s="12">
        <v>0</v>
      </c>
      <c r="F549" s="12">
        <v>0</v>
      </c>
      <c r="G549" s="53">
        <v>0</v>
      </c>
      <c r="H549" s="12">
        <v>0</v>
      </c>
      <c r="I549" s="12">
        <v>0</v>
      </c>
      <c r="J549" s="59"/>
      <c r="K549" s="62"/>
      <c r="L549" s="62"/>
      <c r="M549" s="62"/>
      <c r="N549" s="62"/>
      <c r="O549" s="62"/>
      <c r="P549" s="62"/>
      <c r="Q549" s="62"/>
      <c r="R549" s="3"/>
      <c r="S549" s="62"/>
      <c r="T549" s="3"/>
      <c r="U549" s="3"/>
      <c r="V549" s="3"/>
    </row>
    <row r="550" spans="1:22" ht="15.75" customHeight="1">
      <c r="A550" s="4" t="s">
        <v>20</v>
      </c>
      <c r="B550" s="75"/>
      <c r="C550" s="11">
        <f t="shared" si="249"/>
        <v>0</v>
      </c>
      <c r="D550" s="12">
        <v>0</v>
      </c>
      <c r="E550" s="12">
        <v>0</v>
      </c>
      <c r="F550" s="12">
        <v>0</v>
      </c>
      <c r="G550" s="53">
        <v>0</v>
      </c>
      <c r="H550" s="12">
        <v>0</v>
      </c>
      <c r="I550" s="12">
        <v>0</v>
      </c>
      <c r="J550" s="59"/>
      <c r="K550" s="62"/>
      <c r="L550" s="62"/>
      <c r="M550" s="62"/>
      <c r="N550" s="62"/>
      <c r="O550" s="62"/>
      <c r="P550" s="62"/>
      <c r="Q550" s="62"/>
      <c r="R550" s="3"/>
      <c r="S550" s="62"/>
      <c r="T550" s="3"/>
      <c r="U550" s="3"/>
      <c r="V550" s="3"/>
    </row>
    <row r="551" spans="1:22" ht="15.75" customHeight="1">
      <c r="A551" s="4" t="s">
        <v>8</v>
      </c>
      <c r="B551" s="75"/>
      <c r="C551" s="11">
        <f t="shared" si="249"/>
        <v>73.9</v>
      </c>
      <c r="D551" s="12">
        <v>23.9</v>
      </c>
      <c r="E551" s="12">
        <v>50</v>
      </c>
      <c r="F551" s="12">
        <v>0</v>
      </c>
      <c r="G551" s="53">
        <v>0</v>
      </c>
      <c r="H551" s="12">
        <v>0</v>
      </c>
      <c r="I551" s="12">
        <v>0</v>
      </c>
      <c r="J551" s="59"/>
      <c r="K551" s="62"/>
      <c r="L551" s="62"/>
      <c r="M551" s="62"/>
      <c r="N551" s="62"/>
      <c r="O551" s="62"/>
      <c r="P551" s="62"/>
      <c r="Q551" s="62"/>
      <c r="R551" s="3"/>
      <c r="S551" s="62"/>
      <c r="T551" s="3"/>
      <c r="U551" s="3"/>
      <c r="V551" s="3"/>
    </row>
    <row r="552" spans="1:22" ht="15.75" customHeight="1">
      <c r="A552" s="4" t="s">
        <v>21</v>
      </c>
      <c r="B552" s="76"/>
      <c r="C552" s="11">
        <f t="shared" si="249"/>
        <v>0</v>
      </c>
      <c r="D552" s="12">
        <v>0</v>
      </c>
      <c r="E552" s="12">
        <v>0</v>
      </c>
      <c r="F552" s="12">
        <v>0</v>
      </c>
      <c r="G552" s="53">
        <v>0</v>
      </c>
      <c r="H552" s="12">
        <v>0</v>
      </c>
      <c r="I552" s="12">
        <v>0</v>
      </c>
      <c r="J552" s="60"/>
      <c r="K552" s="63"/>
      <c r="L552" s="63"/>
      <c r="M552" s="63"/>
      <c r="N552" s="63"/>
      <c r="O552" s="63"/>
      <c r="P552" s="63"/>
      <c r="Q552" s="63"/>
      <c r="R552" s="3"/>
      <c r="S552" s="63"/>
      <c r="T552" s="3"/>
      <c r="U552" s="3"/>
      <c r="V552" s="3"/>
    </row>
    <row r="553" spans="1:22" ht="65.25" customHeight="1">
      <c r="A553" s="17" t="s">
        <v>55</v>
      </c>
      <c r="B553" s="74" t="s">
        <v>25</v>
      </c>
      <c r="C553" s="11">
        <f t="shared" si="249"/>
        <v>1755.6</v>
      </c>
      <c r="D553" s="14">
        <f aca="true" t="shared" si="258" ref="D553:I553">D554+D555+D556+D557</f>
        <v>292.6</v>
      </c>
      <c r="E553" s="14">
        <f t="shared" si="258"/>
        <v>292.6</v>
      </c>
      <c r="F553" s="14">
        <f t="shared" si="258"/>
        <v>292.6</v>
      </c>
      <c r="G553" s="52">
        <f t="shared" si="258"/>
        <v>292.6</v>
      </c>
      <c r="H553" s="14">
        <f t="shared" si="258"/>
        <v>292.6</v>
      </c>
      <c r="I553" s="14">
        <f t="shared" si="258"/>
        <v>292.6</v>
      </c>
      <c r="J553" s="58" t="s">
        <v>178</v>
      </c>
      <c r="K553" s="61" t="s">
        <v>10</v>
      </c>
      <c r="L553" s="61">
        <v>100</v>
      </c>
      <c r="M553" s="61">
        <v>100</v>
      </c>
      <c r="N553" s="61">
        <v>100</v>
      </c>
      <c r="O553" s="61">
        <v>100</v>
      </c>
      <c r="P553" s="61">
        <v>100</v>
      </c>
      <c r="Q553" s="61">
        <v>100</v>
      </c>
      <c r="R553" s="3"/>
      <c r="S553" s="61">
        <v>100</v>
      </c>
      <c r="T553" s="3"/>
      <c r="U553" s="3"/>
      <c r="V553" s="3"/>
    </row>
    <row r="554" spans="1:22" ht="15.75" customHeight="1">
      <c r="A554" s="4" t="s">
        <v>9</v>
      </c>
      <c r="B554" s="75"/>
      <c r="C554" s="11">
        <f t="shared" si="249"/>
        <v>0</v>
      </c>
      <c r="D554" s="12">
        <v>0</v>
      </c>
      <c r="E554" s="12">
        <v>0</v>
      </c>
      <c r="F554" s="12">
        <v>0</v>
      </c>
      <c r="G554" s="53">
        <v>0</v>
      </c>
      <c r="H554" s="12">
        <v>0</v>
      </c>
      <c r="I554" s="12">
        <v>0</v>
      </c>
      <c r="J554" s="59"/>
      <c r="K554" s="62"/>
      <c r="L554" s="62"/>
      <c r="M554" s="62"/>
      <c r="N554" s="62"/>
      <c r="O554" s="62"/>
      <c r="P554" s="62"/>
      <c r="Q554" s="62"/>
      <c r="R554" s="3"/>
      <c r="S554" s="62"/>
      <c r="T554" s="3"/>
      <c r="U554" s="3"/>
      <c r="V554" s="3"/>
    </row>
    <row r="555" spans="1:22" ht="15.75" customHeight="1">
      <c r="A555" s="4" t="s">
        <v>20</v>
      </c>
      <c r="B555" s="75"/>
      <c r="C555" s="11">
        <f t="shared" si="249"/>
        <v>0</v>
      </c>
      <c r="D555" s="12">
        <v>0</v>
      </c>
      <c r="E555" s="12">
        <v>0</v>
      </c>
      <c r="F555" s="12">
        <v>0</v>
      </c>
      <c r="G555" s="53">
        <v>0</v>
      </c>
      <c r="H555" s="12">
        <v>0</v>
      </c>
      <c r="I555" s="12">
        <v>0</v>
      </c>
      <c r="J555" s="59"/>
      <c r="K555" s="62"/>
      <c r="L555" s="62"/>
      <c r="M555" s="62"/>
      <c r="N555" s="62"/>
      <c r="O555" s="62"/>
      <c r="P555" s="62"/>
      <c r="Q555" s="62"/>
      <c r="R555" s="3"/>
      <c r="S555" s="62"/>
      <c r="T555" s="3"/>
      <c r="U555" s="3"/>
      <c r="V555" s="3"/>
    </row>
    <row r="556" spans="1:22" ht="15.75" customHeight="1">
      <c r="A556" s="4" t="s">
        <v>8</v>
      </c>
      <c r="B556" s="75"/>
      <c r="C556" s="11">
        <f t="shared" si="249"/>
        <v>1755.6</v>
      </c>
      <c r="D556" s="12">
        <v>292.6</v>
      </c>
      <c r="E556" s="12">
        <v>292.6</v>
      </c>
      <c r="F556" s="12">
        <v>292.6</v>
      </c>
      <c r="G556" s="46">
        <v>292.6</v>
      </c>
      <c r="H556" s="12">
        <v>292.6</v>
      </c>
      <c r="I556" s="12">
        <v>292.6</v>
      </c>
      <c r="J556" s="59"/>
      <c r="K556" s="62"/>
      <c r="L556" s="62"/>
      <c r="M556" s="62"/>
      <c r="N556" s="62"/>
      <c r="O556" s="62"/>
      <c r="P556" s="62"/>
      <c r="Q556" s="62"/>
      <c r="R556" s="3"/>
      <c r="S556" s="62"/>
      <c r="T556" s="3"/>
      <c r="U556" s="3"/>
      <c r="V556" s="3"/>
    </row>
    <row r="557" spans="1:22" ht="15.75" customHeight="1">
      <c r="A557" s="4" t="s">
        <v>21</v>
      </c>
      <c r="B557" s="76"/>
      <c r="C557" s="11">
        <f t="shared" si="249"/>
        <v>0</v>
      </c>
      <c r="D557" s="12">
        <v>0</v>
      </c>
      <c r="E557" s="12">
        <v>0</v>
      </c>
      <c r="F557" s="12">
        <v>0</v>
      </c>
      <c r="G557" s="53">
        <v>0</v>
      </c>
      <c r="H557" s="12">
        <v>0</v>
      </c>
      <c r="I557" s="12">
        <v>0</v>
      </c>
      <c r="J557" s="60"/>
      <c r="K557" s="63"/>
      <c r="L557" s="63"/>
      <c r="M557" s="63"/>
      <c r="N557" s="63"/>
      <c r="O557" s="63"/>
      <c r="P557" s="63"/>
      <c r="Q557" s="63"/>
      <c r="R557" s="3"/>
      <c r="S557" s="63"/>
      <c r="T557" s="3"/>
      <c r="U557" s="3"/>
      <c r="V557" s="3"/>
    </row>
    <row r="558" spans="1:22" ht="66" customHeight="1">
      <c r="A558" s="17" t="s">
        <v>180</v>
      </c>
      <c r="B558" s="74" t="s">
        <v>25</v>
      </c>
      <c r="C558" s="11">
        <f t="shared" si="249"/>
        <v>400</v>
      </c>
      <c r="D558" s="14">
        <f aca="true" t="shared" si="259" ref="D558:I558">D559+D560+D561+D562</f>
        <v>100</v>
      </c>
      <c r="E558" s="14">
        <f t="shared" si="259"/>
        <v>100</v>
      </c>
      <c r="F558" s="14">
        <f t="shared" si="259"/>
        <v>100</v>
      </c>
      <c r="G558" s="52">
        <f t="shared" si="259"/>
        <v>100</v>
      </c>
      <c r="H558" s="14">
        <f t="shared" si="259"/>
        <v>0</v>
      </c>
      <c r="I558" s="14">
        <f t="shared" si="259"/>
        <v>0</v>
      </c>
      <c r="J558" s="58" t="s">
        <v>179</v>
      </c>
      <c r="K558" s="61" t="s">
        <v>165</v>
      </c>
      <c r="L558" s="61">
        <v>34</v>
      </c>
      <c r="M558" s="61">
        <v>34</v>
      </c>
      <c r="N558" s="61">
        <v>33</v>
      </c>
      <c r="O558" s="61">
        <v>34</v>
      </c>
      <c r="P558" s="61">
        <v>34</v>
      </c>
      <c r="Q558" s="61">
        <v>35</v>
      </c>
      <c r="R558" s="3"/>
      <c r="S558" s="61">
        <v>35</v>
      </c>
      <c r="T558" s="3"/>
      <c r="U558" s="3"/>
      <c r="V558" s="3"/>
    </row>
    <row r="559" spans="1:22" ht="15.75" customHeight="1">
      <c r="A559" s="4" t="s">
        <v>9</v>
      </c>
      <c r="B559" s="75"/>
      <c r="C559" s="11">
        <f t="shared" si="249"/>
        <v>0</v>
      </c>
      <c r="D559" s="12">
        <v>0</v>
      </c>
      <c r="E559" s="12">
        <v>0</v>
      </c>
      <c r="F559" s="12">
        <v>0</v>
      </c>
      <c r="G559" s="53">
        <v>0</v>
      </c>
      <c r="H559" s="12">
        <v>0</v>
      </c>
      <c r="I559" s="12">
        <v>0</v>
      </c>
      <c r="J559" s="59"/>
      <c r="K559" s="62"/>
      <c r="L559" s="62"/>
      <c r="M559" s="62"/>
      <c r="N559" s="62"/>
      <c r="O559" s="62"/>
      <c r="P559" s="62"/>
      <c r="Q559" s="62"/>
      <c r="R559" s="3"/>
      <c r="S559" s="62"/>
      <c r="T559" s="3"/>
      <c r="U559" s="3"/>
      <c r="V559" s="3"/>
    </row>
    <row r="560" spans="1:22" ht="15.75" customHeight="1">
      <c r="A560" s="4" t="s">
        <v>20</v>
      </c>
      <c r="B560" s="75"/>
      <c r="C560" s="11">
        <f t="shared" si="249"/>
        <v>0</v>
      </c>
      <c r="D560" s="12">
        <v>0</v>
      </c>
      <c r="E560" s="12">
        <v>0</v>
      </c>
      <c r="F560" s="12">
        <v>0</v>
      </c>
      <c r="G560" s="53">
        <v>0</v>
      </c>
      <c r="H560" s="12">
        <v>0</v>
      </c>
      <c r="I560" s="12">
        <v>0</v>
      </c>
      <c r="J560" s="59"/>
      <c r="K560" s="62"/>
      <c r="L560" s="62"/>
      <c r="M560" s="62"/>
      <c r="N560" s="62"/>
      <c r="O560" s="62"/>
      <c r="P560" s="62"/>
      <c r="Q560" s="62"/>
      <c r="R560" s="3"/>
      <c r="S560" s="62"/>
      <c r="T560" s="3"/>
      <c r="U560" s="3"/>
      <c r="V560" s="3"/>
    </row>
    <row r="561" spans="1:22" ht="15.75" customHeight="1">
      <c r="A561" s="4" t="s">
        <v>8</v>
      </c>
      <c r="B561" s="75"/>
      <c r="C561" s="11">
        <f t="shared" si="249"/>
        <v>400</v>
      </c>
      <c r="D561" s="12">
        <v>100</v>
      </c>
      <c r="E561" s="12">
        <v>100</v>
      </c>
      <c r="F561" s="12">
        <v>100</v>
      </c>
      <c r="G561" s="46">
        <v>100</v>
      </c>
      <c r="H561" s="12">
        <v>0</v>
      </c>
      <c r="I561" s="12">
        <v>0</v>
      </c>
      <c r="J561" s="59"/>
      <c r="K561" s="62"/>
      <c r="L561" s="62"/>
      <c r="M561" s="62"/>
      <c r="N561" s="62"/>
      <c r="O561" s="62"/>
      <c r="P561" s="62"/>
      <c r="Q561" s="62"/>
      <c r="R561" s="3"/>
      <c r="S561" s="62"/>
      <c r="T561" s="3"/>
      <c r="U561" s="3"/>
      <c r="V561" s="3"/>
    </row>
    <row r="562" spans="1:22" ht="15.75" customHeight="1">
      <c r="A562" s="4" t="s">
        <v>21</v>
      </c>
      <c r="B562" s="76"/>
      <c r="C562" s="11">
        <f t="shared" si="249"/>
        <v>0</v>
      </c>
      <c r="D562" s="12">
        <v>0</v>
      </c>
      <c r="E562" s="12">
        <v>0</v>
      </c>
      <c r="F562" s="12">
        <v>0</v>
      </c>
      <c r="G562" s="53">
        <v>0</v>
      </c>
      <c r="H562" s="12">
        <v>0</v>
      </c>
      <c r="I562" s="12">
        <v>0</v>
      </c>
      <c r="J562" s="60"/>
      <c r="K562" s="63"/>
      <c r="L562" s="63"/>
      <c r="M562" s="63"/>
      <c r="N562" s="63"/>
      <c r="O562" s="63"/>
      <c r="P562" s="63"/>
      <c r="Q562" s="63"/>
      <c r="R562" s="3"/>
      <c r="S562" s="63"/>
      <c r="T562" s="3"/>
      <c r="U562" s="3"/>
      <c r="V562" s="3"/>
    </row>
    <row r="563" spans="1:22" ht="81" customHeight="1">
      <c r="A563" s="17" t="s">
        <v>56</v>
      </c>
      <c r="B563" s="74" t="s">
        <v>25</v>
      </c>
      <c r="C563" s="11">
        <f t="shared" si="249"/>
        <v>219.3</v>
      </c>
      <c r="D563" s="14">
        <f aca="true" t="shared" si="260" ref="D563:I563">D564+D565+D566+D567</f>
        <v>83.3</v>
      </c>
      <c r="E563" s="14">
        <f t="shared" si="260"/>
        <v>136</v>
      </c>
      <c r="F563" s="14">
        <f t="shared" si="260"/>
        <v>0</v>
      </c>
      <c r="G563" s="52">
        <f t="shared" si="260"/>
        <v>0</v>
      </c>
      <c r="H563" s="14">
        <f t="shared" si="260"/>
        <v>0</v>
      </c>
      <c r="I563" s="14">
        <f t="shared" si="260"/>
        <v>0</v>
      </c>
      <c r="J563" s="58" t="s">
        <v>181</v>
      </c>
      <c r="K563" s="61" t="s">
        <v>12</v>
      </c>
      <c r="L563" s="61">
        <v>1</v>
      </c>
      <c r="M563" s="61">
        <v>1</v>
      </c>
      <c r="N563" s="61">
        <v>1</v>
      </c>
      <c r="O563" s="61">
        <v>0</v>
      </c>
      <c r="P563" s="61">
        <v>0</v>
      </c>
      <c r="Q563" s="61">
        <v>0</v>
      </c>
      <c r="R563" s="3"/>
      <c r="S563" s="61">
        <v>0</v>
      </c>
      <c r="T563" s="3"/>
      <c r="U563" s="3"/>
      <c r="V563" s="3"/>
    </row>
    <row r="564" spans="1:22" ht="15.75" customHeight="1">
      <c r="A564" s="4" t="s">
        <v>9</v>
      </c>
      <c r="B564" s="75"/>
      <c r="C564" s="11">
        <f t="shared" si="249"/>
        <v>0</v>
      </c>
      <c r="D564" s="12">
        <v>0</v>
      </c>
      <c r="E564" s="12">
        <v>0</v>
      </c>
      <c r="F564" s="12">
        <v>0</v>
      </c>
      <c r="G564" s="53">
        <v>0</v>
      </c>
      <c r="H564" s="12">
        <v>0</v>
      </c>
      <c r="I564" s="12">
        <v>0</v>
      </c>
      <c r="J564" s="59"/>
      <c r="K564" s="62"/>
      <c r="L564" s="62"/>
      <c r="M564" s="62"/>
      <c r="N564" s="62"/>
      <c r="O564" s="62"/>
      <c r="P564" s="62"/>
      <c r="Q564" s="62"/>
      <c r="R564" s="3"/>
      <c r="S564" s="62"/>
      <c r="T564" s="3"/>
      <c r="U564" s="3"/>
      <c r="V564" s="3"/>
    </row>
    <row r="565" spans="1:22" ht="15.75" customHeight="1">
      <c r="A565" s="4" t="s">
        <v>20</v>
      </c>
      <c r="B565" s="75"/>
      <c r="C565" s="11">
        <f t="shared" si="249"/>
        <v>0</v>
      </c>
      <c r="D565" s="12">
        <v>0</v>
      </c>
      <c r="E565" s="12">
        <v>0</v>
      </c>
      <c r="F565" s="12">
        <v>0</v>
      </c>
      <c r="G565" s="53">
        <v>0</v>
      </c>
      <c r="H565" s="12">
        <v>0</v>
      </c>
      <c r="I565" s="12">
        <v>0</v>
      </c>
      <c r="J565" s="59"/>
      <c r="K565" s="62"/>
      <c r="L565" s="62"/>
      <c r="M565" s="62"/>
      <c r="N565" s="62"/>
      <c r="O565" s="62"/>
      <c r="P565" s="62"/>
      <c r="Q565" s="62"/>
      <c r="R565" s="3"/>
      <c r="S565" s="62"/>
      <c r="T565" s="3"/>
      <c r="U565" s="3"/>
      <c r="V565" s="3"/>
    </row>
    <row r="566" spans="1:22" ht="15.75" customHeight="1">
      <c r="A566" s="4" t="s">
        <v>8</v>
      </c>
      <c r="B566" s="75"/>
      <c r="C566" s="11">
        <f t="shared" si="249"/>
        <v>219.3</v>
      </c>
      <c r="D566" s="12">
        <v>83.3</v>
      </c>
      <c r="E566" s="12">
        <v>136</v>
      </c>
      <c r="F566" s="12">
        <v>0</v>
      </c>
      <c r="G566" s="53">
        <v>0</v>
      </c>
      <c r="H566" s="12">
        <v>0</v>
      </c>
      <c r="I566" s="12">
        <v>0</v>
      </c>
      <c r="J566" s="59"/>
      <c r="K566" s="62"/>
      <c r="L566" s="62"/>
      <c r="M566" s="62"/>
      <c r="N566" s="62"/>
      <c r="O566" s="62"/>
      <c r="P566" s="62"/>
      <c r="Q566" s="62"/>
      <c r="R566" s="3"/>
      <c r="S566" s="62"/>
      <c r="T566" s="3"/>
      <c r="U566" s="3"/>
      <c r="V566" s="3"/>
    </row>
    <row r="567" spans="1:22" ht="15.75" customHeight="1">
      <c r="A567" s="4" t="s">
        <v>21</v>
      </c>
      <c r="B567" s="76"/>
      <c r="C567" s="11">
        <f t="shared" si="249"/>
        <v>0</v>
      </c>
      <c r="D567" s="12">
        <v>0</v>
      </c>
      <c r="E567" s="12">
        <v>0</v>
      </c>
      <c r="F567" s="12">
        <v>0</v>
      </c>
      <c r="G567" s="53">
        <v>0</v>
      </c>
      <c r="H567" s="12">
        <v>0</v>
      </c>
      <c r="I567" s="12">
        <v>0</v>
      </c>
      <c r="J567" s="60"/>
      <c r="K567" s="63"/>
      <c r="L567" s="63"/>
      <c r="M567" s="63"/>
      <c r="N567" s="63"/>
      <c r="O567" s="63"/>
      <c r="P567" s="63"/>
      <c r="Q567" s="63"/>
      <c r="R567" s="3"/>
      <c r="S567" s="63"/>
      <c r="T567" s="3"/>
      <c r="U567" s="3"/>
      <c r="V567" s="3"/>
    </row>
    <row r="568" spans="1:22" ht="51" customHeight="1">
      <c r="A568" s="17" t="s">
        <v>182</v>
      </c>
      <c r="B568" s="74" t="s">
        <v>25</v>
      </c>
      <c r="C568" s="11">
        <f t="shared" si="249"/>
        <v>63</v>
      </c>
      <c r="D568" s="14">
        <f aca="true" t="shared" si="261" ref="D568:I568">D569+D570+D571+D572</f>
        <v>0</v>
      </c>
      <c r="E568" s="14">
        <f t="shared" si="261"/>
        <v>63</v>
      </c>
      <c r="F568" s="14">
        <f t="shared" si="261"/>
        <v>0</v>
      </c>
      <c r="G568" s="52">
        <f t="shared" si="261"/>
        <v>0</v>
      </c>
      <c r="H568" s="14">
        <f t="shared" si="261"/>
        <v>0</v>
      </c>
      <c r="I568" s="14">
        <f t="shared" si="261"/>
        <v>0</v>
      </c>
      <c r="J568" s="58" t="s">
        <v>183</v>
      </c>
      <c r="K568" s="61" t="s">
        <v>165</v>
      </c>
      <c r="L568" s="61">
        <v>0</v>
      </c>
      <c r="M568" s="61">
        <v>0</v>
      </c>
      <c r="N568" s="61">
        <v>42</v>
      </c>
      <c r="O568" s="61">
        <v>0</v>
      </c>
      <c r="P568" s="61">
        <v>0</v>
      </c>
      <c r="Q568" s="61">
        <v>0</v>
      </c>
      <c r="R568" s="3"/>
      <c r="S568" s="61">
        <v>0</v>
      </c>
      <c r="T568" s="3"/>
      <c r="U568" s="3"/>
      <c r="V568" s="3"/>
    </row>
    <row r="569" spans="1:22" ht="15.75" customHeight="1">
      <c r="A569" s="4" t="s">
        <v>9</v>
      </c>
      <c r="B569" s="75"/>
      <c r="C569" s="11">
        <f t="shared" si="249"/>
        <v>0</v>
      </c>
      <c r="D569" s="12">
        <v>0</v>
      </c>
      <c r="E569" s="12">
        <v>0</v>
      </c>
      <c r="F569" s="12">
        <v>0</v>
      </c>
      <c r="G569" s="53">
        <v>0</v>
      </c>
      <c r="H569" s="12">
        <v>0</v>
      </c>
      <c r="I569" s="12">
        <v>0</v>
      </c>
      <c r="J569" s="59"/>
      <c r="K569" s="62"/>
      <c r="L569" s="62"/>
      <c r="M569" s="62"/>
      <c r="N569" s="62"/>
      <c r="O569" s="62"/>
      <c r="P569" s="62"/>
      <c r="Q569" s="62"/>
      <c r="R569" s="3"/>
      <c r="S569" s="62"/>
      <c r="T569" s="3"/>
      <c r="U569" s="3"/>
      <c r="V569" s="3"/>
    </row>
    <row r="570" spans="1:22" ht="15.75" customHeight="1">
      <c r="A570" s="4" t="s">
        <v>20</v>
      </c>
      <c r="B570" s="75"/>
      <c r="C570" s="11">
        <f t="shared" si="249"/>
        <v>0</v>
      </c>
      <c r="D570" s="12">
        <v>0</v>
      </c>
      <c r="E570" s="12">
        <v>0</v>
      </c>
      <c r="F570" s="12">
        <v>0</v>
      </c>
      <c r="G570" s="53">
        <v>0</v>
      </c>
      <c r="H570" s="12">
        <v>0</v>
      </c>
      <c r="I570" s="12">
        <v>0</v>
      </c>
      <c r="J570" s="59"/>
      <c r="K570" s="62"/>
      <c r="L570" s="62"/>
      <c r="M570" s="62"/>
      <c r="N570" s="62"/>
      <c r="O570" s="62"/>
      <c r="P570" s="62"/>
      <c r="Q570" s="62"/>
      <c r="R570" s="3"/>
      <c r="S570" s="62"/>
      <c r="T570" s="3"/>
      <c r="U570" s="3"/>
      <c r="V570" s="3"/>
    </row>
    <row r="571" spans="1:22" ht="15.75" customHeight="1">
      <c r="A571" s="4" t="s">
        <v>8</v>
      </c>
      <c r="B571" s="75"/>
      <c r="C571" s="11">
        <f t="shared" si="249"/>
        <v>63</v>
      </c>
      <c r="D571" s="12">
        <v>0</v>
      </c>
      <c r="E571" s="12">
        <v>63</v>
      </c>
      <c r="F571" s="12">
        <v>0</v>
      </c>
      <c r="G571" s="53">
        <v>0</v>
      </c>
      <c r="H571" s="12">
        <v>0</v>
      </c>
      <c r="I571" s="12">
        <v>0</v>
      </c>
      <c r="J571" s="59"/>
      <c r="K571" s="62"/>
      <c r="L571" s="62"/>
      <c r="M571" s="62"/>
      <c r="N571" s="62"/>
      <c r="O571" s="62"/>
      <c r="P571" s="62"/>
      <c r="Q571" s="62"/>
      <c r="R571" s="3"/>
      <c r="S571" s="62"/>
      <c r="T571" s="3"/>
      <c r="U571" s="3"/>
      <c r="V571" s="3"/>
    </row>
    <row r="572" spans="1:22" ht="15.75" customHeight="1">
      <c r="A572" s="4" t="s">
        <v>21</v>
      </c>
      <c r="B572" s="76"/>
      <c r="C572" s="11">
        <f t="shared" si="249"/>
        <v>0</v>
      </c>
      <c r="D572" s="12">
        <v>0</v>
      </c>
      <c r="E572" s="12">
        <v>0</v>
      </c>
      <c r="F572" s="12">
        <v>0</v>
      </c>
      <c r="G572" s="53">
        <v>0</v>
      </c>
      <c r="H572" s="12">
        <v>0</v>
      </c>
      <c r="I572" s="12">
        <v>0</v>
      </c>
      <c r="J572" s="60"/>
      <c r="K572" s="63"/>
      <c r="L572" s="63"/>
      <c r="M572" s="63"/>
      <c r="N572" s="63"/>
      <c r="O572" s="63"/>
      <c r="P572" s="63"/>
      <c r="Q572" s="63"/>
      <c r="R572" s="3"/>
      <c r="S572" s="63"/>
      <c r="T572" s="3"/>
      <c r="U572" s="3"/>
      <c r="V572" s="3"/>
    </row>
    <row r="573" spans="1:22" ht="48.75" customHeight="1">
      <c r="A573" s="17" t="s">
        <v>57</v>
      </c>
      <c r="B573" s="74" t="s">
        <v>25</v>
      </c>
      <c r="C573" s="11">
        <f t="shared" si="249"/>
        <v>23717.199999999997</v>
      </c>
      <c r="D573" s="14">
        <f aca="true" t="shared" si="262" ref="D573:I573">D574+D575+D576+D577</f>
        <v>0</v>
      </c>
      <c r="E573" s="14">
        <f t="shared" si="262"/>
        <v>0</v>
      </c>
      <c r="F573" s="14">
        <f t="shared" si="262"/>
        <v>5451.3</v>
      </c>
      <c r="G573" s="52">
        <f t="shared" si="262"/>
        <v>6787.9</v>
      </c>
      <c r="H573" s="14">
        <f t="shared" si="262"/>
        <v>5739</v>
      </c>
      <c r="I573" s="14">
        <f t="shared" si="262"/>
        <v>5739</v>
      </c>
      <c r="J573" s="58" t="s">
        <v>184</v>
      </c>
      <c r="K573" s="61" t="s">
        <v>165</v>
      </c>
      <c r="L573" s="61">
        <v>122</v>
      </c>
      <c r="M573" s="61">
        <v>125</v>
      </c>
      <c r="N573" s="61">
        <v>125</v>
      </c>
      <c r="O573" s="61">
        <v>130</v>
      </c>
      <c r="P573" s="61">
        <v>117</v>
      </c>
      <c r="Q573" s="61">
        <v>112</v>
      </c>
      <c r="R573" s="3"/>
      <c r="S573" s="61">
        <v>115</v>
      </c>
      <c r="T573" s="3"/>
      <c r="U573" s="3"/>
      <c r="V573" s="3"/>
    </row>
    <row r="574" spans="1:22" ht="15.75" customHeight="1">
      <c r="A574" s="4" t="s">
        <v>9</v>
      </c>
      <c r="B574" s="75"/>
      <c r="C574" s="11">
        <f t="shared" si="249"/>
        <v>0</v>
      </c>
      <c r="D574" s="12">
        <v>0</v>
      </c>
      <c r="E574" s="12">
        <v>0</v>
      </c>
      <c r="F574" s="12">
        <v>0</v>
      </c>
      <c r="G574" s="53">
        <v>0</v>
      </c>
      <c r="H574" s="12">
        <v>0</v>
      </c>
      <c r="I574" s="12">
        <v>0</v>
      </c>
      <c r="J574" s="59"/>
      <c r="K574" s="62"/>
      <c r="L574" s="62"/>
      <c r="M574" s="62"/>
      <c r="N574" s="62"/>
      <c r="O574" s="62"/>
      <c r="P574" s="62"/>
      <c r="Q574" s="62"/>
      <c r="R574" s="3"/>
      <c r="S574" s="62"/>
      <c r="T574" s="3"/>
      <c r="U574" s="3"/>
      <c r="V574" s="3"/>
    </row>
    <row r="575" spans="1:22" ht="15.75" customHeight="1">
      <c r="A575" s="4" t="s">
        <v>20</v>
      </c>
      <c r="B575" s="75"/>
      <c r="C575" s="11">
        <f t="shared" si="249"/>
        <v>23717.199999999997</v>
      </c>
      <c r="D575" s="12">
        <v>0</v>
      </c>
      <c r="E575" s="12">
        <v>0</v>
      </c>
      <c r="F575" s="12">
        <v>5451.3</v>
      </c>
      <c r="G575" s="46">
        <v>6787.9</v>
      </c>
      <c r="H575" s="12">
        <v>5739</v>
      </c>
      <c r="I575" s="12">
        <v>5739</v>
      </c>
      <c r="J575" s="59"/>
      <c r="K575" s="62"/>
      <c r="L575" s="62"/>
      <c r="M575" s="62"/>
      <c r="N575" s="62"/>
      <c r="O575" s="62"/>
      <c r="P575" s="62"/>
      <c r="Q575" s="62"/>
      <c r="R575" s="3"/>
      <c r="S575" s="62"/>
      <c r="T575" s="3"/>
      <c r="U575" s="3"/>
      <c r="V575" s="3"/>
    </row>
    <row r="576" spans="1:22" ht="15.75" customHeight="1">
      <c r="A576" s="4" t="s">
        <v>8</v>
      </c>
      <c r="B576" s="75"/>
      <c r="C576" s="11">
        <f t="shared" si="249"/>
        <v>0</v>
      </c>
      <c r="D576" s="12">
        <v>0</v>
      </c>
      <c r="E576" s="12">
        <v>0</v>
      </c>
      <c r="F576" s="12">
        <v>0</v>
      </c>
      <c r="G576" s="53">
        <v>0</v>
      </c>
      <c r="H576" s="12">
        <v>0</v>
      </c>
      <c r="I576" s="12">
        <v>0</v>
      </c>
      <c r="J576" s="59"/>
      <c r="K576" s="62"/>
      <c r="L576" s="62"/>
      <c r="M576" s="62"/>
      <c r="N576" s="62"/>
      <c r="O576" s="62"/>
      <c r="P576" s="62"/>
      <c r="Q576" s="62"/>
      <c r="R576" s="3"/>
      <c r="S576" s="62"/>
      <c r="T576" s="3"/>
      <c r="U576" s="3"/>
      <c r="V576" s="3"/>
    </row>
    <row r="577" spans="1:22" ht="15.75" customHeight="1">
      <c r="A577" s="4" t="s">
        <v>21</v>
      </c>
      <c r="B577" s="76"/>
      <c r="C577" s="11">
        <f aca="true" t="shared" si="263" ref="C577:C617">E577+F577+H577+D577+G577+I577</f>
        <v>0</v>
      </c>
      <c r="D577" s="12">
        <v>0</v>
      </c>
      <c r="E577" s="12">
        <v>0</v>
      </c>
      <c r="F577" s="12">
        <v>0</v>
      </c>
      <c r="G577" s="53">
        <v>0</v>
      </c>
      <c r="H577" s="12">
        <v>0</v>
      </c>
      <c r="I577" s="12">
        <v>0</v>
      </c>
      <c r="J577" s="60"/>
      <c r="K577" s="63"/>
      <c r="L577" s="63"/>
      <c r="M577" s="63"/>
      <c r="N577" s="63"/>
      <c r="O577" s="63"/>
      <c r="P577" s="63"/>
      <c r="Q577" s="63"/>
      <c r="R577" s="3"/>
      <c r="S577" s="63"/>
      <c r="T577" s="3"/>
      <c r="U577" s="3"/>
      <c r="V577" s="3"/>
    </row>
    <row r="578" spans="1:22" ht="35.25" customHeight="1">
      <c r="A578" s="77" t="s">
        <v>185</v>
      </c>
      <c r="B578" s="78"/>
      <c r="C578" s="11">
        <f t="shared" si="263"/>
        <v>27385.100000000002</v>
      </c>
      <c r="D578" s="11">
        <f aca="true" t="shared" si="264" ref="D578:H582">D583+D598</f>
        <v>0</v>
      </c>
      <c r="E578" s="11">
        <f t="shared" si="264"/>
        <v>0</v>
      </c>
      <c r="F578" s="11">
        <f t="shared" si="264"/>
        <v>6914.599999999999</v>
      </c>
      <c r="G578" s="49">
        <f t="shared" si="264"/>
        <v>6961.1</v>
      </c>
      <c r="H578" s="11">
        <f t="shared" si="264"/>
        <v>6754.700000000001</v>
      </c>
      <c r="I578" s="11">
        <f aca="true" t="shared" si="265" ref="I578">I583+I598</f>
        <v>6754.700000000001</v>
      </c>
      <c r="J578" s="6"/>
      <c r="K578" s="8"/>
      <c r="L578" s="8"/>
      <c r="M578" s="8"/>
      <c r="N578" s="8"/>
      <c r="O578" s="8"/>
      <c r="P578" s="8"/>
      <c r="Q578" s="8"/>
      <c r="R578" s="3"/>
      <c r="S578" s="29"/>
      <c r="T578" s="3"/>
      <c r="U578" s="3"/>
      <c r="V578" s="3"/>
    </row>
    <row r="579" spans="1:22" ht="15.75" customHeight="1">
      <c r="A579" s="79" t="s">
        <v>9</v>
      </c>
      <c r="B579" s="80"/>
      <c r="C579" s="11">
        <f t="shared" si="263"/>
        <v>0</v>
      </c>
      <c r="D579" s="11">
        <f t="shared" si="264"/>
        <v>0</v>
      </c>
      <c r="E579" s="11">
        <f t="shared" si="264"/>
        <v>0</v>
      </c>
      <c r="F579" s="11">
        <f t="shared" si="264"/>
        <v>0</v>
      </c>
      <c r="G579" s="49">
        <f t="shared" si="264"/>
        <v>0</v>
      </c>
      <c r="H579" s="11">
        <f t="shared" si="264"/>
        <v>0</v>
      </c>
      <c r="I579" s="11">
        <f aca="true" t="shared" si="266" ref="I579">I584+I599</f>
        <v>0</v>
      </c>
      <c r="J579" s="6"/>
      <c r="K579" s="8"/>
      <c r="L579" s="8"/>
      <c r="M579" s="8"/>
      <c r="N579" s="8"/>
      <c r="O579" s="8"/>
      <c r="P579" s="8"/>
      <c r="Q579" s="8"/>
      <c r="R579" s="3"/>
      <c r="S579" s="29"/>
      <c r="T579" s="3"/>
      <c r="U579" s="3"/>
      <c r="V579" s="3"/>
    </row>
    <row r="580" spans="1:22" ht="15.75" customHeight="1">
      <c r="A580" s="79" t="s">
        <v>20</v>
      </c>
      <c r="B580" s="80"/>
      <c r="C580" s="11">
        <f t="shared" si="263"/>
        <v>2060.5</v>
      </c>
      <c r="D580" s="11">
        <f t="shared" si="264"/>
        <v>0</v>
      </c>
      <c r="E580" s="11">
        <f t="shared" si="264"/>
        <v>0</v>
      </c>
      <c r="F580" s="11">
        <f t="shared" si="264"/>
        <v>440.2</v>
      </c>
      <c r="G580" s="49">
        <f t="shared" si="264"/>
        <v>511.1</v>
      </c>
      <c r="H580" s="11">
        <f t="shared" si="264"/>
        <v>554.6</v>
      </c>
      <c r="I580" s="11">
        <f aca="true" t="shared" si="267" ref="I580">I585+I600</f>
        <v>554.6</v>
      </c>
      <c r="J580" s="6"/>
      <c r="K580" s="8"/>
      <c r="L580" s="8"/>
      <c r="M580" s="8"/>
      <c r="N580" s="8"/>
      <c r="O580" s="8"/>
      <c r="P580" s="8"/>
      <c r="Q580" s="8"/>
      <c r="R580" s="3"/>
      <c r="S580" s="29"/>
      <c r="T580" s="3"/>
      <c r="U580" s="3"/>
      <c r="V580" s="3"/>
    </row>
    <row r="581" spans="1:22" ht="15.75" customHeight="1">
      <c r="A581" s="79" t="s">
        <v>8</v>
      </c>
      <c r="B581" s="80"/>
      <c r="C581" s="11">
        <f t="shared" si="263"/>
        <v>25324.6</v>
      </c>
      <c r="D581" s="11">
        <f t="shared" si="264"/>
        <v>0</v>
      </c>
      <c r="E581" s="11">
        <f t="shared" si="264"/>
        <v>0</v>
      </c>
      <c r="F581" s="11">
        <f t="shared" si="264"/>
        <v>6474.4</v>
      </c>
      <c r="G581" s="49">
        <f t="shared" si="264"/>
        <v>6450</v>
      </c>
      <c r="H581" s="11">
        <f t="shared" si="264"/>
        <v>6200.1</v>
      </c>
      <c r="I581" s="11">
        <f aca="true" t="shared" si="268" ref="I581">I586+I601</f>
        <v>6200.1</v>
      </c>
      <c r="J581" s="6"/>
      <c r="K581" s="8"/>
      <c r="L581" s="8"/>
      <c r="M581" s="8"/>
      <c r="N581" s="8"/>
      <c r="O581" s="8"/>
      <c r="P581" s="8"/>
      <c r="Q581" s="8"/>
      <c r="R581" s="3"/>
      <c r="S581" s="29"/>
      <c r="T581" s="3"/>
      <c r="U581" s="3"/>
      <c r="V581" s="3"/>
    </row>
    <row r="582" spans="1:22" ht="15.75" customHeight="1">
      <c r="A582" s="79" t="s">
        <v>21</v>
      </c>
      <c r="B582" s="80"/>
      <c r="C582" s="11">
        <f t="shared" si="263"/>
        <v>0</v>
      </c>
      <c r="D582" s="11">
        <f t="shared" si="264"/>
        <v>0</v>
      </c>
      <c r="E582" s="11">
        <f t="shared" si="264"/>
        <v>0</v>
      </c>
      <c r="F582" s="11">
        <f t="shared" si="264"/>
        <v>0</v>
      </c>
      <c r="G582" s="49">
        <f t="shared" si="264"/>
        <v>0</v>
      </c>
      <c r="H582" s="11">
        <f t="shared" si="264"/>
        <v>0</v>
      </c>
      <c r="I582" s="11">
        <f aca="true" t="shared" si="269" ref="I582">I587+I602</f>
        <v>0</v>
      </c>
      <c r="J582" s="6"/>
      <c r="K582" s="8"/>
      <c r="L582" s="8"/>
      <c r="M582" s="8"/>
      <c r="N582" s="8"/>
      <c r="O582" s="8"/>
      <c r="P582" s="8"/>
      <c r="Q582" s="8"/>
      <c r="R582" s="3"/>
      <c r="S582" s="29"/>
      <c r="T582" s="3"/>
      <c r="U582" s="3"/>
      <c r="V582" s="3"/>
    </row>
    <row r="583" spans="1:22" ht="36.75" customHeight="1">
      <c r="A583" s="81" t="s">
        <v>58</v>
      </c>
      <c r="B583" s="82"/>
      <c r="C583" s="11">
        <f t="shared" si="263"/>
        <v>25324.6</v>
      </c>
      <c r="D583" s="11">
        <f aca="true" t="shared" si="270" ref="D583:H587">D588+D593</f>
        <v>0</v>
      </c>
      <c r="E583" s="11">
        <f t="shared" si="270"/>
        <v>0</v>
      </c>
      <c r="F583" s="11">
        <f t="shared" si="270"/>
        <v>6474.4</v>
      </c>
      <c r="G583" s="49">
        <f t="shared" si="270"/>
        <v>6450</v>
      </c>
      <c r="H583" s="11">
        <f t="shared" si="270"/>
        <v>6200.1</v>
      </c>
      <c r="I583" s="11">
        <f aca="true" t="shared" si="271" ref="I583">I588+I593</f>
        <v>6200.1</v>
      </c>
      <c r="J583" s="6"/>
      <c r="K583" s="8"/>
      <c r="L583" s="8"/>
      <c r="M583" s="8"/>
      <c r="N583" s="8"/>
      <c r="O583" s="8"/>
      <c r="P583" s="8"/>
      <c r="Q583" s="8"/>
      <c r="R583" s="3"/>
      <c r="S583" s="29"/>
      <c r="T583" s="3"/>
      <c r="U583" s="3"/>
      <c r="V583" s="3"/>
    </row>
    <row r="584" spans="1:22" ht="15.75" customHeight="1">
      <c r="A584" s="79" t="s">
        <v>9</v>
      </c>
      <c r="B584" s="80"/>
      <c r="C584" s="11">
        <f t="shared" si="263"/>
        <v>0</v>
      </c>
      <c r="D584" s="11">
        <f t="shared" si="270"/>
        <v>0</v>
      </c>
      <c r="E584" s="11">
        <f t="shared" si="270"/>
        <v>0</v>
      </c>
      <c r="F584" s="11">
        <f t="shared" si="270"/>
        <v>0</v>
      </c>
      <c r="G584" s="49">
        <f t="shared" si="270"/>
        <v>0</v>
      </c>
      <c r="H584" s="11">
        <f t="shared" si="270"/>
        <v>0</v>
      </c>
      <c r="I584" s="11">
        <f aca="true" t="shared" si="272" ref="I584">I589+I594</f>
        <v>0</v>
      </c>
      <c r="J584" s="6"/>
      <c r="K584" s="8"/>
      <c r="L584" s="8"/>
      <c r="M584" s="8"/>
      <c r="N584" s="8"/>
      <c r="O584" s="8"/>
      <c r="P584" s="8"/>
      <c r="Q584" s="8"/>
      <c r="R584" s="3"/>
      <c r="S584" s="29"/>
      <c r="T584" s="3"/>
      <c r="U584" s="3"/>
      <c r="V584" s="3"/>
    </row>
    <row r="585" spans="1:22" ht="15.75" customHeight="1">
      <c r="A585" s="79" t="s">
        <v>20</v>
      </c>
      <c r="B585" s="80"/>
      <c r="C585" s="11">
        <f t="shared" si="263"/>
        <v>0</v>
      </c>
      <c r="D585" s="11">
        <f t="shared" si="270"/>
        <v>0</v>
      </c>
      <c r="E585" s="11">
        <f t="shared" si="270"/>
        <v>0</v>
      </c>
      <c r="F585" s="11">
        <f t="shared" si="270"/>
        <v>0</v>
      </c>
      <c r="G585" s="49">
        <f t="shared" si="270"/>
        <v>0</v>
      </c>
      <c r="H585" s="11">
        <f t="shared" si="270"/>
        <v>0</v>
      </c>
      <c r="I585" s="11">
        <f aca="true" t="shared" si="273" ref="I585">I590+I595</f>
        <v>0</v>
      </c>
      <c r="J585" s="6"/>
      <c r="K585" s="8"/>
      <c r="L585" s="8"/>
      <c r="M585" s="8"/>
      <c r="N585" s="8"/>
      <c r="O585" s="8"/>
      <c r="P585" s="8"/>
      <c r="Q585" s="8"/>
      <c r="R585" s="3"/>
      <c r="S585" s="29"/>
      <c r="T585" s="3"/>
      <c r="U585" s="3"/>
      <c r="V585" s="3"/>
    </row>
    <row r="586" spans="1:22" ht="15.75" customHeight="1">
      <c r="A586" s="79" t="s">
        <v>8</v>
      </c>
      <c r="B586" s="80"/>
      <c r="C586" s="11">
        <f t="shared" si="263"/>
        <v>25324.6</v>
      </c>
      <c r="D586" s="11">
        <f t="shared" si="270"/>
        <v>0</v>
      </c>
      <c r="E586" s="11">
        <f t="shared" si="270"/>
        <v>0</v>
      </c>
      <c r="F586" s="11">
        <f t="shared" si="270"/>
        <v>6474.4</v>
      </c>
      <c r="G586" s="49">
        <f t="shared" si="270"/>
        <v>6450</v>
      </c>
      <c r="H586" s="11">
        <f t="shared" si="270"/>
        <v>6200.1</v>
      </c>
      <c r="I586" s="11">
        <f aca="true" t="shared" si="274" ref="I586">I591+I596</f>
        <v>6200.1</v>
      </c>
      <c r="J586" s="6"/>
      <c r="K586" s="8"/>
      <c r="L586" s="8"/>
      <c r="M586" s="8"/>
      <c r="N586" s="8"/>
      <c r="O586" s="8"/>
      <c r="P586" s="8"/>
      <c r="Q586" s="8"/>
      <c r="R586" s="3"/>
      <c r="S586" s="29"/>
      <c r="T586" s="3"/>
      <c r="U586" s="3"/>
      <c r="V586" s="3"/>
    </row>
    <row r="587" spans="1:22" ht="15.75" customHeight="1">
      <c r="A587" s="79" t="s">
        <v>21</v>
      </c>
      <c r="B587" s="80"/>
      <c r="C587" s="11">
        <f t="shared" si="263"/>
        <v>0</v>
      </c>
      <c r="D587" s="11">
        <f t="shared" si="270"/>
        <v>0</v>
      </c>
      <c r="E587" s="11">
        <f t="shared" si="270"/>
        <v>0</v>
      </c>
      <c r="F587" s="11">
        <f t="shared" si="270"/>
        <v>0</v>
      </c>
      <c r="G587" s="49">
        <f t="shared" si="270"/>
        <v>0</v>
      </c>
      <c r="H587" s="11">
        <f t="shared" si="270"/>
        <v>0</v>
      </c>
      <c r="I587" s="11">
        <f aca="true" t="shared" si="275" ref="I587">I592+I597</f>
        <v>0</v>
      </c>
      <c r="J587" s="6"/>
      <c r="K587" s="8"/>
      <c r="L587" s="8"/>
      <c r="M587" s="8"/>
      <c r="N587" s="8"/>
      <c r="O587" s="8"/>
      <c r="P587" s="8"/>
      <c r="Q587" s="8"/>
      <c r="R587" s="3"/>
      <c r="S587" s="29"/>
      <c r="T587" s="3"/>
      <c r="U587" s="3"/>
      <c r="V587" s="3"/>
    </row>
    <row r="588" spans="1:22" ht="48" customHeight="1">
      <c r="A588" s="17" t="s">
        <v>59</v>
      </c>
      <c r="B588" s="74" t="s">
        <v>25</v>
      </c>
      <c r="C588" s="11">
        <f t="shared" si="263"/>
        <v>24824.800000000003</v>
      </c>
      <c r="D588" s="14">
        <f aca="true" t="shared" si="276" ref="D588:I588">D589+D590+D591+D592</f>
        <v>0</v>
      </c>
      <c r="E588" s="14">
        <f t="shared" si="276"/>
        <v>0</v>
      </c>
      <c r="F588" s="14">
        <f t="shared" si="276"/>
        <v>6224.5</v>
      </c>
      <c r="G588" s="52">
        <f t="shared" si="276"/>
        <v>6200.1</v>
      </c>
      <c r="H588" s="14">
        <f t="shared" si="276"/>
        <v>6200.1</v>
      </c>
      <c r="I588" s="14">
        <f t="shared" si="276"/>
        <v>6200.1</v>
      </c>
      <c r="J588" s="58" t="s">
        <v>73</v>
      </c>
      <c r="K588" s="61" t="s">
        <v>10</v>
      </c>
      <c r="L588" s="61">
        <v>0</v>
      </c>
      <c r="M588" s="61">
        <v>61</v>
      </c>
      <c r="N588" s="61">
        <v>62</v>
      </c>
      <c r="O588" s="61">
        <v>63</v>
      </c>
      <c r="P588" s="61">
        <v>64</v>
      </c>
      <c r="Q588" s="61">
        <v>65</v>
      </c>
      <c r="R588" s="3"/>
      <c r="S588" s="61">
        <v>66</v>
      </c>
      <c r="T588" s="3"/>
      <c r="U588" s="3"/>
      <c r="V588" s="3"/>
    </row>
    <row r="589" spans="1:22" ht="15.75" customHeight="1">
      <c r="A589" s="4" t="s">
        <v>9</v>
      </c>
      <c r="B589" s="75"/>
      <c r="C589" s="11">
        <f t="shared" si="263"/>
        <v>0</v>
      </c>
      <c r="D589" s="12">
        <v>0</v>
      </c>
      <c r="E589" s="12">
        <v>0</v>
      </c>
      <c r="F589" s="12">
        <v>0</v>
      </c>
      <c r="G589" s="53">
        <v>0</v>
      </c>
      <c r="H589" s="12">
        <v>0</v>
      </c>
      <c r="I589" s="12">
        <v>0</v>
      </c>
      <c r="J589" s="59"/>
      <c r="K589" s="62"/>
      <c r="L589" s="62"/>
      <c r="M589" s="62"/>
      <c r="N589" s="62"/>
      <c r="O589" s="62"/>
      <c r="P589" s="62"/>
      <c r="Q589" s="62"/>
      <c r="R589" s="3"/>
      <c r="S589" s="62"/>
      <c r="T589" s="3"/>
      <c r="U589" s="3"/>
      <c r="V589" s="3"/>
    </row>
    <row r="590" spans="1:22" ht="15.75" customHeight="1">
      <c r="A590" s="4" t="s">
        <v>20</v>
      </c>
      <c r="B590" s="75"/>
      <c r="C590" s="11">
        <f t="shared" si="263"/>
        <v>0</v>
      </c>
      <c r="D590" s="12">
        <v>0</v>
      </c>
      <c r="E590" s="12">
        <v>0</v>
      </c>
      <c r="F590" s="12">
        <v>0</v>
      </c>
      <c r="G590" s="53">
        <v>0</v>
      </c>
      <c r="H590" s="12">
        <v>0</v>
      </c>
      <c r="I590" s="12">
        <v>0</v>
      </c>
      <c r="J590" s="59"/>
      <c r="K590" s="62"/>
      <c r="L590" s="62"/>
      <c r="M590" s="62"/>
      <c r="N590" s="62"/>
      <c r="O590" s="62"/>
      <c r="P590" s="62"/>
      <c r="Q590" s="62"/>
      <c r="R590" s="3"/>
      <c r="S590" s="62"/>
      <c r="T590" s="3"/>
      <c r="U590" s="3"/>
      <c r="V590" s="3"/>
    </row>
    <row r="591" spans="1:22" ht="15.75" customHeight="1">
      <c r="A591" s="4" t="s">
        <v>8</v>
      </c>
      <c r="B591" s="75"/>
      <c r="C591" s="11">
        <f t="shared" si="263"/>
        <v>24824.800000000003</v>
      </c>
      <c r="D591" s="12">
        <v>0</v>
      </c>
      <c r="E591" s="12">
        <v>0</v>
      </c>
      <c r="F591" s="12">
        <v>6224.5</v>
      </c>
      <c r="G591" s="46">
        <v>6200.1</v>
      </c>
      <c r="H591" s="12">
        <v>6200.1</v>
      </c>
      <c r="I591" s="12">
        <v>6200.1</v>
      </c>
      <c r="J591" s="59"/>
      <c r="K591" s="62"/>
      <c r="L591" s="62"/>
      <c r="M591" s="62"/>
      <c r="N591" s="62"/>
      <c r="O591" s="62"/>
      <c r="P591" s="62"/>
      <c r="Q591" s="62"/>
      <c r="R591" s="3"/>
      <c r="S591" s="62"/>
      <c r="T591" s="3"/>
      <c r="U591" s="3"/>
      <c r="V591" s="3"/>
    </row>
    <row r="592" spans="1:22" ht="15" customHeight="1">
      <c r="A592" s="4" t="s">
        <v>21</v>
      </c>
      <c r="B592" s="76"/>
      <c r="C592" s="11">
        <f t="shared" si="263"/>
        <v>0</v>
      </c>
      <c r="D592" s="12">
        <v>0</v>
      </c>
      <c r="E592" s="12">
        <v>0</v>
      </c>
      <c r="F592" s="12">
        <v>0</v>
      </c>
      <c r="G592" s="53">
        <v>0</v>
      </c>
      <c r="H592" s="12">
        <v>0</v>
      </c>
      <c r="I592" s="12">
        <v>0</v>
      </c>
      <c r="J592" s="60"/>
      <c r="K592" s="63"/>
      <c r="L592" s="63"/>
      <c r="M592" s="63"/>
      <c r="N592" s="63"/>
      <c r="O592" s="63"/>
      <c r="P592" s="63"/>
      <c r="Q592" s="63"/>
      <c r="R592" s="3"/>
      <c r="S592" s="63"/>
      <c r="T592" s="3"/>
      <c r="U592" s="3"/>
      <c r="V592" s="3"/>
    </row>
    <row r="593" spans="1:22" ht="35.25" customHeight="1">
      <c r="A593" s="17" t="s">
        <v>60</v>
      </c>
      <c r="B593" s="74" t="s">
        <v>25</v>
      </c>
      <c r="C593" s="11">
        <f t="shared" si="263"/>
        <v>499.8</v>
      </c>
      <c r="D593" s="14">
        <f aca="true" t="shared" si="277" ref="D593:I593">D594+D595+D596+D597</f>
        <v>0</v>
      </c>
      <c r="E593" s="14">
        <f t="shared" si="277"/>
        <v>0</v>
      </c>
      <c r="F593" s="14">
        <f t="shared" si="277"/>
        <v>249.9</v>
      </c>
      <c r="G593" s="52">
        <f t="shared" si="277"/>
        <v>249.9</v>
      </c>
      <c r="H593" s="14">
        <f t="shared" si="277"/>
        <v>0</v>
      </c>
      <c r="I593" s="14">
        <f t="shared" si="277"/>
        <v>0</v>
      </c>
      <c r="J593" s="58" t="s">
        <v>193</v>
      </c>
      <c r="K593" s="61" t="s">
        <v>12</v>
      </c>
      <c r="L593" s="61">
        <v>0</v>
      </c>
      <c r="M593" s="61">
        <v>0</v>
      </c>
      <c r="N593" s="61">
        <v>2</v>
      </c>
      <c r="O593" s="61">
        <v>1</v>
      </c>
      <c r="P593" s="61">
        <v>1</v>
      </c>
      <c r="Q593" s="61">
        <v>1</v>
      </c>
      <c r="R593" s="3"/>
      <c r="S593" s="61">
        <v>1</v>
      </c>
      <c r="T593" s="3"/>
      <c r="U593" s="3"/>
      <c r="V593" s="3"/>
    </row>
    <row r="594" spans="1:22" ht="15.75" customHeight="1">
      <c r="A594" s="4" t="s">
        <v>9</v>
      </c>
      <c r="B594" s="75"/>
      <c r="C594" s="11">
        <f t="shared" si="263"/>
        <v>0</v>
      </c>
      <c r="D594" s="12">
        <v>0</v>
      </c>
      <c r="E594" s="12">
        <v>0</v>
      </c>
      <c r="F594" s="12">
        <v>0</v>
      </c>
      <c r="G594" s="53">
        <v>0</v>
      </c>
      <c r="H594" s="12">
        <v>0</v>
      </c>
      <c r="I594" s="12">
        <v>0</v>
      </c>
      <c r="J594" s="59"/>
      <c r="K594" s="62"/>
      <c r="L594" s="62"/>
      <c r="M594" s="62"/>
      <c r="N594" s="62"/>
      <c r="O594" s="62"/>
      <c r="P594" s="62"/>
      <c r="Q594" s="62"/>
      <c r="R594" s="3"/>
      <c r="S594" s="62"/>
      <c r="T594" s="3"/>
      <c r="U594" s="3"/>
      <c r="V594" s="3"/>
    </row>
    <row r="595" spans="1:22" ht="15.75" customHeight="1">
      <c r="A595" s="4" t="s">
        <v>20</v>
      </c>
      <c r="B595" s="75"/>
      <c r="C595" s="11">
        <f t="shared" si="263"/>
        <v>0</v>
      </c>
      <c r="D595" s="12">
        <v>0</v>
      </c>
      <c r="E595" s="12">
        <v>0</v>
      </c>
      <c r="F595" s="12">
        <v>0</v>
      </c>
      <c r="G595" s="53">
        <v>0</v>
      </c>
      <c r="H595" s="12">
        <v>0</v>
      </c>
      <c r="I595" s="12">
        <v>0</v>
      </c>
      <c r="J595" s="59"/>
      <c r="K595" s="62"/>
      <c r="L595" s="62"/>
      <c r="M595" s="62"/>
      <c r="N595" s="62"/>
      <c r="O595" s="62"/>
      <c r="P595" s="62"/>
      <c r="Q595" s="62"/>
      <c r="R595" s="3"/>
      <c r="S595" s="62"/>
      <c r="T595" s="3"/>
      <c r="U595" s="3"/>
      <c r="V595" s="3"/>
    </row>
    <row r="596" spans="1:22" ht="15.75" customHeight="1">
      <c r="A596" s="4" t="s">
        <v>8</v>
      </c>
      <c r="B596" s="75"/>
      <c r="C596" s="11">
        <f t="shared" si="263"/>
        <v>499.8</v>
      </c>
      <c r="D596" s="12">
        <v>0</v>
      </c>
      <c r="E596" s="12">
        <v>0</v>
      </c>
      <c r="F596" s="12">
        <v>249.9</v>
      </c>
      <c r="G596" s="46">
        <v>249.9</v>
      </c>
      <c r="H596" s="12">
        <v>0</v>
      </c>
      <c r="I596" s="12">
        <v>0</v>
      </c>
      <c r="J596" s="59"/>
      <c r="K596" s="62"/>
      <c r="L596" s="62"/>
      <c r="M596" s="62"/>
      <c r="N596" s="62"/>
      <c r="O596" s="62"/>
      <c r="P596" s="62"/>
      <c r="Q596" s="62"/>
      <c r="R596" s="3"/>
      <c r="S596" s="62"/>
      <c r="T596" s="3"/>
      <c r="U596" s="3"/>
      <c r="V596" s="3"/>
    </row>
    <row r="597" spans="1:22" ht="15.75" customHeight="1">
      <c r="A597" s="4" t="s">
        <v>21</v>
      </c>
      <c r="B597" s="76"/>
      <c r="C597" s="11">
        <f t="shared" si="263"/>
        <v>0</v>
      </c>
      <c r="D597" s="12">
        <v>0</v>
      </c>
      <c r="E597" s="12">
        <v>0</v>
      </c>
      <c r="F597" s="12">
        <v>0</v>
      </c>
      <c r="G597" s="53">
        <v>0</v>
      </c>
      <c r="H597" s="12">
        <v>0</v>
      </c>
      <c r="I597" s="12">
        <v>0</v>
      </c>
      <c r="J597" s="60"/>
      <c r="K597" s="63"/>
      <c r="L597" s="63"/>
      <c r="M597" s="63"/>
      <c r="N597" s="63"/>
      <c r="O597" s="63"/>
      <c r="P597" s="63"/>
      <c r="Q597" s="63"/>
      <c r="R597" s="3"/>
      <c r="S597" s="63"/>
      <c r="T597" s="3"/>
      <c r="U597" s="3"/>
      <c r="V597" s="3"/>
    </row>
    <row r="598" spans="1:22" ht="37.5" customHeight="1">
      <c r="A598" s="81" t="s">
        <v>61</v>
      </c>
      <c r="B598" s="82"/>
      <c r="C598" s="11">
        <f t="shared" si="263"/>
        <v>2060.5</v>
      </c>
      <c r="D598" s="11">
        <f aca="true" t="shared" si="278" ref="D598:H602">D603+D608+D613</f>
        <v>0</v>
      </c>
      <c r="E598" s="11">
        <f t="shared" si="278"/>
        <v>0</v>
      </c>
      <c r="F598" s="11">
        <f t="shared" si="278"/>
        <v>440.2</v>
      </c>
      <c r="G598" s="49">
        <f t="shared" si="278"/>
        <v>511.1</v>
      </c>
      <c r="H598" s="11">
        <f t="shared" si="278"/>
        <v>554.6</v>
      </c>
      <c r="I598" s="11">
        <f aca="true" t="shared" si="279" ref="I598">I603+I608+I613</f>
        <v>554.6</v>
      </c>
      <c r="J598" s="6"/>
      <c r="K598" s="8"/>
      <c r="L598" s="8"/>
      <c r="M598" s="8"/>
      <c r="N598" s="8"/>
      <c r="O598" s="8"/>
      <c r="P598" s="8"/>
      <c r="Q598" s="8"/>
      <c r="R598" s="3"/>
      <c r="S598" s="29"/>
      <c r="T598" s="3"/>
      <c r="U598" s="3"/>
      <c r="V598" s="3"/>
    </row>
    <row r="599" spans="1:22" ht="15.75" customHeight="1">
      <c r="A599" s="79" t="s">
        <v>9</v>
      </c>
      <c r="B599" s="80"/>
      <c r="C599" s="11">
        <f t="shared" si="263"/>
        <v>0</v>
      </c>
      <c r="D599" s="11">
        <f t="shared" si="278"/>
        <v>0</v>
      </c>
      <c r="E599" s="11">
        <f t="shared" si="278"/>
        <v>0</v>
      </c>
      <c r="F599" s="11">
        <f t="shared" si="278"/>
        <v>0</v>
      </c>
      <c r="G599" s="49">
        <f t="shared" si="278"/>
        <v>0</v>
      </c>
      <c r="H599" s="11">
        <f t="shared" si="278"/>
        <v>0</v>
      </c>
      <c r="I599" s="11">
        <f aca="true" t="shared" si="280" ref="I599">I604+I609+I614</f>
        <v>0</v>
      </c>
      <c r="J599" s="6"/>
      <c r="K599" s="8"/>
      <c r="L599" s="8"/>
      <c r="M599" s="8"/>
      <c r="N599" s="8"/>
      <c r="O599" s="8"/>
      <c r="P599" s="8"/>
      <c r="Q599" s="8"/>
      <c r="R599" s="3"/>
      <c r="S599" s="29"/>
      <c r="T599" s="3"/>
      <c r="U599" s="3"/>
      <c r="V599" s="3"/>
    </row>
    <row r="600" spans="1:22" ht="15.75" customHeight="1">
      <c r="A600" s="79" t="s">
        <v>20</v>
      </c>
      <c r="B600" s="80"/>
      <c r="C600" s="11">
        <f t="shared" si="263"/>
        <v>2060.5</v>
      </c>
      <c r="D600" s="11">
        <f t="shared" si="278"/>
        <v>0</v>
      </c>
      <c r="E600" s="11">
        <f t="shared" si="278"/>
        <v>0</v>
      </c>
      <c r="F600" s="11">
        <f t="shared" si="278"/>
        <v>440.2</v>
      </c>
      <c r="G600" s="49">
        <f t="shared" si="278"/>
        <v>511.1</v>
      </c>
      <c r="H600" s="11">
        <f t="shared" si="278"/>
        <v>554.6</v>
      </c>
      <c r="I600" s="11">
        <f aca="true" t="shared" si="281" ref="I600">I605+I610+I615</f>
        <v>554.6</v>
      </c>
      <c r="J600" s="6"/>
      <c r="K600" s="8"/>
      <c r="L600" s="8"/>
      <c r="M600" s="8"/>
      <c r="N600" s="8"/>
      <c r="O600" s="8"/>
      <c r="P600" s="8"/>
      <c r="Q600" s="8"/>
      <c r="R600" s="3"/>
      <c r="S600" s="29"/>
      <c r="T600" s="3"/>
      <c r="U600" s="3"/>
      <c r="V600" s="3"/>
    </row>
    <row r="601" spans="1:22" ht="15.75" customHeight="1">
      <c r="A601" s="79" t="s">
        <v>8</v>
      </c>
      <c r="B601" s="80"/>
      <c r="C601" s="11">
        <f t="shared" si="263"/>
        <v>0</v>
      </c>
      <c r="D601" s="11">
        <f t="shared" si="278"/>
        <v>0</v>
      </c>
      <c r="E601" s="11">
        <f t="shared" si="278"/>
        <v>0</v>
      </c>
      <c r="F601" s="11">
        <f t="shared" si="278"/>
        <v>0</v>
      </c>
      <c r="G601" s="49">
        <f t="shared" si="278"/>
        <v>0</v>
      </c>
      <c r="H601" s="11">
        <f t="shared" si="278"/>
        <v>0</v>
      </c>
      <c r="I601" s="11">
        <f aca="true" t="shared" si="282" ref="I601">I606+I611+I616</f>
        <v>0</v>
      </c>
      <c r="J601" s="6"/>
      <c r="K601" s="8"/>
      <c r="L601" s="8"/>
      <c r="M601" s="8"/>
      <c r="N601" s="8"/>
      <c r="O601" s="8"/>
      <c r="P601" s="8"/>
      <c r="Q601" s="8"/>
      <c r="R601" s="3"/>
      <c r="S601" s="29"/>
      <c r="T601" s="3"/>
      <c r="U601" s="3"/>
      <c r="V601" s="3"/>
    </row>
    <row r="602" spans="1:22" ht="15.75" customHeight="1">
      <c r="A602" s="79" t="s">
        <v>21</v>
      </c>
      <c r="B602" s="80"/>
      <c r="C602" s="11">
        <f t="shared" si="263"/>
        <v>0</v>
      </c>
      <c r="D602" s="11">
        <f t="shared" si="278"/>
        <v>0</v>
      </c>
      <c r="E602" s="11">
        <f t="shared" si="278"/>
        <v>0</v>
      </c>
      <c r="F602" s="11">
        <f t="shared" si="278"/>
        <v>0</v>
      </c>
      <c r="G602" s="49">
        <f t="shared" si="278"/>
        <v>0</v>
      </c>
      <c r="H602" s="11">
        <f t="shared" si="278"/>
        <v>0</v>
      </c>
      <c r="I602" s="11">
        <f aca="true" t="shared" si="283" ref="I602">I607+I612+I617</f>
        <v>0</v>
      </c>
      <c r="J602" s="6"/>
      <c r="K602" s="8"/>
      <c r="L602" s="8"/>
      <c r="M602" s="8"/>
      <c r="N602" s="8"/>
      <c r="O602" s="8"/>
      <c r="P602" s="8"/>
      <c r="Q602" s="8"/>
      <c r="R602" s="3"/>
      <c r="S602" s="29"/>
      <c r="T602" s="3"/>
      <c r="U602" s="3"/>
      <c r="V602" s="3"/>
    </row>
    <row r="603" spans="1:22" ht="47.25" customHeight="1">
      <c r="A603" s="17" t="s">
        <v>62</v>
      </c>
      <c r="B603" s="74" t="s">
        <v>25</v>
      </c>
      <c r="C603" s="11">
        <f t="shared" si="263"/>
        <v>648.9</v>
      </c>
      <c r="D603" s="14">
        <f aca="true" t="shared" si="284" ref="D603:I603">D604+D605+D606+D607</f>
        <v>0</v>
      </c>
      <c r="E603" s="14">
        <f t="shared" si="284"/>
        <v>0</v>
      </c>
      <c r="F603" s="14">
        <f t="shared" si="284"/>
        <v>108.9</v>
      </c>
      <c r="G603" s="52">
        <f t="shared" si="284"/>
        <v>180</v>
      </c>
      <c r="H603" s="14">
        <f t="shared" si="284"/>
        <v>180</v>
      </c>
      <c r="I603" s="14">
        <f t="shared" si="284"/>
        <v>180</v>
      </c>
      <c r="J603" s="70" t="s">
        <v>186</v>
      </c>
      <c r="K603" s="64" t="s">
        <v>10</v>
      </c>
      <c r="L603" s="64">
        <v>100</v>
      </c>
      <c r="M603" s="64">
        <v>100</v>
      </c>
      <c r="N603" s="64">
        <v>100</v>
      </c>
      <c r="O603" s="64">
        <v>100</v>
      </c>
      <c r="P603" s="64">
        <v>100</v>
      </c>
      <c r="Q603" s="64">
        <v>100</v>
      </c>
      <c r="R603" s="3"/>
      <c r="S603" s="64">
        <v>100</v>
      </c>
      <c r="T603" s="3"/>
      <c r="U603" s="3"/>
      <c r="V603" s="3"/>
    </row>
    <row r="604" spans="1:22" ht="15.75" customHeight="1">
      <c r="A604" s="4" t="s">
        <v>9</v>
      </c>
      <c r="B604" s="75"/>
      <c r="C604" s="11">
        <f t="shared" si="263"/>
        <v>0</v>
      </c>
      <c r="D604" s="12">
        <v>0</v>
      </c>
      <c r="E604" s="12">
        <v>0</v>
      </c>
      <c r="F604" s="12">
        <v>0</v>
      </c>
      <c r="G604" s="53">
        <v>0</v>
      </c>
      <c r="H604" s="12">
        <v>0</v>
      </c>
      <c r="I604" s="12">
        <v>0</v>
      </c>
      <c r="J604" s="70"/>
      <c r="K604" s="64"/>
      <c r="L604" s="64"/>
      <c r="M604" s="64"/>
      <c r="N604" s="64"/>
      <c r="O604" s="64"/>
      <c r="P604" s="64"/>
      <c r="Q604" s="64"/>
      <c r="R604" s="3"/>
      <c r="S604" s="64"/>
      <c r="T604" s="3"/>
      <c r="U604" s="3"/>
      <c r="V604" s="3"/>
    </row>
    <row r="605" spans="1:22" ht="15.75" customHeight="1">
      <c r="A605" s="4" t="s">
        <v>20</v>
      </c>
      <c r="B605" s="75"/>
      <c r="C605" s="11">
        <f t="shared" si="263"/>
        <v>648.9</v>
      </c>
      <c r="D605" s="12">
        <v>0</v>
      </c>
      <c r="E605" s="12">
        <v>0</v>
      </c>
      <c r="F605" s="12">
        <v>108.9</v>
      </c>
      <c r="G605" s="46">
        <v>180</v>
      </c>
      <c r="H605" s="12">
        <v>180</v>
      </c>
      <c r="I605" s="12">
        <v>180</v>
      </c>
      <c r="J605" s="70"/>
      <c r="K605" s="64"/>
      <c r="L605" s="64"/>
      <c r="M605" s="64"/>
      <c r="N605" s="64"/>
      <c r="O605" s="64"/>
      <c r="P605" s="64"/>
      <c r="Q605" s="64"/>
      <c r="R605" s="3"/>
      <c r="S605" s="64"/>
      <c r="T605" s="3"/>
      <c r="U605" s="3"/>
      <c r="V605" s="3"/>
    </row>
    <row r="606" spans="1:22" ht="15.75" customHeight="1">
      <c r="A606" s="4" t="s">
        <v>8</v>
      </c>
      <c r="B606" s="75"/>
      <c r="C606" s="11">
        <f t="shared" si="263"/>
        <v>0</v>
      </c>
      <c r="D606" s="12">
        <v>0</v>
      </c>
      <c r="E606" s="12">
        <v>0</v>
      </c>
      <c r="F606" s="12">
        <v>0</v>
      </c>
      <c r="G606" s="53">
        <v>0</v>
      </c>
      <c r="H606" s="12">
        <v>0</v>
      </c>
      <c r="I606" s="12">
        <v>0</v>
      </c>
      <c r="J606" s="70"/>
      <c r="K606" s="64"/>
      <c r="L606" s="64"/>
      <c r="M606" s="64"/>
      <c r="N606" s="64"/>
      <c r="O606" s="64"/>
      <c r="P606" s="64"/>
      <c r="Q606" s="64"/>
      <c r="R606" s="3"/>
      <c r="S606" s="64"/>
      <c r="T606" s="3"/>
      <c r="U606" s="3"/>
      <c r="V606" s="3"/>
    </row>
    <row r="607" spans="1:22" ht="15.75" customHeight="1">
      <c r="A607" s="4" t="s">
        <v>21</v>
      </c>
      <c r="B607" s="76"/>
      <c r="C607" s="11">
        <f t="shared" si="263"/>
        <v>0</v>
      </c>
      <c r="D607" s="12">
        <v>0</v>
      </c>
      <c r="E607" s="12">
        <v>0</v>
      </c>
      <c r="F607" s="12">
        <v>0</v>
      </c>
      <c r="G607" s="53">
        <v>0</v>
      </c>
      <c r="H607" s="12">
        <v>0</v>
      </c>
      <c r="I607" s="12">
        <v>0</v>
      </c>
      <c r="J607" s="70"/>
      <c r="K607" s="64"/>
      <c r="L607" s="64"/>
      <c r="M607" s="64"/>
      <c r="N607" s="64"/>
      <c r="O607" s="64"/>
      <c r="P607" s="64"/>
      <c r="Q607" s="64"/>
      <c r="R607" s="3"/>
      <c r="S607" s="64"/>
      <c r="T607" s="3"/>
      <c r="U607" s="3"/>
      <c r="V607" s="3"/>
    </row>
    <row r="608" spans="1:22" ht="66.75" customHeight="1">
      <c r="A608" s="17" t="s">
        <v>63</v>
      </c>
      <c r="B608" s="74" t="s">
        <v>25</v>
      </c>
      <c r="C608" s="11">
        <f t="shared" si="263"/>
        <v>12.600000000000001</v>
      </c>
      <c r="D608" s="14">
        <f aca="true" t="shared" si="285" ref="D608:I608">D609+D610+D611+D612</f>
        <v>0</v>
      </c>
      <c r="E608" s="14">
        <f t="shared" si="285"/>
        <v>0</v>
      </c>
      <c r="F608" s="14">
        <f t="shared" si="285"/>
        <v>4.4</v>
      </c>
      <c r="G608" s="52">
        <f t="shared" si="285"/>
        <v>1.4</v>
      </c>
      <c r="H608" s="14">
        <f t="shared" si="285"/>
        <v>3.4</v>
      </c>
      <c r="I608" s="14">
        <f t="shared" si="285"/>
        <v>3.4</v>
      </c>
      <c r="J608" s="70" t="s">
        <v>187</v>
      </c>
      <c r="K608" s="64" t="s">
        <v>10</v>
      </c>
      <c r="L608" s="64">
        <v>100</v>
      </c>
      <c r="M608" s="64">
        <v>100</v>
      </c>
      <c r="N608" s="64">
        <v>100</v>
      </c>
      <c r="O608" s="64">
        <v>100</v>
      </c>
      <c r="P608" s="64">
        <v>100</v>
      </c>
      <c r="Q608" s="64">
        <v>100</v>
      </c>
      <c r="R608" s="3"/>
      <c r="S608" s="64">
        <v>100</v>
      </c>
      <c r="T608" s="3"/>
      <c r="U608" s="3"/>
      <c r="V608" s="3"/>
    </row>
    <row r="609" spans="1:22" ht="15.75" customHeight="1">
      <c r="A609" s="4" t="s">
        <v>9</v>
      </c>
      <c r="B609" s="75"/>
      <c r="C609" s="11">
        <f t="shared" si="263"/>
        <v>0</v>
      </c>
      <c r="D609" s="12">
        <v>0</v>
      </c>
      <c r="E609" s="12">
        <v>0</v>
      </c>
      <c r="F609" s="12">
        <v>0</v>
      </c>
      <c r="G609" s="53">
        <v>0</v>
      </c>
      <c r="H609" s="12">
        <v>0</v>
      </c>
      <c r="I609" s="12">
        <v>0</v>
      </c>
      <c r="J609" s="70"/>
      <c r="K609" s="64"/>
      <c r="L609" s="64"/>
      <c r="M609" s="64"/>
      <c r="N609" s="64"/>
      <c r="O609" s="64"/>
      <c r="P609" s="64"/>
      <c r="Q609" s="64"/>
      <c r="R609" s="3"/>
      <c r="S609" s="64"/>
      <c r="T609" s="3"/>
      <c r="U609" s="3"/>
      <c r="V609" s="3"/>
    </row>
    <row r="610" spans="1:22" ht="15.75" customHeight="1">
      <c r="A610" s="4" t="s">
        <v>20</v>
      </c>
      <c r="B610" s="75"/>
      <c r="C610" s="11">
        <f t="shared" si="263"/>
        <v>12.600000000000001</v>
      </c>
      <c r="D610" s="12">
        <v>0</v>
      </c>
      <c r="E610" s="12">
        <v>0</v>
      </c>
      <c r="F610" s="12">
        <v>4.4</v>
      </c>
      <c r="G610" s="46">
        <v>1.4</v>
      </c>
      <c r="H610" s="12">
        <v>3.4</v>
      </c>
      <c r="I610" s="12">
        <v>3.4</v>
      </c>
      <c r="J610" s="70"/>
      <c r="K610" s="64"/>
      <c r="L610" s="64"/>
      <c r="M610" s="64"/>
      <c r="N610" s="64"/>
      <c r="O610" s="64"/>
      <c r="P610" s="64"/>
      <c r="Q610" s="64"/>
      <c r="R610" s="3"/>
      <c r="S610" s="64"/>
      <c r="T610" s="3"/>
      <c r="U610" s="3"/>
      <c r="V610" s="3"/>
    </row>
    <row r="611" spans="1:22" ht="15.75" customHeight="1">
      <c r="A611" s="4" t="s">
        <v>8</v>
      </c>
      <c r="B611" s="75"/>
      <c r="C611" s="11">
        <f t="shared" si="263"/>
        <v>0</v>
      </c>
      <c r="D611" s="12">
        <v>0</v>
      </c>
      <c r="E611" s="12">
        <v>0</v>
      </c>
      <c r="F611" s="12">
        <v>0</v>
      </c>
      <c r="G611" s="53">
        <v>0</v>
      </c>
      <c r="H611" s="12">
        <v>0</v>
      </c>
      <c r="I611" s="12">
        <v>0</v>
      </c>
      <c r="J611" s="70"/>
      <c r="K611" s="64"/>
      <c r="L611" s="64"/>
      <c r="M611" s="64"/>
      <c r="N611" s="64"/>
      <c r="O611" s="64"/>
      <c r="P611" s="64"/>
      <c r="Q611" s="64"/>
      <c r="R611" s="3"/>
      <c r="S611" s="64"/>
      <c r="T611" s="3"/>
      <c r="U611" s="3"/>
      <c r="V611" s="3"/>
    </row>
    <row r="612" spans="1:22" ht="15.75" customHeight="1">
      <c r="A612" s="4" t="s">
        <v>21</v>
      </c>
      <c r="B612" s="76"/>
      <c r="C612" s="11">
        <f t="shared" si="263"/>
        <v>0</v>
      </c>
      <c r="D612" s="12">
        <v>0</v>
      </c>
      <c r="E612" s="12">
        <v>0</v>
      </c>
      <c r="F612" s="12">
        <v>0</v>
      </c>
      <c r="G612" s="53">
        <v>0</v>
      </c>
      <c r="H612" s="12">
        <v>0</v>
      </c>
      <c r="I612" s="12">
        <v>0</v>
      </c>
      <c r="J612" s="70"/>
      <c r="K612" s="64"/>
      <c r="L612" s="64"/>
      <c r="M612" s="64"/>
      <c r="N612" s="64"/>
      <c r="O612" s="64"/>
      <c r="P612" s="64"/>
      <c r="Q612" s="64"/>
      <c r="R612" s="3"/>
      <c r="S612" s="64"/>
      <c r="T612" s="3"/>
      <c r="U612" s="3"/>
      <c r="V612" s="3"/>
    </row>
    <row r="613" spans="1:19" ht="55.2">
      <c r="A613" s="34" t="s">
        <v>64</v>
      </c>
      <c r="B613" s="74" t="s">
        <v>25</v>
      </c>
      <c r="C613" s="11">
        <f t="shared" si="263"/>
        <v>1399</v>
      </c>
      <c r="D613" s="14">
        <f aca="true" t="shared" si="286" ref="D613:I613">D614+D615+D616+D617</f>
        <v>0</v>
      </c>
      <c r="E613" s="14">
        <f t="shared" si="286"/>
        <v>0</v>
      </c>
      <c r="F613" s="14">
        <f t="shared" si="286"/>
        <v>326.9</v>
      </c>
      <c r="G613" s="52">
        <f t="shared" si="286"/>
        <v>329.7</v>
      </c>
      <c r="H613" s="14">
        <f t="shared" si="286"/>
        <v>371.2</v>
      </c>
      <c r="I613" s="14">
        <f t="shared" si="286"/>
        <v>371.2</v>
      </c>
      <c r="J613" s="70" t="s">
        <v>188</v>
      </c>
      <c r="K613" s="64" t="s">
        <v>10</v>
      </c>
      <c r="L613" s="64">
        <v>100</v>
      </c>
      <c r="M613" s="64">
        <v>100</v>
      </c>
      <c r="N613" s="64">
        <v>100</v>
      </c>
      <c r="O613" s="64">
        <v>100</v>
      </c>
      <c r="P613" s="64">
        <v>100</v>
      </c>
      <c r="Q613" s="64">
        <v>100</v>
      </c>
      <c r="R613" s="3"/>
      <c r="S613" s="64">
        <v>100</v>
      </c>
    </row>
    <row r="614" spans="1:19" ht="15">
      <c r="A614" s="4" t="s">
        <v>9</v>
      </c>
      <c r="B614" s="75"/>
      <c r="C614" s="11">
        <f t="shared" si="263"/>
        <v>0</v>
      </c>
      <c r="D614" s="12">
        <v>0</v>
      </c>
      <c r="E614" s="12">
        <v>0</v>
      </c>
      <c r="F614" s="12">
        <v>0</v>
      </c>
      <c r="G614" s="53">
        <v>0</v>
      </c>
      <c r="H614" s="12">
        <v>0</v>
      </c>
      <c r="I614" s="12">
        <v>0</v>
      </c>
      <c r="J614" s="70"/>
      <c r="K614" s="64"/>
      <c r="L614" s="64"/>
      <c r="M614" s="64"/>
      <c r="N614" s="64"/>
      <c r="O614" s="64"/>
      <c r="P614" s="64"/>
      <c r="Q614" s="64"/>
      <c r="R614" s="3"/>
      <c r="S614" s="64"/>
    </row>
    <row r="615" spans="1:19" ht="15">
      <c r="A615" s="4" t="s">
        <v>20</v>
      </c>
      <c r="B615" s="75"/>
      <c r="C615" s="11">
        <f t="shared" si="263"/>
        <v>1399</v>
      </c>
      <c r="D615" s="12">
        <v>0</v>
      </c>
      <c r="E615" s="12">
        <v>0</v>
      </c>
      <c r="F615" s="12">
        <v>326.9</v>
      </c>
      <c r="G615" s="46">
        <v>329.7</v>
      </c>
      <c r="H615" s="12">
        <v>371.2</v>
      </c>
      <c r="I615" s="12">
        <v>371.2</v>
      </c>
      <c r="J615" s="70"/>
      <c r="K615" s="64"/>
      <c r="L615" s="64"/>
      <c r="M615" s="64"/>
      <c r="N615" s="64"/>
      <c r="O615" s="64"/>
      <c r="P615" s="64"/>
      <c r="Q615" s="64"/>
      <c r="R615" s="3"/>
      <c r="S615" s="64"/>
    </row>
    <row r="616" spans="1:19" ht="15">
      <c r="A616" s="4" t="s">
        <v>8</v>
      </c>
      <c r="B616" s="75"/>
      <c r="C616" s="11">
        <f t="shared" si="263"/>
        <v>0</v>
      </c>
      <c r="D616" s="12">
        <v>0</v>
      </c>
      <c r="E616" s="12">
        <v>0</v>
      </c>
      <c r="F616" s="12">
        <v>0</v>
      </c>
      <c r="G616" s="53">
        <v>0</v>
      </c>
      <c r="H616" s="12">
        <v>0</v>
      </c>
      <c r="I616" s="12">
        <v>0</v>
      </c>
      <c r="J616" s="70"/>
      <c r="K616" s="64"/>
      <c r="L616" s="64"/>
      <c r="M616" s="64"/>
      <c r="N616" s="64"/>
      <c r="O616" s="64"/>
      <c r="P616" s="64"/>
      <c r="Q616" s="64"/>
      <c r="R616" s="3"/>
      <c r="S616" s="64"/>
    </row>
    <row r="617" spans="1:19" ht="15">
      <c r="A617" s="4" t="s">
        <v>21</v>
      </c>
      <c r="B617" s="76"/>
      <c r="C617" s="11">
        <f t="shared" si="263"/>
        <v>0</v>
      </c>
      <c r="D617" s="12">
        <v>0</v>
      </c>
      <c r="E617" s="12">
        <v>0</v>
      </c>
      <c r="F617" s="12">
        <v>0</v>
      </c>
      <c r="G617" s="53">
        <v>0</v>
      </c>
      <c r="H617" s="12">
        <v>0</v>
      </c>
      <c r="I617" s="12">
        <v>0</v>
      </c>
      <c r="J617" s="70"/>
      <c r="K617" s="64"/>
      <c r="L617" s="64"/>
      <c r="M617" s="64"/>
      <c r="N617" s="64"/>
      <c r="O617" s="64"/>
      <c r="P617" s="64"/>
      <c r="Q617" s="64"/>
      <c r="R617" s="3"/>
      <c r="S617" s="64"/>
    </row>
  </sheetData>
  <mergeCells count="1060">
    <mergeCell ref="B227:B231"/>
    <mergeCell ref="J227:J231"/>
    <mergeCell ref="K227:K231"/>
    <mergeCell ref="L227:L231"/>
    <mergeCell ref="M227:M231"/>
    <mergeCell ref="N227:N231"/>
    <mergeCell ref="O227:O231"/>
    <mergeCell ref="P227:P231"/>
    <mergeCell ref="Q227:Q231"/>
    <mergeCell ref="S227:S231"/>
    <mergeCell ref="B222:B226"/>
    <mergeCell ref="J222:J226"/>
    <mergeCell ref="K222:K226"/>
    <mergeCell ref="L222:L226"/>
    <mergeCell ref="M222:M226"/>
    <mergeCell ref="N222:N226"/>
    <mergeCell ref="O222:O226"/>
    <mergeCell ref="P222:P226"/>
    <mergeCell ref="Q222:Q226"/>
    <mergeCell ref="S222:S226"/>
    <mergeCell ref="J458:J462"/>
    <mergeCell ref="K458:K462"/>
    <mergeCell ref="L458:L462"/>
    <mergeCell ref="M458:M462"/>
    <mergeCell ref="Q304:Q312"/>
    <mergeCell ref="J295:J303"/>
    <mergeCell ref="K295:K303"/>
    <mergeCell ref="J323:J327"/>
    <mergeCell ref="M408:M412"/>
    <mergeCell ref="Q398:Q402"/>
    <mergeCell ref="P398:P402"/>
    <mergeCell ref="N343:N347"/>
    <mergeCell ref="M295:M303"/>
    <mergeCell ref="P368:P372"/>
    <mergeCell ref="N348:N352"/>
    <mergeCell ref="Q363:Q367"/>
    <mergeCell ref="O368:O372"/>
    <mergeCell ref="M363:M367"/>
    <mergeCell ref="M383:M387"/>
    <mergeCell ref="Q368:Q372"/>
    <mergeCell ref="L388:L392"/>
    <mergeCell ref="N388:N392"/>
    <mergeCell ref="N423:N427"/>
    <mergeCell ref="N453:N457"/>
    <mergeCell ref="J363:J367"/>
    <mergeCell ref="L328:L332"/>
    <mergeCell ref="M328:M332"/>
    <mergeCell ref="J304:J312"/>
    <mergeCell ref="K304:K312"/>
    <mergeCell ref="L304:L312"/>
    <mergeCell ref="M304:M312"/>
    <mergeCell ref="J313:J317"/>
    <mergeCell ref="Q613:Q617"/>
    <mergeCell ref="L603:L607"/>
    <mergeCell ref="M603:M607"/>
    <mergeCell ref="N603:N607"/>
    <mergeCell ref="O603:O607"/>
    <mergeCell ref="P603:P607"/>
    <mergeCell ref="Q603:Q607"/>
    <mergeCell ref="N593:N597"/>
    <mergeCell ref="O593:O597"/>
    <mergeCell ref="P593:P597"/>
    <mergeCell ref="Q593:Q597"/>
    <mergeCell ref="P588:P592"/>
    <mergeCell ref="O388:O392"/>
    <mergeCell ref="L343:L347"/>
    <mergeCell ref="K338:K342"/>
    <mergeCell ref="L338:L342"/>
    <mergeCell ref="M338:M342"/>
    <mergeCell ref="M348:M352"/>
    <mergeCell ref="Q343:Q347"/>
    <mergeCell ref="K348:K352"/>
    <mergeCell ref="L348:L352"/>
    <mergeCell ref="Q538:Q542"/>
    <mergeCell ref="Q588:Q592"/>
    <mergeCell ref="Q608:Q612"/>
    <mergeCell ref="L593:L597"/>
    <mergeCell ref="Q533:Q537"/>
    <mergeCell ref="L588:L592"/>
    <mergeCell ref="M593:M597"/>
    <mergeCell ref="Q498:Q502"/>
    <mergeCell ref="Q423:Q427"/>
    <mergeCell ref="N398:N402"/>
    <mergeCell ref="O398:O402"/>
    <mergeCell ref="Q483:Q487"/>
    <mergeCell ref="Q463:Q467"/>
    <mergeCell ref="N353:N357"/>
    <mergeCell ref="O353:O357"/>
    <mergeCell ref="P353:P357"/>
    <mergeCell ref="Q353:Q357"/>
    <mergeCell ref="N333:N337"/>
    <mergeCell ref="O333:O337"/>
    <mergeCell ref="O343:O347"/>
    <mergeCell ref="P313:P317"/>
    <mergeCell ref="N363:N367"/>
    <mergeCell ref="N338:N342"/>
    <mergeCell ref="M323:M327"/>
    <mergeCell ref="J252:J256"/>
    <mergeCell ref="B276:B279"/>
    <mergeCell ref="A259:B259"/>
    <mergeCell ref="A236:B236"/>
    <mergeCell ref="B237:B241"/>
    <mergeCell ref="A257:B257"/>
    <mergeCell ref="A260:B260"/>
    <mergeCell ref="N280:N284"/>
    <mergeCell ref="O280:O284"/>
    <mergeCell ref="K262:K270"/>
    <mergeCell ref="L262:L270"/>
    <mergeCell ref="O295:O303"/>
    <mergeCell ref="P295:P303"/>
    <mergeCell ref="Q295:Q303"/>
    <mergeCell ref="P304:P312"/>
    <mergeCell ref="L280:L284"/>
    <mergeCell ref="L408:L412"/>
    <mergeCell ref="J237:J241"/>
    <mergeCell ref="J247:J251"/>
    <mergeCell ref="P143:P147"/>
    <mergeCell ref="N187:N191"/>
    <mergeCell ref="N285:N289"/>
    <mergeCell ref="O285:O289"/>
    <mergeCell ref="N197:N201"/>
    <mergeCell ref="O197:O201"/>
    <mergeCell ref="P158:P166"/>
    <mergeCell ref="Q109:Q113"/>
    <mergeCell ref="N124:N128"/>
    <mergeCell ref="O124:O128"/>
    <mergeCell ref="P124:P128"/>
    <mergeCell ref="Q124:Q128"/>
    <mergeCell ref="P109:P113"/>
    <mergeCell ref="Q143:Q147"/>
    <mergeCell ref="Q158:Q166"/>
    <mergeCell ref="N148:N152"/>
    <mergeCell ref="O148:O152"/>
    <mergeCell ref="N158:N166"/>
    <mergeCell ref="Q129:Q133"/>
    <mergeCell ref="P262:P270"/>
    <mergeCell ref="Q262:Q270"/>
    <mergeCell ref="O237:O241"/>
    <mergeCell ref="N271:N279"/>
    <mergeCell ref="P202:P206"/>
    <mergeCell ref="Q202:Q206"/>
    <mergeCell ref="Q177:Q181"/>
    <mergeCell ref="Q172:Q176"/>
    <mergeCell ref="P323:P327"/>
    <mergeCell ref="N295:N303"/>
    <mergeCell ref="M280:M284"/>
    <mergeCell ref="O271:O279"/>
    <mergeCell ref="N323:N327"/>
    <mergeCell ref="M172:M176"/>
    <mergeCell ref="N328:N332"/>
    <mergeCell ref="M197:M201"/>
    <mergeCell ref="P177:P181"/>
    <mergeCell ref="L237:L241"/>
    <mergeCell ref="K242:K246"/>
    <mergeCell ref="L242:L246"/>
    <mergeCell ref="K328:K332"/>
    <mergeCell ref="M313:M317"/>
    <mergeCell ref="M271:M279"/>
    <mergeCell ref="P167:P171"/>
    <mergeCell ref="P172:P176"/>
    <mergeCell ref="P197:P201"/>
    <mergeCell ref="P192:P196"/>
    <mergeCell ref="L295:L303"/>
    <mergeCell ref="K323:K327"/>
    <mergeCell ref="L323:L327"/>
    <mergeCell ref="P148:P152"/>
    <mergeCell ref="Q148:Q152"/>
    <mergeCell ref="N143:N147"/>
    <mergeCell ref="O143:O147"/>
    <mergeCell ref="K104:K108"/>
    <mergeCell ref="L104:L108"/>
    <mergeCell ref="L148:L152"/>
    <mergeCell ref="P271:P279"/>
    <mergeCell ref="Q271:Q279"/>
    <mergeCell ref="P247:P251"/>
    <mergeCell ref="Q247:Q251"/>
    <mergeCell ref="O252:O256"/>
    <mergeCell ref="P252:P256"/>
    <mergeCell ref="Q252:Q256"/>
    <mergeCell ref="Q242:Q246"/>
    <mergeCell ref="Q182:Q186"/>
    <mergeCell ref="Q237:Q241"/>
    <mergeCell ref="Q187:Q191"/>
    <mergeCell ref="Q134:Q142"/>
    <mergeCell ref="N237:N241"/>
    <mergeCell ref="N247:N251"/>
    <mergeCell ref="M247:M251"/>
    <mergeCell ref="Q197:Q201"/>
    <mergeCell ref="M237:M241"/>
    <mergeCell ref="M242:M246"/>
    <mergeCell ref="K134:K142"/>
    <mergeCell ref="L134:L142"/>
    <mergeCell ref="K129:K133"/>
    <mergeCell ref="K247:K251"/>
    <mergeCell ref="L187:L191"/>
    <mergeCell ref="P187:P191"/>
    <mergeCell ref="Q167:Q171"/>
    <mergeCell ref="Q473:Q477"/>
    <mergeCell ref="P438:P442"/>
    <mergeCell ref="O438:O442"/>
    <mergeCell ref="Q428:Q432"/>
    <mergeCell ref="O54:O58"/>
    <mergeCell ref="P54:P58"/>
    <mergeCell ref="Q54:Q58"/>
    <mergeCell ref="J59:J63"/>
    <mergeCell ref="K59:K63"/>
    <mergeCell ref="L59:L63"/>
    <mergeCell ref="M59:M63"/>
    <mergeCell ref="O94:O98"/>
    <mergeCell ref="K94:K98"/>
    <mergeCell ref="P59:P63"/>
    <mergeCell ref="Q59:Q63"/>
    <mergeCell ref="L94:L98"/>
    <mergeCell ref="J69:J73"/>
    <mergeCell ref="P104:P108"/>
    <mergeCell ref="Q104:Q108"/>
    <mergeCell ref="P237:P241"/>
    <mergeCell ref="P242:P246"/>
    <mergeCell ref="O242:O246"/>
    <mergeCell ref="N59:N63"/>
    <mergeCell ref="K280:K284"/>
    <mergeCell ref="O247:O251"/>
    <mergeCell ref="O187:O191"/>
    <mergeCell ref="L252:L256"/>
    <mergeCell ref="L247:L251"/>
    <mergeCell ref="K252:K256"/>
    <mergeCell ref="L271:L279"/>
    <mergeCell ref="K237:K241"/>
    <mergeCell ref="M187:M191"/>
    <mergeCell ref="J29:J33"/>
    <mergeCell ref="K29:K33"/>
    <mergeCell ref="L29:L33"/>
    <mergeCell ref="M29:M33"/>
    <mergeCell ref="N29:N33"/>
    <mergeCell ref="O29:O33"/>
    <mergeCell ref="P39:P43"/>
    <mergeCell ref="Q39:Q43"/>
    <mergeCell ref="Q64:Q68"/>
    <mergeCell ref="M64:M68"/>
    <mergeCell ref="P64:P68"/>
    <mergeCell ref="L54:L58"/>
    <mergeCell ref="M54:M58"/>
    <mergeCell ref="J54:J58"/>
    <mergeCell ref="K54:K58"/>
    <mergeCell ref="N44:N48"/>
    <mergeCell ref="O44:O48"/>
    <mergeCell ref="P44:P48"/>
    <mergeCell ref="Q44:Q48"/>
    <mergeCell ref="J39:J43"/>
    <mergeCell ref="K39:K43"/>
    <mergeCell ref="L39:L43"/>
    <mergeCell ref="M39:M43"/>
    <mergeCell ref="N39:N43"/>
    <mergeCell ref="O59:O63"/>
    <mergeCell ref="P29:P33"/>
    <mergeCell ref="Q29:Q33"/>
    <mergeCell ref="O39:O43"/>
    <mergeCell ref="N54:N58"/>
    <mergeCell ref="J44:J48"/>
    <mergeCell ref="K44:K48"/>
    <mergeCell ref="L44:L48"/>
    <mergeCell ref="O508:O512"/>
    <mergeCell ref="P508:P512"/>
    <mergeCell ref="Q508:Q512"/>
    <mergeCell ref="J503:J507"/>
    <mergeCell ref="N313:N317"/>
    <mergeCell ref="K285:K289"/>
    <mergeCell ref="L158:L166"/>
    <mergeCell ref="M177:M181"/>
    <mergeCell ref="N177:N181"/>
    <mergeCell ref="O177:O181"/>
    <mergeCell ref="K158:K166"/>
    <mergeCell ref="L197:L201"/>
    <mergeCell ref="K34:K38"/>
    <mergeCell ref="L34:L38"/>
    <mergeCell ref="M34:M38"/>
    <mergeCell ref="N34:N38"/>
    <mergeCell ref="O34:O38"/>
    <mergeCell ref="P34:P38"/>
    <mergeCell ref="Q34:Q38"/>
    <mergeCell ref="Q503:Q507"/>
    <mergeCell ref="O458:O462"/>
    <mergeCell ref="M124:M128"/>
    <mergeCell ref="M94:M98"/>
    <mergeCell ref="N94:N98"/>
    <mergeCell ref="O408:O412"/>
    <mergeCell ref="M252:M256"/>
    <mergeCell ref="N252:N256"/>
    <mergeCell ref="N304:N312"/>
    <mergeCell ref="Q453:Q457"/>
    <mergeCell ref="M453:M457"/>
    <mergeCell ref="P453:P457"/>
    <mergeCell ref="O453:O457"/>
    <mergeCell ref="M44:M48"/>
    <mergeCell ref="Q528:Q532"/>
    <mergeCell ref="K498:K502"/>
    <mergeCell ref="Q523:Q527"/>
    <mergeCell ref="J488:J492"/>
    <mergeCell ref="K488:K492"/>
    <mergeCell ref="L488:L492"/>
    <mergeCell ref="M488:M492"/>
    <mergeCell ref="N488:N492"/>
    <mergeCell ref="O488:O492"/>
    <mergeCell ref="P488:P492"/>
    <mergeCell ref="Q488:Q492"/>
    <mergeCell ref="L498:L502"/>
    <mergeCell ref="M498:M502"/>
    <mergeCell ref="N498:N502"/>
    <mergeCell ref="O498:O502"/>
    <mergeCell ref="P498:P502"/>
    <mergeCell ref="K64:K68"/>
    <mergeCell ref="L64:L68"/>
    <mergeCell ref="N64:N68"/>
    <mergeCell ref="O64:O68"/>
    <mergeCell ref="K84:K88"/>
    <mergeCell ref="L84:L88"/>
    <mergeCell ref="M84:M88"/>
    <mergeCell ref="N84:N88"/>
    <mergeCell ref="O84:O88"/>
    <mergeCell ref="P129:P133"/>
    <mergeCell ref="P134:P142"/>
    <mergeCell ref="M104:M108"/>
    <mergeCell ref="N104:N108"/>
    <mergeCell ref="P94:P98"/>
    <mergeCell ref="Q94:Q98"/>
    <mergeCell ref="P84:P88"/>
    <mergeCell ref="Q84:Q88"/>
    <mergeCell ref="K124:K128"/>
    <mergeCell ref="P69:P73"/>
    <mergeCell ref="Q69:Q73"/>
    <mergeCell ref="K69:K73"/>
    <mergeCell ref="L69:L73"/>
    <mergeCell ref="M69:M73"/>
    <mergeCell ref="N69:N73"/>
    <mergeCell ref="O69:O73"/>
    <mergeCell ref="K74:K78"/>
    <mergeCell ref="L74:L78"/>
    <mergeCell ref="M74:M78"/>
    <mergeCell ref="N74:N78"/>
    <mergeCell ref="O74:O78"/>
    <mergeCell ref="P74:P78"/>
    <mergeCell ref="Q74:Q78"/>
    <mergeCell ref="L114:L118"/>
    <mergeCell ref="M114:M118"/>
    <mergeCell ref="N114:N118"/>
    <mergeCell ref="O114:O118"/>
    <mergeCell ref="P114:P118"/>
    <mergeCell ref="Q114:Q118"/>
    <mergeCell ref="K109:K113"/>
    <mergeCell ref="L109:L113"/>
    <mergeCell ref="N109:N113"/>
    <mergeCell ref="O109:O113"/>
    <mergeCell ref="L124:L128"/>
    <mergeCell ref="O104:O108"/>
    <mergeCell ref="M109:M113"/>
    <mergeCell ref="B54:B58"/>
    <mergeCell ref="B94:B98"/>
    <mergeCell ref="J94:J98"/>
    <mergeCell ref="B64:B68"/>
    <mergeCell ref="J64:J68"/>
    <mergeCell ref="B34:B38"/>
    <mergeCell ref="B39:B43"/>
    <mergeCell ref="A49:B49"/>
    <mergeCell ref="A50:B50"/>
    <mergeCell ref="A51:B51"/>
    <mergeCell ref="B44:B48"/>
    <mergeCell ref="A52:B52"/>
    <mergeCell ref="A53:B53"/>
    <mergeCell ref="A80:B80"/>
    <mergeCell ref="A81:B81"/>
    <mergeCell ref="A82:B82"/>
    <mergeCell ref="A83:B83"/>
    <mergeCell ref="B69:B73"/>
    <mergeCell ref="A89:B89"/>
    <mergeCell ref="A90:B90"/>
    <mergeCell ref="A91:B91"/>
    <mergeCell ref="A92:B92"/>
    <mergeCell ref="J84:J88"/>
    <mergeCell ref="J74:J78"/>
    <mergeCell ref="J34:J38"/>
    <mergeCell ref="B197:B201"/>
    <mergeCell ref="B74:B78"/>
    <mergeCell ref="A93:B93"/>
    <mergeCell ref="B59:B63"/>
    <mergeCell ref="J109:J113"/>
    <mergeCell ref="A100:B100"/>
    <mergeCell ref="A101:B101"/>
    <mergeCell ref="A102:B102"/>
    <mergeCell ref="A103:B103"/>
    <mergeCell ref="A99:B99"/>
    <mergeCell ref="J104:J108"/>
    <mergeCell ref="B104:B108"/>
    <mergeCell ref="B109:B113"/>
    <mergeCell ref="A79:B79"/>
    <mergeCell ref="B84:B88"/>
    <mergeCell ref="A119:B119"/>
    <mergeCell ref="A120:B120"/>
    <mergeCell ref="A121:B121"/>
    <mergeCell ref="B172:B176"/>
    <mergeCell ref="J134:J142"/>
    <mergeCell ref="J158:J166"/>
    <mergeCell ref="J143:J147"/>
    <mergeCell ref="J148:J152"/>
    <mergeCell ref="J172:J176"/>
    <mergeCell ref="J129:J133"/>
    <mergeCell ref="J177:J181"/>
    <mergeCell ref="J182:J186"/>
    <mergeCell ref="A122:B122"/>
    <mergeCell ref="B143:B147"/>
    <mergeCell ref="J124:J128"/>
    <mergeCell ref="A123:B123"/>
    <mergeCell ref="B124:B128"/>
    <mergeCell ref="B134:B138"/>
    <mergeCell ref="A153:B153"/>
    <mergeCell ref="B177:B181"/>
    <mergeCell ref="A233:B233"/>
    <mergeCell ref="A234:B234"/>
    <mergeCell ref="B192:B196"/>
    <mergeCell ref="B114:B118"/>
    <mergeCell ref="B182:B186"/>
    <mergeCell ref="B187:B191"/>
    <mergeCell ref="A232:B232"/>
    <mergeCell ref="B148:B152"/>
    <mergeCell ref="A15:B15"/>
    <mergeCell ref="A16:B16"/>
    <mergeCell ref="A17:B17"/>
    <mergeCell ref="A18:B18"/>
    <mergeCell ref="A24:B24"/>
    <mergeCell ref="A25:B25"/>
    <mergeCell ref="A26:B26"/>
    <mergeCell ref="A27:B27"/>
    <mergeCell ref="A28:B28"/>
    <mergeCell ref="A154:B154"/>
    <mergeCell ref="A155:B155"/>
    <mergeCell ref="A156:B156"/>
    <mergeCell ref="A157:B157"/>
    <mergeCell ref="B139:B142"/>
    <mergeCell ref="B158:B162"/>
    <mergeCell ref="B129:B133"/>
    <mergeCell ref="B202:B206"/>
    <mergeCell ref="B163:B166"/>
    <mergeCell ref="B167:B171"/>
    <mergeCell ref="B212:B216"/>
    <mergeCell ref="B217:B221"/>
    <mergeCell ref="J242:J246"/>
    <mergeCell ref="N242:N246"/>
    <mergeCell ref="P182:P186"/>
    <mergeCell ref="P207:P211"/>
    <mergeCell ref="L1:Q1"/>
    <mergeCell ref="L11:L12"/>
    <mergeCell ref="L3:Q4"/>
    <mergeCell ref="A7:Q7"/>
    <mergeCell ref="A8:Q8"/>
    <mergeCell ref="C11:C12"/>
    <mergeCell ref="A10:A12"/>
    <mergeCell ref="J11:J12"/>
    <mergeCell ref="K11:K12"/>
    <mergeCell ref="B10:B12"/>
    <mergeCell ref="C10:I10"/>
    <mergeCell ref="D11:I11"/>
    <mergeCell ref="A19:B19"/>
    <mergeCell ref="A20:B20"/>
    <mergeCell ref="A21:B21"/>
    <mergeCell ref="A22:B22"/>
    <mergeCell ref="A23:B23"/>
    <mergeCell ref="B29:B33"/>
    <mergeCell ref="A14:B14"/>
    <mergeCell ref="J167:J171"/>
    <mergeCell ref="A235:B235"/>
    <mergeCell ref="Q207:Q211"/>
    <mergeCell ref="J202:J206"/>
    <mergeCell ref="K202:K206"/>
    <mergeCell ref="L202:L206"/>
    <mergeCell ref="M202:M206"/>
    <mergeCell ref="N202:N206"/>
    <mergeCell ref="O202:O206"/>
    <mergeCell ref="K343:K347"/>
    <mergeCell ref="K398:K402"/>
    <mergeCell ref="A362:B362"/>
    <mergeCell ref="B363:B367"/>
    <mergeCell ref="A358:B358"/>
    <mergeCell ref="B285:B289"/>
    <mergeCell ref="A290:B290"/>
    <mergeCell ref="B280:B284"/>
    <mergeCell ref="A318:B318"/>
    <mergeCell ref="B348:B352"/>
    <mergeCell ref="B368:B372"/>
    <mergeCell ref="A374:B374"/>
    <mergeCell ref="A375:B375"/>
    <mergeCell ref="B328:B332"/>
    <mergeCell ref="B333:B337"/>
    <mergeCell ref="B343:B347"/>
    <mergeCell ref="B338:B342"/>
    <mergeCell ref="A291:B291"/>
    <mergeCell ref="B353:B357"/>
    <mergeCell ref="A292:B292"/>
    <mergeCell ref="A293:B293"/>
    <mergeCell ref="A294:B294"/>
    <mergeCell ref="B295:B299"/>
    <mergeCell ref="B300:B303"/>
    <mergeCell ref="B309:B312"/>
    <mergeCell ref="B304:B308"/>
    <mergeCell ref="A359:B359"/>
    <mergeCell ref="A360:B360"/>
    <mergeCell ref="J368:J372"/>
    <mergeCell ref="K368:K372"/>
    <mergeCell ref="M343:M347"/>
    <mergeCell ref="K363:K367"/>
    <mergeCell ref="L363:L367"/>
    <mergeCell ref="J343:J347"/>
    <mergeCell ref="J353:J357"/>
    <mergeCell ref="K353:K357"/>
    <mergeCell ref="L353:L357"/>
    <mergeCell ref="M353:M357"/>
    <mergeCell ref="B252:B256"/>
    <mergeCell ref="B242:B246"/>
    <mergeCell ref="B247:B251"/>
    <mergeCell ref="B313:B317"/>
    <mergeCell ref="A258:B258"/>
    <mergeCell ref="A261:B261"/>
    <mergeCell ref="B262:B266"/>
    <mergeCell ref="B271:B275"/>
    <mergeCell ref="B267:B270"/>
    <mergeCell ref="M285:M289"/>
    <mergeCell ref="J338:J342"/>
    <mergeCell ref="J285:J289"/>
    <mergeCell ref="J280:J284"/>
    <mergeCell ref="L285:L289"/>
    <mergeCell ref="L368:L372"/>
    <mergeCell ref="M368:M372"/>
    <mergeCell ref="J348:J352"/>
    <mergeCell ref="M262:M270"/>
    <mergeCell ref="J271:J279"/>
    <mergeCell ref="K271:K279"/>
    <mergeCell ref="J328:J332"/>
    <mergeCell ref="J262:J270"/>
    <mergeCell ref="K453:K457"/>
    <mergeCell ref="K428:K432"/>
    <mergeCell ref="B413:B417"/>
    <mergeCell ref="K438:K442"/>
    <mergeCell ref="M388:M392"/>
    <mergeCell ref="K388:K392"/>
    <mergeCell ref="K423:K427"/>
    <mergeCell ref="L423:L427"/>
    <mergeCell ref="M423:M427"/>
    <mergeCell ref="J398:J402"/>
    <mergeCell ref="A448:B448"/>
    <mergeCell ref="L428:L432"/>
    <mergeCell ref="M428:M432"/>
    <mergeCell ref="L398:L402"/>
    <mergeCell ref="K313:K317"/>
    <mergeCell ref="L313:L317"/>
    <mergeCell ref="J333:J337"/>
    <mergeCell ref="K333:K337"/>
    <mergeCell ref="L333:L337"/>
    <mergeCell ref="M333:M337"/>
    <mergeCell ref="B323:B327"/>
    <mergeCell ref="B408:B412"/>
    <mergeCell ref="B388:B392"/>
    <mergeCell ref="B398:B402"/>
    <mergeCell ref="K383:K387"/>
    <mergeCell ref="L383:L387"/>
    <mergeCell ref="A319:B319"/>
    <mergeCell ref="A320:B320"/>
    <mergeCell ref="A321:B321"/>
    <mergeCell ref="A322:B322"/>
    <mergeCell ref="A376:B376"/>
    <mergeCell ref="A361:B361"/>
    <mergeCell ref="A377:B377"/>
    <mergeCell ref="A382:B382"/>
    <mergeCell ref="A378:B378"/>
    <mergeCell ref="J428:J432"/>
    <mergeCell ref="J423:J427"/>
    <mergeCell ref="L438:L442"/>
    <mergeCell ref="B463:B467"/>
    <mergeCell ref="B468:B472"/>
    <mergeCell ref="J468:J472"/>
    <mergeCell ref="K468:K472"/>
    <mergeCell ref="J388:J392"/>
    <mergeCell ref="J383:J387"/>
    <mergeCell ref="K408:K412"/>
    <mergeCell ref="J413:J417"/>
    <mergeCell ref="K413:K417"/>
    <mergeCell ref="B458:B462"/>
    <mergeCell ref="A433:B433"/>
    <mergeCell ref="A434:B434"/>
    <mergeCell ref="A435:B435"/>
    <mergeCell ref="A436:B436"/>
    <mergeCell ref="A437:B437"/>
    <mergeCell ref="B443:B447"/>
    <mergeCell ref="B453:B457"/>
    <mergeCell ref="A450:B450"/>
    <mergeCell ref="B438:B442"/>
    <mergeCell ref="J403:J407"/>
    <mergeCell ref="K403:K407"/>
    <mergeCell ref="B383:B387"/>
    <mergeCell ref="A393:B393"/>
    <mergeCell ref="A451:B451"/>
    <mergeCell ref="A452:B452"/>
    <mergeCell ref="J453:J457"/>
    <mergeCell ref="K508:K512"/>
    <mergeCell ref="L508:L512"/>
    <mergeCell ref="M508:M512"/>
    <mergeCell ref="B478:B482"/>
    <mergeCell ref="J478:J482"/>
    <mergeCell ref="K478:K482"/>
    <mergeCell ref="L478:L482"/>
    <mergeCell ref="M478:M482"/>
    <mergeCell ref="N478:N482"/>
    <mergeCell ref="O478:O482"/>
    <mergeCell ref="P478:P482"/>
    <mergeCell ref="Q478:Q482"/>
    <mergeCell ref="L453:L457"/>
    <mergeCell ref="N458:N462"/>
    <mergeCell ref="A373:B373"/>
    <mergeCell ref="J408:J412"/>
    <mergeCell ref="A379:B379"/>
    <mergeCell ref="A380:B380"/>
    <mergeCell ref="A381:B381"/>
    <mergeCell ref="M403:M407"/>
    <mergeCell ref="A394:B394"/>
    <mergeCell ref="A395:B395"/>
    <mergeCell ref="A396:B396"/>
    <mergeCell ref="A397:B397"/>
    <mergeCell ref="B423:B427"/>
    <mergeCell ref="A422:B422"/>
    <mergeCell ref="A418:B418"/>
    <mergeCell ref="A419:B419"/>
    <mergeCell ref="A420:B420"/>
    <mergeCell ref="A421:B421"/>
    <mergeCell ref="B428:B432"/>
    <mergeCell ref="B403:B407"/>
    <mergeCell ref="B473:B477"/>
    <mergeCell ref="J473:J477"/>
    <mergeCell ref="K473:K477"/>
    <mergeCell ref="L473:L477"/>
    <mergeCell ref="M473:M477"/>
    <mergeCell ref="N473:N477"/>
    <mergeCell ref="O473:O477"/>
    <mergeCell ref="P473:P477"/>
    <mergeCell ref="A449:B449"/>
    <mergeCell ref="B513:B517"/>
    <mergeCell ref="J513:J517"/>
    <mergeCell ref="K513:K517"/>
    <mergeCell ref="L513:L517"/>
    <mergeCell ref="M513:M517"/>
    <mergeCell ref="N513:N517"/>
    <mergeCell ref="O513:O517"/>
    <mergeCell ref="P513:P517"/>
    <mergeCell ref="L468:L472"/>
    <mergeCell ref="M468:M472"/>
    <mergeCell ref="B483:B487"/>
    <mergeCell ref="A493:B493"/>
    <mergeCell ref="A494:B494"/>
    <mergeCell ref="A495:B495"/>
    <mergeCell ref="A496:B496"/>
    <mergeCell ref="A497:B497"/>
    <mergeCell ref="B498:B502"/>
    <mergeCell ref="B503:B507"/>
    <mergeCell ref="J498:J502"/>
    <mergeCell ref="B488:B492"/>
    <mergeCell ref="J483:J487"/>
    <mergeCell ref="B508:B512"/>
    <mergeCell ref="J508:J512"/>
    <mergeCell ref="Q513:Q517"/>
    <mergeCell ref="B518:B522"/>
    <mergeCell ref="J518:J522"/>
    <mergeCell ref="K518:K522"/>
    <mergeCell ref="L518:L522"/>
    <mergeCell ref="M518:M522"/>
    <mergeCell ref="N518:N522"/>
    <mergeCell ref="O518:O522"/>
    <mergeCell ref="P518:P522"/>
    <mergeCell ref="Q518:Q522"/>
    <mergeCell ref="B523:B527"/>
    <mergeCell ref="J523:J527"/>
    <mergeCell ref="K523:K527"/>
    <mergeCell ref="L523:L527"/>
    <mergeCell ref="M523:M527"/>
    <mergeCell ref="N523:N527"/>
    <mergeCell ref="O523:O527"/>
    <mergeCell ref="P523:P527"/>
    <mergeCell ref="B528:B532"/>
    <mergeCell ref="B538:B542"/>
    <mergeCell ref="J538:J542"/>
    <mergeCell ref="K538:K542"/>
    <mergeCell ref="L538:L542"/>
    <mergeCell ref="M538:M542"/>
    <mergeCell ref="N538:N542"/>
    <mergeCell ref="O538:O542"/>
    <mergeCell ref="P538:P542"/>
    <mergeCell ref="B533:B537"/>
    <mergeCell ref="J533:J537"/>
    <mergeCell ref="K533:K537"/>
    <mergeCell ref="L533:L537"/>
    <mergeCell ref="M533:M537"/>
    <mergeCell ref="N533:N537"/>
    <mergeCell ref="O533:O537"/>
    <mergeCell ref="P533:P537"/>
    <mergeCell ref="J528:J532"/>
    <mergeCell ref="K528:K532"/>
    <mergeCell ref="L528:L532"/>
    <mergeCell ref="M528:M532"/>
    <mergeCell ref="N528:N532"/>
    <mergeCell ref="O528:O532"/>
    <mergeCell ref="P528:P532"/>
    <mergeCell ref="B543:B547"/>
    <mergeCell ref="J543:J547"/>
    <mergeCell ref="K543:K547"/>
    <mergeCell ref="L543:L547"/>
    <mergeCell ref="M543:M547"/>
    <mergeCell ref="N543:N547"/>
    <mergeCell ref="O543:O547"/>
    <mergeCell ref="P543:P547"/>
    <mergeCell ref="Q543:Q547"/>
    <mergeCell ref="B548:B552"/>
    <mergeCell ref="J548:J552"/>
    <mergeCell ref="K548:K552"/>
    <mergeCell ref="L548:L552"/>
    <mergeCell ref="M548:M552"/>
    <mergeCell ref="N548:N552"/>
    <mergeCell ref="O548:O552"/>
    <mergeCell ref="P548:P552"/>
    <mergeCell ref="Q548:Q552"/>
    <mergeCell ref="B553:B557"/>
    <mergeCell ref="J553:J557"/>
    <mergeCell ref="K553:K557"/>
    <mergeCell ref="L553:L557"/>
    <mergeCell ref="M553:M557"/>
    <mergeCell ref="N553:N557"/>
    <mergeCell ref="O553:O557"/>
    <mergeCell ref="P553:P557"/>
    <mergeCell ref="Q553:Q557"/>
    <mergeCell ref="B558:B562"/>
    <mergeCell ref="J558:J562"/>
    <mergeCell ref="K558:K562"/>
    <mergeCell ref="L558:L562"/>
    <mergeCell ref="M558:M562"/>
    <mergeCell ref="N558:N562"/>
    <mergeCell ref="O558:O562"/>
    <mergeCell ref="P558:P562"/>
    <mergeCell ref="Q558:Q562"/>
    <mergeCell ref="A581:B581"/>
    <mergeCell ref="A582:B582"/>
    <mergeCell ref="A583:B583"/>
    <mergeCell ref="A584:B584"/>
    <mergeCell ref="A585:B585"/>
    <mergeCell ref="A586:B586"/>
    <mergeCell ref="B563:B567"/>
    <mergeCell ref="J563:J567"/>
    <mergeCell ref="K563:K567"/>
    <mergeCell ref="L563:L567"/>
    <mergeCell ref="M563:M567"/>
    <mergeCell ref="N563:N567"/>
    <mergeCell ref="O563:O567"/>
    <mergeCell ref="P563:P567"/>
    <mergeCell ref="Q563:Q567"/>
    <mergeCell ref="B568:B572"/>
    <mergeCell ref="J568:J572"/>
    <mergeCell ref="K568:K572"/>
    <mergeCell ref="L568:L572"/>
    <mergeCell ref="M568:M572"/>
    <mergeCell ref="N568:N572"/>
    <mergeCell ref="O568:O572"/>
    <mergeCell ref="P568:P572"/>
    <mergeCell ref="Q568:Q572"/>
    <mergeCell ref="A598:B598"/>
    <mergeCell ref="A599:B599"/>
    <mergeCell ref="A600:B600"/>
    <mergeCell ref="A601:B601"/>
    <mergeCell ref="A602:B602"/>
    <mergeCell ref="B603:B607"/>
    <mergeCell ref="J593:J597"/>
    <mergeCell ref="K593:K597"/>
    <mergeCell ref="J603:J607"/>
    <mergeCell ref="K603:K607"/>
    <mergeCell ref="P458:P462"/>
    <mergeCell ref="Q458:Q462"/>
    <mergeCell ref="J463:J467"/>
    <mergeCell ref="K463:K467"/>
    <mergeCell ref="L463:L467"/>
    <mergeCell ref="B608:B612"/>
    <mergeCell ref="B613:B617"/>
    <mergeCell ref="P608:P612"/>
    <mergeCell ref="Q468:Q472"/>
    <mergeCell ref="B573:B577"/>
    <mergeCell ref="J573:J577"/>
    <mergeCell ref="K573:K577"/>
    <mergeCell ref="L573:L577"/>
    <mergeCell ref="M573:M577"/>
    <mergeCell ref="N573:N577"/>
    <mergeCell ref="O573:O577"/>
    <mergeCell ref="P573:P577"/>
    <mergeCell ref="Q573:Q577"/>
    <mergeCell ref="A587:B587"/>
    <mergeCell ref="B588:B592"/>
    <mergeCell ref="J588:J592"/>
    <mergeCell ref="K588:K592"/>
    <mergeCell ref="B593:B597"/>
    <mergeCell ref="L443:L447"/>
    <mergeCell ref="O588:O592"/>
    <mergeCell ref="M463:M467"/>
    <mergeCell ref="N588:N592"/>
    <mergeCell ref="M588:M592"/>
    <mergeCell ref="J438:J442"/>
    <mergeCell ref="J443:J447"/>
    <mergeCell ref="K443:K447"/>
    <mergeCell ref="M438:M442"/>
    <mergeCell ref="N443:N447"/>
    <mergeCell ref="N438:N442"/>
    <mergeCell ref="L403:L407"/>
    <mergeCell ref="L413:L417"/>
    <mergeCell ref="J114:J118"/>
    <mergeCell ref="K114:K118"/>
    <mergeCell ref="M134:M142"/>
    <mergeCell ref="N134:N142"/>
    <mergeCell ref="O134:O142"/>
    <mergeCell ref="N262:N270"/>
    <mergeCell ref="N368:N372"/>
    <mergeCell ref="B207:B211"/>
    <mergeCell ref="J207:J211"/>
    <mergeCell ref="K207:K211"/>
    <mergeCell ref="L207:L211"/>
    <mergeCell ref="M207:M211"/>
    <mergeCell ref="N207:N211"/>
    <mergeCell ref="O207:O211"/>
    <mergeCell ref="A578:B578"/>
    <mergeCell ref="A579:B579"/>
    <mergeCell ref="A580:B580"/>
    <mergeCell ref="M443:M447"/>
    <mergeCell ref="J613:J617"/>
    <mergeCell ref="K613:K617"/>
    <mergeCell ref="O468:O472"/>
    <mergeCell ref="P468:P472"/>
    <mergeCell ref="N463:N467"/>
    <mergeCell ref="O463:O467"/>
    <mergeCell ref="P463:P467"/>
    <mergeCell ref="K483:K487"/>
    <mergeCell ref="L483:L487"/>
    <mergeCell ref="M483:M487"/>
    <mergeCell ref="N483:N487"/>
    <mergeCell ref="O483:O487"/>
    <mergeCell ref="P483:P487"/>
    <mergeCell ref="J608:J612"/>
    <mergeCell ref="K608:K612"/>
    <mergeCell ref="L608:L612"/>
    <mergeCell ref="M608:M612"/>
    <mergeCell ref="N608:N612"/>
    <mergeCell ref="O608:O612"/>
    <mergeCell ref="N468:N472"/>
    <mergeCell ref="O503:O507"/>
    <mergeCell ref="P503:P507"/>
    <mergeCell ref="L613:L617"/>
    <mergeCell ref="M613:M617"/>
    <mergeCell ref="N613:N617"/>
    <mergeCell ref="O613:O617"/>
    <mergeCell ref="P613:P617"/>
    <mergeCell ref="K503:K507"/>
    <mergeCell ref="L503:L507"/>
    <mergeCell ref="M503:M507"/>
    <mergeCell ref="N508:N512"/>
    <mergeCell ref="N503:N507"/>
    <mergeCell ref="O443:O447"/>
    <mergeCell ref="P443:P447"/>
    <mergeCell ref="N428:N432"/>
    <mergeCell ref="Q383:Q387"/>
    <mergeCell ref="P423:P427"/>
    <mergeCell ref="Q388:Q392"/>
    <mergeCell ref="Q438:Q442"/>
    <mergeCell ref="O428:O432"/>
    <mergeCell ref="P428:P432"/>
    <mergeCell ref="M398:M402"/>
    <mergeCell ref="Q413:Q417"/>
    <mergeCell ref="Q403:Q407"/>
    <mergeCell ref="Q408:Q412"/>
    <mergeCell ref="O413:O417"/>
    <mergeCell ref="P413:P417"/>
    <mergeCell ref="M413:M417"/>
    <mergeCell ref="N413:N417"/>
    <mergeCell ref="P388:P392"/>
    <mergeCell ref="N408:N412"/>
    <mergeCell ref="N403:N407"/>
    <mergeCell ref="N383:N387"/>
    <mergeCell ref="O423:O427"/>
    <mergeCell ref="Q443:Q447"/>
    <mergeCell ref="S207:S211"/>
    <mergeCell ref="O348:O352"/>
    <mergeCell ref="P348:P352"/>
    <mergeCell ref="Q323:Q327"/>
    <mergeCell ref="P333:P337"/>
    <mergeCell ref="Q333:Q337"/>
    <mergeCell ref="P408:P412"/>
    <mergeCell ref="P343:P347"/>
    <mergeCell ref="O363:O367"/>
    <mergeCell ref="P363:P367"/>
    <mergeCell ref="O403:O407"/>
    <mergeCell ref="P403:P407"/>
    <mergeCell ref="P383:P387"/>
    <mergeCell ref="O338:O342"/>
    <mergeCell ref="P338:P342"/>
    <mergeCell ref="Q338:Q342"/>
    <mergeCell ref="O383:O387"/>
    <mergeCell ref="Q328:Q332"/>
    <mergeCell ref="O328:O332"/>
    <mergeCell ref="Q348:Q352"/>
    <mergeCell ref="Q313:Q317"/>
    <mergeCell ref="P285:P289"/>
    <mergeCell ref="Q285:Q289"/>
    <mergeCell ref="O323:O327"/>
    <mergeCell ref="P280:P284"/>
    <mergeCell ref="S262:S270"/>
    <mergeCell ref="S271:S279"/>
    <mergeCell ref="S280:S284"/>
    <mergeCell ref="S252:S256"/>
    <mergeCell ref="O313:O317"/>
    <mergeCell ref="O304:O312"/>
    <mergeCell ref="P328:P332"/>
    <mergeCell ref="S202:S206"/>
    <mergeCell ref="S29:S33"/>
    <mergeCell ref="S34:S38"/>
    <mergeCell ref="S39:S43"/>
    <mergeCell ref="S44:S48"/>
    <mergeCell ref="S54:S58"/>
    <mergeCell ref="S59:S63"/>
    <mergeCell ref="S64:S68"/>
    <mergeCell ref="S69:S73"/>
    <mergeCell ref="S84:S88"/>
    <mergeCell ref="S74:S78"/>
    <mergeCell ref="S94:S98"/>
    <mergeCell ref="S104:S108"/>
    <mergeCell ref="S109:S113"/>
    <mergeCell ref="S114:S118"/>
    <mergeCell ref="S124:S128"/>
    <mergeCell ref="S129:S133"/>
    <mergeCell ref="S134:S142"/>
    <mergeCell ref="S143:S147"/>
    <mergeCell ref="S608:S612"/>
    <mergeCell ref="S613:S617"/>
    <mergeCell ref="J10:S10"/>
    <mergeCell ref="M11:S11"/>
    <mergeCell ref="S548:S552"/>
    <mergeCell ref="S553:S557"/>
    <mergeCell ref="S558:S562"/>
    <mergeCell ref="S563:S567"/>
    <mergeCell ref="S568:S572"/>
    <mergeCell ref="S573:S577"/>
    <mergeCell ref="S588:S592"/>
    <mergeCell ref="S593:S597"/>
    <mergeCell ref="S603:S607"/>
    <mergeCell ref="S503:S507"/>
    <mergeCell ref="S508:S512"/>
    <mergeCell ref="S513:S517"/>
    <mergeCell ref="S518:S522"/>
    <mergeCell ref="S523:S527"/>
    <mergeCell ref="S528:S532"/>
    <mergeCell ref="S285:S289"/>
    <mergeCell ref="S295:S303"/>
    <mergeCell ref="S304:S312"/>
    <mergeCell ref="S313:S317"/>
    <mergeCell ref="S323:S327"/>
    <mergeCell ref="S328:S332"/>
    <mergeCell ref="S333:S337"/>
    <mergeCell ref="S338:S342"/>
    <mergeCell ref="S343:S347"/>
    <mergeCell ref="S533:S537"/>
    <mergeCell ref="S538:S542"/>
    <mergeCell ref="S543:S547"/>
    <mergeCell ref="S453:S457"/>
    <mergeCell ref="L129:L133"/>
    <mergeCell ref="M129:M133"/>
    <mergeCell ref="O129:O133"/>
    <mergeCell ref="N129:N133"/>
    <mergeCell ref="K182:K186"/>
    <mergeCell ref="L182:L186"/>
    <mergeCell ref="M182:M186"/>
    <mergeCell ref="N182:N186"/>
    <mergeCell ref="O182:O186"/>
    <mergeCell ref="N192:N196"/>
    <mergeCell ref="O192:O196"/>
    <mergeCell ref="N172:N176"/>
    <mergeCell ref="O172:O176"/>
    <mergeCell ref="M158:M166"/>
    <mergeCell ref="M167:M171"/>
    <mergeCell ref="N167:N171"/>
    <mergeCell ref="O167:O171"/>
    <mergeCell ref="K143:K147"/>
    <mergeCell ref="L143:L147"/>
    <mergeCell ref="L177:L181"/>
    <mergeCell ref="K167:K171"/>
    <mergeCell ref="L167:L171"/>
    <mergeCell ref="O158:O166"/>
    <mergeCell ref="K172:K176"/>
    <mergeCell ref="L172:L176"/>
    <mergeCell ref="K177:K181"/>
    <mergeCell ref="M143:M147"/>
    <mergeCell ref="M148:M152"/>
    <mergeCell ref="J187:J191"/>
    <mergeCell ref="K187:K191"/>
    <mergeCell ref="J192:J196"/>
    <mergeCell ref="K192:K196"/>
    <mergeCell ref="L192:L196"/>
    <mergeCell ref="M192:M196"/>
    <mergeCell ref="J197:J201"/>
    <mergeCell ref="K197:K201"/>
    <mergeCell ref="K148:K152"/>
    <mergeCell ref="S463:S467"/>
    <mergeCell ref="S468:S472"/>
    <mergeCell ref="S473:S477"/>
    <mergeCell ref="S423:S427"/>
    <mergeCell ref="S428:S432"/>
    <mergeCell ref="S438:S442"/>
    <mergeCell ref="S443:S447"/>
    <mergeCell ref="S458:S462"/>
    <mergeCell ref="S158:S166"/>
    <mergeCell ref="S148:S152"/>
    <mergeCell ref="S167:S171"/>
    <mergeCell ref="S172:S176"/>
    <mergeCell ref="S177:S181"/>
    <mergeCell ref="S182:S186"/>
    <mergeCell ref="S187:S191"/>
    <mergeCell ref="S192:S196"/>
    <mergeCell ref="S197:S201"/>
    <mergeCell ref="S237:S241"/>
    <mergeCell ref="S242:S246"/>
    <mergeCell ref="S247:S251"/>
    <mergeCell ref="Q192:Q196"/>
    <mergeCell ref="O262:O270"/>
    <mergeCell ref="Q280:Q284"/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S212:S216"/>
    <mergeCell ref="S478:S482"/>
    <mergeCell ref="S483:S487"/>
    <mergeCell ref="S488:S492"/>
    <mergeCell ref="S498:S502"/>
    <mergeCell ref="S388:S392"/>
    <mergeCell ref="S398:S402"/>
    <mergeCell ref="S403:S407"/>
    <mergeCell ref="S408:S412"/>
    <mergeCell ref="S413:S417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S217:S221"/>
    <mergeCell ref="S348:S352"/>
    <mergeCell ref="S363:S367"/>
    <mergeCell ref="S368:S372"/>
    <mergeCell ref="S383:S387"/>
    <mergeCell ref="S353:S357"/>
  </mergeCells>
  <printOptions/>
  <pageMargins left="0.1968503937007874" right="0.15748031496062992" top="0.35433070866141736" bottom="0.2362204724409449" header="0" footer="0"/>
  <pageSetup firstPageNumber="13" useFirstPageNumber="1" horizontalDpi="600" verticalDpi="600" orientation="landscape" paperSize="9" scale="44" r:id="rId1"/>
  <headerFooter>
    <oddHeader>&amp;C&amp;P</oddHeader>
  </headerFooter>
  <rowBreaks count="12" manualBreakCount="12">
    <brk id="48" max="16383" man="1"/>
    <brk id="93" max="16383" man="1"/>
    <brk id="142" max="16383" man="1"/>
    <brk id="196" max="16383" man="1"/>
    <brk id="241" max="16383" man="1"/>
    <brk id="294" max="16383" man="1"/>
    <brk id="347" max="16383" man="1"/>
    <brk id="402" max="16383" man="1"/>
    <brk id="457" max="16383" man="1"/>
    <brk id="497" max="16383" man="1"/>
    <brk id="542" max="16383" man="1"/>
    <brk id="5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2018-01-15T04:59:40Z</cp:lastPrinted>
  <dcterms:created xsi:type="dcterms:W3CDTF">2014-10-03T07:10:09Z</dcterms:created>
  <dcterms:modified xsi:type="dcterms:W3CDTF">2018-01-15T04:59:54Z</dcterms:modified>
  <cp:category/>
  <cp:version/>
  <cp:contentType/>
  <cp:contentStatus/>
</cp:coreProperties>
</file>