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" sheetId="1" r:id="rId1"/>
    <sheet name="5" sheetId="2" r:id="rId2"/>
  </sheets>
  <definedNames>
    <definedName name="_xlnm.Print_Area" localSheetId="1">'5'!$A$1:$E$96</definedName>
  </definedNames>
  <calcPr fullCalcOnLoad="1"/>
</workbook>
</file>

<file path=xl/sharedStrings.xml><?xml version="1.0" encoding="utf-8"?>
<sst xmlns="http://schemas.openxmlformats.org/spreadsheetml/2006/main" count="317" uniqueCount="149">
  <si>
    <t>ЦСР</t>
  </si>
  <si>
    <t>ВР</t>
  </si>
  <si>
    <t>Оплата электроэнергии за уличное освещение</t>
  </si>
  <si>
    <t xml:space="preserve">Глава муниципального образования </t>
  </si>
  <si>
    <t>Резервные фонды местных администраций</t>
  </si>
  <si>
    <t>Межбюджетные трансферты</t>
  </si>
  <si>
    <t>Составление протоколов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</si>
  <si>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</si>
  <si>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</si>
  <si>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Иные бюджетные ассигнования</t>
  </si>
  <si>
    <t>Осуществление межмуниципального сотрудничества</t>
  </si>
  <si>
    <t>Наименование расходов</t>
  </si>
  <si>
    <t>Сумма</t>
  </si>
  <si>
    <t>Предоставление мер социальной поддержки отдельным категориям граждан, работающим и проживающим  в сельской местности и поселках городского типа (рабочих поселках), по оплате жилого помещения и  коммунальных услуг</t>
  </si>
  <si>
    <t>Депутаты представительного органа муниципального образования</t>
  </si>
  <si>
    <t>Пенсии за выслугу лет лицам, замещавшим муниципальные должности муниципального образования, муниципальным служащим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</si>
  <si>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</si>
  <si>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Опубликование правовых актов органов местного самоуправления</t>
  </si>
  <si>
    <t>80000А0010</t>
  </si>
  <si>
    <t>80000А0030</t>
  </si>
  <si>
    <t>80000АТ010</t>
  </si>
  <si>
    <t>80000А0050</t>
  </si>
  <si>
    <t>Казначейское исполнение бюджета поселения</t>
  </si>
  <si>
    <t>80000А0150</t>
  </si>
  <si>
    <t>80000Н0010</t>
  </si>
  <si>
    <t>80000А0070</t>
  </si>
  <si>
    <t>Содержание автомобильных дорог местного значения и искусственных сооружений на них</t>
  </si>
  <si>
    <t>Н2301А0170</t>
  </si>
  <si>
    <t xml:space="preserve"> Ремонт автомобильных дорог местного значения  и искусственных сооружений на них</t>
  </si>
  <si>
    <t>Н2301А0180</t>
  </si>
  <si>
    <t>Н2101НК010</t>
  </si>
  <si>
    <t>Текущий ремонт водопроводных сетей</t>
  </si>
  <si>
    <t xml:space="preserve">Ограждение  санитарно- охранных зон </t>
  </si>
  <si>
    <t>Н2101НК020</t>
  </si>
  <si>
    <t>Н2101НК030</t>
  </si>
  <si>
    <t>Субсидия по замене котла КВ-р-0,16-95 на котел  КВ-р0,25-95 в котельной Нижнегалинского сельского поселения</t>
  </si>
  <si>
    <t>Техническое обслуживание сетей уличного освещения</t>
  </si>
  <si>
    <t>Устройство и  ремонт  сетей уличного освещения</t>
  </si>
  <si>
    <t>Н2201НУ010</t>
  </si>
  <si>
    <t>Н2201НУ020</t>
  </si>
  <si>
    <t>Н2201НУ030</t>
  </si>
  <si>
    <t>Н2202НМ010</t>
  </si>
  <si>
    <t>Н1001А0100</t>
  </si>
  <si>
    <t>Текущий ремонт, укрепление   материальной базы  учреждений культуры поселения</t>
  </si>
  <si>
    <t>Приведение в нормативное состояние объектов, согласно «Паспорта доступности»</t>
  </si>
  <si>
    <t>Приобретение спортивного инвентаря, участие в районных спортивных мероприятиях, проведение спортивных мероприятий на местном уровне</t>
  </si>
  <si>
    <t>80000А0110</t>
  </si>
  <si>
    <t>800002П160</t>
  </si>
  <si>
    <t>800002С020</t>
  </si>
  <si>
    <t>2018 год</t>
  </si>
  <si>
    <t>Ремонт пешеходных мостиков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</si>
  <si>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 на 2016 год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</si>
  <si>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 на 2017-2018 годы </t>
  </si>
  <si>
    <t>Оказание муниципальных услуг, выполнение работ бюджетными  и автономными учреждениями за счет средств местного бюджета</t>
  </si>
  <si>
    <t>Н1002НЦ010</t>
  </si>
  <si>
    <t>Н1003НЦ020</t>
  </si>
  <si>
    <t>Н1005НЦ040</t>
  </si>
  <si>
    <t xml:space="preserve">ИТОГО </t>
  </si>
  <si>
    <t>Закупка товаров, работ и услуг для  обеспечения государственных (муниципальных) нужд</t>
  </si>
  <si>
    <t>Закупка товаров, работ и услуг для  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</si>
  <si>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</si>
  <si>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Приобретение и техническое обслуживание противопожарного оборудования</t>
  </si>
  <si>
    <t>Н1004НЦ030</t>
  </si>
  <si>
    <t>2017 год</t>
  </si>
  <si>
    <t>Содержание органов местного самоуправления за счет средств местного бюджета</t>
  </si>
  <si>
    <t>Н100000000</t>
  </si>
  <si>
    <t>Муниципальная программа «Развитие культуры  в Нижнегалинском сельском поселении»</t>
  </si>
  <si>
    <t>Н10010000</t>
  </si>
  <si>
    <t xml:space="preserve"> Обеспечение равного доступа к культурным благам и возможности реализации творческого потенциала каждой личности </t>
  </si>
  <si>
    <t>Н10020000</t>
  </si>
  <si>
    <t>Укрепление материально-технической базы муниципальных учреждений</t>
  </si>
  <si>
    <t>Н100500000</t>
  </si>
  <si>
    <t>Популяризация массового спорта и активного здорового образа жизни, повышение эффективности использования имеющейся спортивной базы</t>
  </si>
  <si>
    <t>Н200000000</t>
  </si>
  <si>
    <t>Муниципальная программа « Содержание и развитие  муниципального хозяйства в Нижнегалинском сельском поселении»</t>
  </si>
  <si>
    <t xml:space="preserve">Н210000000 </t>
  </si>
  <si>
    <t>Подпрограмма «Содержание и развитие коммунальной инфраструктуры на территории Нижнегалинского сельского поселения »</t>
  </si>
  <si>
    <t>Н210100000</t>
  </si>
  <si>
    <t xml:space="preserve"> Приведение в нормативное состояние объектов коммунальной инфраструктуры</t>
  </si>
  <si>
    <t xml:space="preserve">Подпрограмма «Благоустройство» </t>
  </si>
  <si>
    <t xml:space="preserve">Н220000000 </t>
  </si>
  <si>
    <t>Уличное освещение</t>
  </si>
  <si>
    <t>Н220100000</t>
  </si>
  <si>
    <t>Создание условий для обеспечения населения комфортными условиями проживания</t>
  </si>
  <si>
    <t xml:space="preserve">Н220200000 </t>
  </si>
  <si>
    <t xml:space="preserve"> Подпрограмма «Содержание и развитие дорожного хозяйства и обеспечение безопасности дорожного движения» </t>
  </si>
  <si>
    <t xml:space="preserve">Н230000000 
</t>
  </si>
  <si>
    <t>Поддержание автомобильных дорог местного значения и пешеходных тротуаров  в нормативном состоянии</t>
  </si>
  <si>
    <t xml:space="preserve">Н230100000 </t>
  </si>
  <si>
    <t>Непрограммные направления расходов</t>
  </si>
  <si>
    <t>Организация системного подхода к решению проблем пожарной безопасности учреждений культуры</t>
  </si>
  <si>
    <t>Выполнение мероприятий «Паспорта социально-значимого объекта для инвалидов и других маломобильных групп населения»</t>
  </si>
  <si>
    <t>Н100200000</t>
  </si>
  <si>
    <t>Муниципальная программа «Содержание и развитие  муниципального хозяйства в Нижнегалинском сельском поселении»</t>
  </si>
  <si>
    <t>Н100300000</t>
  </si>
  <si>
    <t>Предоставление социальных выплат молодым семьям на приобретение (строительство) жилья (в рамках федеральной целевой программы "Жилище" на 2015 - 2020 годы) (бюджет поселения)</t>
  </si>
  <si>
    <t>80000L0200</t>
  </si>
  <si>
    <t>Муниципальная программа « Пожарная безопасность в Нижнегалинском сельском поселении»</t>
  </si>
  <si>
    <t>Н300000000</t>
  </si>
  <si>
    <t>Н310000000</t>
  </si>
  <si>
    <t>Подпрограмма  «Организационные и пропагандистские мероприятия в сфере пожарной безопасности»</t>
  </si>
  <si>
    <t>Организационные мероприятия</t>
  </si>
  <si>
    <t>Приобретение учебной литературы</t>
  </si>
  <si>
    <t>Обучение членов комиссии</t>
  </si>
  <si>
    <t>Пропагандистские мероприятия</t>
  </si>
  <si>
    <t>Изготовление листовок, буклетов, пропагандирующих соблюдение мер пожарной безопасности</t>
  </si>
  <si>
    <t>Н310100000</t>
  </si>
  <si>
    <t>Н310200000</t>
  </si>
  <si>
    <t>Н320000000</t>
  </si>
  <si>
    <t>Подпрограмма  «Первичные меры  пожарной безопасности»</t>
  </si>
  <si>
    <t>Обеспечение мер пожарной безопасности</t>
  </si>
  <si>
    <t>Содержание и текущий ремонт пожарных водоемов, в том числе подъездных путей к ним</t>
  </si>
  <si>
    <t>Содержание и текущий ремонт пожарных гидрантов</t>
  </si>
  <si>
    <t>Опашка населенных пунктов</t>
  </si>
  <si>
    <t>Укрепление материально-технической базы</t>
  </si>
  <si>
    <t>Н320100000</t>
  </si>
  <si>
    <t>Муниципальная программа «Обеспечение защищенности населения и территории Нижнегалинского сельского поселения от чрезвычайных ситуаций и повышение уровня безопасности людей на водных объектах»</t>
  </si>
  <si>
    <t>Повышение устойчивости функционирования систем гражданской обороны</t>
  </si>
  <si>
    <t>Обучение населения</t>
  </si>
  <si>
    <t>Изготовление печатных изданий для информирования населения</t>
  </si>
  <si>
    <t>Совершенствование системы безопасности людей на водных объектах</t>
  </si>
  <si>
    <t>Обследование мест купания населения службами санитарно-эпидемиологического надзора</t>
  </si>
  <si>
    <t>Анализ проб воды</t>
  </si>
  <si>
    <t>Подпрограмма  «Функционирование системы гражданской обороны»</t>
  </si>
  <si>
    <t>Подпрограмма  «Обеспечение безопасности населения на водных объектах»</t>
  </si>
  <si>
    <t>Н400000000</t>
  </si>
  <si>
    <t>Н410000000</t>
  </si>
  <si>
    <t>Н410100000</t>
  </si>
  <si>
    <t>Н420000000</t>
  </si>
  <si>
    <t>Н420100000</t>
  </si>
  <si>
    <t>Изготовление и установка знаков  в местах купания</t>
  </si>
  <si>
    <t>Н420200000</t>
  </si>
  <si>
    <t>Осуществление первичного воинского учета не территориях, где отсутствуют военные комиссариаты</t>
  </si>
  <si>
    <t xml:space="preserve">Приложение 4 к решению Совета депутатов
Нижнегалинского сельского поселения
От 23.12.2015 № 118/32
</t>
  </si>
  <si>
    <t>Приложение 5  к решению Совета депутатов
Нижнегалинского сельского поселения
От 23.12.2015 № 118/32</t>
  </si>
  <si>
    <t>Н100100000</t>
  </si>
  <si>
    <t>Н100400000</t>
  </si>
  <si>
    <t xml:space="preserve"> </t>
  </si>
  <si>
    <t>Н3101НО010</t>
  </si>
  <si>
    <t>Н3101НО020</t>
  </si>
  <si>
    <t>Н3102НП010</t>
  </si>
  <si>
    <t>Н3201НБ010</t>
  </si>
  <si>
    <t>Н3201НБ020</t>
  </si>
  <si>
    <t>Н3201НБ030</t>
  </si>
  <si>
    <t>Н3201НБ040</t>
  </si>
  <si>
    <t>Н4101НГ020</t>
  </si>
  <si>
    <t>Н4201НВ010</t>
  </si>
  <si>
    <t>Н4101НГ010</t>
  </si>
  <si>
    <t>Н4202НД010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</si>
</sst>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000"/>
    <numFmt numFmtId="167" formatCode="0000000"/>
    <numFmt numFmtId="168" formatCode="0.000"/>
    <numFmt numFmtId="169" formatCode="00000\-0000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0" tint="-0.4999699890613556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3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" fillId="27" borderId="0">
      <alignment/>
      <protection/>
    </xf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0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top"/>
    </xf>
    <xf numFmtId="43" fontId="4" fillId="0" borderId="0" xfId="59" applyFont="1" applyAlignment="1">
      <alignment horizontal="right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167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3" fontId="6" fillId="0" borderId="10" xfId="59" applyFont="1" applyBorder="1" applyAlignment="1">
      <alignment horizontal="center" vertical="center"/>
    </xf>
    <xf numFmtId="43" fontId="4" fillId="0" borderId="0" xfId="59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43" fontId="11" fillId="0" borderId="0" xfId="59" applyFont="1" applyBorder="1" applyAlignment="1">
      <alignment/>
    </xf>
    <xf numFmtId="43" fontId="11" fillId="0" borderId="0" xfId="59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43" fontId="15" fillId="0" borderId="10" xfId="59" applyFont="1" applyBorder="1" applyAlignment="1">
      <alignment horizontal="center" vertical="center"/>
    </xf>
    <xf numFmtId="43" fontId="15" fillId="0" borderId="10" xfId="59" applyFont="1" applyBorder="1" applyAlignment="1">
      <alignment/>
    </xf>
    <xf numFmtId="49" fontId="6" fillId="0" borderId="10" xfId="59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/>
    </xf>
    <xf numFmtId="43" fontId="14" fillId="0" borderId="10" xfId="59" applyFont="1" applyBorder="1" applyAlignment="1">
      <alignment horizontal="center"/>
    </xf>
    <xf numFmtId="43" fontId="14" fillId="0" borderId="10" xfId="59" applyFont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167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left" wrapText="1"/>
    </xf>
    <xf numFmtId="166" fontId="17" fillId="0" borderId="10" xfId="0" applyNumberFormat="1" applyFont="1" applyBorder="1" applyAlignment="1">
      <alignment horizontal="left" vertical="top"/>
    </xf>
    <xf numFmtId="167" fontId="14" fillId="0" borderId="13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7" fontId="4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67" fontId="6" fillId="0" borderId="10" xfId="0" applyNumberFormat="1" applyFont="1" applyBorder="1" applyAlignment="1">
      <alignment horizontal="left" vertical="top"/>
    </xf>
    <xf numFmtId="166" fontId="7" fillId="0" borderId="10" xfId="0" applyNumberFormat="1" applyFont="1" applyBorder="1" applyAlignment="1">
      <alignment horizontal="left" vertical="top"/>
    </xf>
    <xf numFmtId="167" fontId="4" fillId="0" borderId="14" xfId="0" applyNumberFormat="1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9" fillId="0" borderId="0" xfId="0" applyFont="1" applyAlignment="1">
      <alignment horizontal="left" wrapText="1"/>
    </xf>
    <xf numFmtId="167" fontId="50" fillId="0" borderId="10" xfId="0" applyNumberFormat="1" applyFont="1" applyBorder="1" applyAlignment="1">
      <alignment horizontal="left" vertical="top"/>
    </xf>
    <xf numFmtId="167" fontId="16" fillId="0" borderId="13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167" fontId="17" fillId="0" borderId="13" xfId="0" applyNumberFormat="1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vertical="top"/>
    </xf>
    <xf numFmtId="0" fontId="17" fillId="0" borderId="10" xfId="0" applyFont="1" applyFill="1" applyBorder="1" applyAlignment="1">
      <alignment horizontal="left" vertical="center" wrapText="1"/>
    </xf>
    <xf numFmtId="167" fontId="15" fillId="0" borderId="13" xfId="0" applyNumberFormat="1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/>
    </xf>
    <xf numFmtId="167" fontId="15" fillId="0" borderId="10" xfId="0" applyNumberFormat="1" applyFont="1" applyBorder="1" applyAlignment="1">
      <alignment horizontal="left" vertical="top"/>
    </xf>
    <xf numFmtId="0" fontId="5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49" fontId="17" fillId="0" borderId="10" xfId="0" applyNumberFormat="1" applyFont="1" applyFill="1" applyBorder="1" applyAlignment="1">
      <alignment horizontal="left" vertical="top"/>
    </xf>
    <xf numFmtId="49" fontId="49" fillId="0" borderId="10" xfId="0" applyNumberFormat="1" applyFont="1" applyFill="1" applyBorder="1" applyAlignment="1">
      <alignment horizontal="left" wrapText="1"/>
    </xf>
    <xf numFmtId="43" fontId="14" fillId="0" borderId="10" xfId="59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left" vertical="top"/>
    </xf>
    <xf numFmtId="164" fontId="14" fillId="0" borderId="10" xfId="0" applyNumberFormat="1" applyFont="1" applyBorder="1" applyAlignment="1">
      <alignment horizontal="left" vertical="top"/>
    </xf>
    <xf numFmtId="166" fontId="14" fillId="0" borderId="10" xfId="0" applyNumberFormat="1" applyFont="1" applyBorder="1" applyAlignment="1">
      <alignment horizontal="left" vertical="top"/>
    </xf>
    <xf numFmtId="49" fontId="17" fillId="0" borderId="14" xfId="0" applyNumberFormat="1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center" wrapText="1"/>
    </xf>
    <xf numFmtId="167" fontId="17" fillId="0" borderId="10" xfId="0" applyNumberFormat="1" applyFont="1" applyBorder="1" applyAlignment="1">
      <alignment horizontal="left" vertical="top"/>
    </xf>
    <xf numFmtId="0" fontId="17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wrapText="1"/>
    </xf>
    <xf numFmtId="166" fontId="15" fillId="0" borderId="10" xfId="0" applyNumberFormat="1" applyFont="1" applyBorder="1" applyAlignment="1">
      <alignment horizontal="left" vertical="top"/>
    </xf>
    <xf numFmtId="49" fontId="49" fillId="0" borderId="10" xfId="0" applyNumberFormat="1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left" wrapText="1"/>
    </xf>
    <xf numFmtId="49" fontId="17" fillId="0" borderId="10" xfId="0" applyNumberFormat="1" applyFont="1" applyBorder="1" applyAlignment="1">
      <alignment horizontal="left"/>
    </xf>
    <xf numFmtId="0" fontId="17" fillId="0" borderId="10" xfId="52" applyNumberFormat="1" applyFont="1" applyFill="1" applyBorder="1" applyAlignment="1">
      <alignment horizontal="left" vertical="top" wrapText="1"/>
      <protection/>
    </xf>
    <xf numFmtId="0" fontId="49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0" xfId="0" applyFont="1" applyAlignment="1">
      <alignment wrapText="1"/>
    </xf>
    <xf numFmtId="49" fontId="5" fillId="0" borderId="0" xfId="52" applyNumberFormat="1" applyFont="1" applyFill="1" applyAlignment="1">
      <alignment horizontal="center" wrapText="1"/>
      <protection/>
    </xf>
    <xf numFmtId="49" fontId="8" fillId="0" borderId="0" xfId="52" applyNumberFormat="1" applyFont="1" applyFill="1" applyAlignment="1">
      <alignment horizontal="center" wrapText="1"/>
      <protection/>
    </xf>
    <xf numFmtId="49" fontId="16" fillId="0" borderId="10" xfId="0" applyNumberFormat="1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43" fontId="14" fillId="0" borderId="11" xfId="59" applyFont="1" applyBorder="1" applyAlignment="1">
      <alignment/>
    </xf>
    <xf numFmtId="49" fontId="51" fillId="0" borderId="15" xfId="0" applyNumberFormat="1" applyFont="1" applyFill="1" applyBorder="1" applyAlignment="1">
      <alignment horizontal="left" wrapText="1"/>
    </xf>
    <xf numFmtId="0" fontId="15" fillId="0" borderId="13" xfId="0" applyFont="1" applyBorder="1" applyAlignment="1">
      <alignment horizontal="left" vertical="top"/>
    </xf>
    <xf numFmtId="43" fontId="15" fillId="0" borderId="11" xfId="59" applyFont="1" applyBorder="1" applyAlignment="1">
      <alignment/>
    </xf>
    <xf numFmtId="0" fontId="17" fillId="0" borderId="15" xfId="0" applyFont="1" applyBorder="1" applyAlignment="1">
      <alignment horizontal="left" vertical="top" wrapText="1"/>
    </xf>
    <xf numFmtId="0" fontId="51" fillId="0" borderId="15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vertical="top" wrapText="1"/>
    </xf>
    <xf numFmtId="43" fontId="15" fillId="0" borderId="10" xfId="59" applyFont="1" applyBorder="1" applyAlignment="1">
      <alignment/>
    </xf>
    <xf numFmtId="43" fontId="14" fillId="0" borderId="10" xfId="59" applyFont="1" applyBorder="1" applyAlignment="1">
      <alignment/>
    </xf>
    <xf numFmtId="43" fontId="14" fillId="0" borderId="11" xfId="59" applyFont="1" applyBorder="1" applyAlignment="1">
      <alignment/>
    </xf>
    <xf numFmtId="43" fontId="15" fillId="0" borderId="11" xfId="59" applyFont="1" applyBorder="1" applyAlignment="1">
      <alignment/>
    </xf>
    <xf numFmtId="166" fontId="7" fillId="0" borderId="13" xfId="0" applyNumberFormat="1" applyFont="1" applyBorder="1" applyAlignment="1">
      <alignment horizontal="left" vertical="top"/>
    </xf>
    <xf numFmtId="167" fontId="14" fillId="0" borderId="13" xfId="0" applyNumberFormat="1" applyFont="1" applyBorder="1" applyAlignment="1">
      <alignment horizontal="left" vertical="top"/>
    </xf>
    <xf numFmtId="167" fontId="15" fillId="0" borderId="13" xfId="0" applyNumberFormat="1" applyFont="1" applyBorder="1" applyAlignment="1">
      <alignment horizontal="left" vertical="top"/>
    </xf>
    <xf numFmtId="167" fontId="14" fillId="0" borderId="14" xfId="0" applyNumberFormat="1" applyFont="1" applyBorder="1" applyAlignment="1">
      <alignment horizontal="left" vertical="top"/>
    </xf>
    <xf numFmtId="43" fontId="14" fillId="31" borderId="10" xfId="59" applyFont="1" applyFill="1" applyBorder="1" applyAlignment="1">
      <alignment/>
    </xf>
    <xf numFmtId="4" fontId="17" fillId="31" borderId="10" xfId="0" applyNumberFormat="1" applyFont="1" applyFill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3" fontId="14" fillId="0" borderId="0" xfId="59" applyFont="1" applyBorder="1" applyAlignment="1">
      <alignment/>
    </xf>
    <xf numFmtId="0" fontId="0" fillId="0" borderId="0" xfId="0" applyBorder="1" applyAlignment="1">
      <alignment/>
    </xf>
    <xf numFmtId="43" fontId="15" fillId="31" borderId="10" xfId="59" applyFont="1" applyFill="1" applyBorder="1" applyAlignment="1">
      <alignment horizontal="center"/>
    </xf>
    <xf numFmtId="43" fontId="14" fillId="31" borderId="10" xfId="59" applyFont="1" applyFill="1" applyBorder="1" applyAlignment="1">
      <alignment horizontal="center"/>
    </xf>
    <xf numFmtId="43" fontId="14" fillId="31" borderId="11" xfId="59" applyFont="1" applyFill="1" applyBorder="1" applyAlignment="1">
      <alignment/>
    </xf>
    <xf numFmtId="0" fontId="18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vertical="top" wrapText="1"/>
    </xf>
    <xf numFmtId="167" fontId="19" fillId="0" borderId="13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20" fillId="0" borderId="14" xfId="0" applyFont="1" applyBorder="1" applyAlignment="1">
      <alignment horizontal="left" vertical="top" wrapText="1"/>
    </xf>
    <xf numFmtId="0" fontId="53" fillId="0" borderId="0" xfId="0" applyFont="1" applyAlignment="1">
      <alignment horizontal="left" wrapText="1"/>
    </xf>
    <xf numFmtId="167" fontId="21" fillId="0" borderId="13" xfId="0" applyNumberFormat="1" applyFont="1" applyBorder="1" applyAlignment="1">
      <alignment horizontal="left" vertical="top" wrapText="1"/>
    </xf>
    <xf numFmtId="167" fontId="20" fillId="0" borderId="13" xfId="0" applyNumberFormat="1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5" fillId="0" borderId="0" xfId="0" applyFont="1" applyAlignment="1">
      <alignment horizontal="left" wrapText="1"/>
    </xf>
    <xf numFmtId="49" fontId="53" fillId="0" borderId="10" xfId="0" applyNumberFormat="1" applyFont="1" applyFill="1" applyBorder="1" applyAlignment="1">
      <alignment horizontal="left" wrapText="1"/>
    </xf>
    <xf numFmtId="0" fontId="54" fillId="0" borderId="0" xfId="0" applyFont="1" applyAlignment="1">
      <alignment wrapText="1"/>
    </xf>
    <xf numFmtId="49" fontId="54" fillId="0" borderId="15" xfId="0" applyNumberFormat="1" applyFont="1" applyFill="1" applyBorder="1" applyAlignment="1">
      <alignment horizontal="left" wrapText="1"/>
    </xf>
    <xf numFmtId="0" fontId="54" fillId="0" borderId="15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49" fontId="20" fillId="0" borderId="14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wrapText="1"/>
    </xf>
    <xf numFmtId="0" fontId="20" fillId="0" borderId="10" xfId="52" applyNumberFormat="1" applyFont="1" applyFill="1" applyBorder="1" applyAlignment="1">
      <alignment horizontal="left" vertical="top" wrapText="1"/>
      <protection/>
    </xf>
    <xf numFmtId="49" fontId="16" fillId="0" borderId="0" xfId="52" applyNumberFormat="1" applyFont="1" applyFill="1" applyAlignment="1">
      <alignment horizontal="center" wrapText="1"/>
      <protection/>
    </xf>
    <xf numFmtId="167" fontId="15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vertical="top"/>
    </xf>
    <xf numFmtId="49" fontId="5" fillId="0" borderId="0" xfId="52" applyNumberFormat="1" applyFont="1" applyFill="1" applyAlignment="1">
      <alignment horizontal="center" wrapText="1"/>
      <protection/>
    </xf>
    <xf numFmtId="0" fontId="5" fillId="0" borderId="16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="99" zoomScaleNormal="99" zoomScalePageLayoutView="0" workbookViewId="0" topLeftCell="A31">
      <selection activeCell="A55" sqref="A55"/>
    </sheetView>
  </sheetViews>
  <sheetFormatPr defaultColWidth="9.140625" defaultRowHeight="15"/>
  <cols>
    <col min="1" max="1" width="13.8515625" style="22" customWidth="1"/>
    <col min="2" max="2" width="6.421875" style="22" customWidth="1"/>
    <col min="3" max="3" width="51.57421875" style="3" customWidth="1"/>
    <col min="4" max="4" width="18.140625" style="24" customWidth="1"/>
    <col min="9" max="9" width="9.140625" style="0" customWidth="1"/>
  </cols>
  <sheetData>
    <row r="1" spans="1:4" ht="62.25" customHeight="1">
      <c r="A1" s="20"/>
      <c r="B1" s="20"/>
      <c r="C1" s="7" t="s">
        <v>133</v>
      </c>
      <c r="D1" s="4"/>
    </row>
    <row r="2" spans="1:4" s="12" customFormat="1" ht="45.75" customHeight="1">
      <c r="A2" s="145" t="s">
        <v>51</v>
      </c>
      <c r="B2" s="145"/>
      <c r="C2" s="145"/>
      <c r="D2" s="145"/>
    </row>
    <row r="3" spans="1:4" s="19" customFormat="1" ht="15.75">
      <c r="A3" s="21" t="s">
        <v>0</v>
      </c>
      <c r="B3" s="21" t="s">
        <v>1</v>
      </c>
      <c r="C3" s="6" t="s">
        <v>11</v>
      </c>
      <c r="D3" s="15" t="s">
        <v>12</v>
      </c>
    </row>
    <row r="4" spans="1:4" s="19" customFormat="1" ht="38.25" customHeight="1">
      <c r="A4" s="37" t="s">
        <v>65</v>
      </c>
      <c r="B4" s="38"/>
      <c r="C4" s="39" t="s">
        <v>66</v>
      </c>
      <c r="D4" s="27">
        <f>D6++D8+D11+D14</f>
        <v>1912000</v>
      </c>
    </row>
    <row r="5" spans="1:4" s="19" customFormat="1" ht="46.5" customHeight="1">
      <c r="A5" s="40" t="s">
        <v>67</v>
      </c>
      <c r="B5" s="41"/>
      <c r="C5" s="40" t="s">
        <v>68</v>
      </c>
      <c r="D5" s="70">
        <v>1867000</v>
      </c>
    </row>
    <row r="6" spans="1:4" ht="48.75" customHeight="1">
      <c r="A6" s="42" t="s">
        <v>42</v>
      </c>
      <c r="B6" s="43"/>
      <c r="C6" s="44" t="s">
        <v>53</v>
      </c>
      <c r="D6" s="33">
        <v>1867000</v>
      </c>
    </row>
    <row r="7" spans="1:4" ht="30">
      <c r="A7" s="42"/>
      <c r="B7" s="45">
        <v>600</v>
      </c>
      <c r="C7" s="34" t="s">
        <v>7</v>
      </c>
      <c r="D7" s="33">
        <v>1867000</v>
      </c>
    </row>
    <row r="8" spans="1:4" ht="29.25" customHeight="1">
      <c r="A8" s="46" t="s">
        <v>69</v>
      </c>
      <c r="B8" s="47"/>
      <c r="C8" s="46" t="s">
        <v>70</v>
      </c>
      <c r="D8" s="33">
        <v>5000</v>
      </c>
    </row>
    <row r="9" spans="1:4" ht="33.75" customHeight="1">
      <c r="A9" s="42" t="s">
        <v>54</v>
      </c>
      <c r="B9" s="43"/>
      <c r="C9" s="35" t="s">
        <v>43</v>
      </c>
      <c r="D9" s="33">
        <v>5000</v>
      </c>
    </row>
    <row r="10" spans="1:4" ht="30">
      <c r="A10" s="42"/>
      <c r="B10" s="45">
        <v>600</v>
      </c>
      <c r="C10" s="34" t="s">
        <v>7</v>
      </c>
      <c r="D10" s="33">
        <v>5000</v>
      </c>
    </row>
    <row r="11" spans="1:4" ht="42.75" customHeight="1">
      <c r="A11" s="46" t="s">
        <v>94</v>
      </c>
      <c r="B11" s="47"/>
      <c r="C11" s="46" t="s">
        <v>91</v>
      </c>
      <c r="D11" s="33">
        <v>10000</v>
      </c>
    </row>
    <row r="12" spans="1:4" ht="30">
      <c r="A12" s="48" t="s">
        <v>55</v>
      </c>
      <c r="B12" s="49"/>
      <c r="C12" s="35" t="s">
        <v>44</v>
      </c>
      <c r="D12" s="33">
        <v>10000</v>
      </c>
    </row>
    <row r="13" spans="1:4" ht="30">
      <c r="A13" s="50"/>
      <c r="B13" s="51">
        <v>600</v>
      </c>
      <c r="C13" s="34" t="s">
        <v>7</v>
      </c>
      <c r="D13" s="33">
        <v>10000</v>
      </c>
    </row>
    <row r="14" spans="1:4" ht="51.75" customHeight="1">
      <c r="A14" s="46" t="s">
        <v>71</v>
      </c>
      <c r="B14" s="47"/>
      <c r="C14" s="46" t="s">
        <v>72</v>
      </c>
      <c r="D14" s="33">
        <v>30000</v>
      </c>
    </row>
    <row r="15" spans="1:4" ht="45" customHeight="1">
      <c r="A15" s="52" t="s">
        <v>56</v>
      </c>
      <c r="B15" s="53"/>
      <c r="C15" s="54" t="s">
        <v>45</v>
      </c>
      <c r="D15" s="33">
        <v>30000</v>
      </c>
    </row>
    <row r="16" spans="1:4" ht="30">
      <c r="A16" s="55"/>
      <c r="B16" s="51">
        <v>600</v>
      </c>
      <c r="C16" s="34" t="s">
        <v>7</v>
      </c>
      <c r="D16" s="33">
        <v>30000</v>
      </c>
    </row>
    <row r="17" spans="1:4" ht="48" customHeight="1">
      <c r="A17" s="56" t="s">
        <v>73</v>
      </c>
      <c r="B17" s="57"/>
      <c r="C17" s="56" t="s">
        <v>74</v>
      </c>
      <c r="D17" s="28">
        <f>D18+D26+D37</f>
        <v>1778018.76</v>
      </c>
    </row>
    <row r="18" spans="1:4" ht="42.75" customHeight="1">
      <c r="A18" s="56" t="s">
        <v>75</v>
      </c>
      <c r="B18" s="57"/>
      <c r="C18" s="56" t="s">
        <v>76</v>
      </c>
      <c r="D18" s="28">
        <f>D19</f>
        <v>431118.76</v>
      </c>
    </row>
    <row r="19" spans="1:4" ht="32.25" customHeight="1">
      <c r="A19" s="58" t="s">
        <v>77</v>
      </c>
      <c r="B19" s="47"/>
      <c r="C19" s="58" t="s">
        <v>78</v>
      </c>
      <c r="D19" s="33">
        <f>D20+D22+D24</f>
        <v>431118.76</v>
      </c>
    </row>
    <row r="20" spans="1:4" ht="15">
      <c r="A20" s="59" t="s">
        <v>30</v>
      </c>
      <c r="B20" s="43"/>
      <c r="C20" s="60" t="s">
        <v>31</v>
      </c>
      <c r="D20" s="33">
        <v>50000</v>
      </c>
    </row>
    <row r="21" spans="1:4" ht="30">
      <c r="A21" s="59"/>
      <c r="B21" s="43">
        <v>200</v>
      </c>
      <c r="C21" s="34" t="s">
        <v>58</v>
      </c>
      <c r="D21" s="33">
        <v>50000</v>
      </c>
    </row>
    <row r="22" spans="1:4" ht="15">
      <c r="A22" s="59" t="s">
        <v>33</v>
      </c>
      <c r="B22" s="43"/>
      <c r="C22" s="60" t="s">
        <v>32</v>
      </c>
      <c r="D22" s="33">
        <v>50000</v>
      </c>
    </row>
    <row r="23" spans="1:4" ht="30">
      <c r="A23" s="59"/>
      <c r="B23" s="43">
        <v>200</v>
      </c>
      <c r="C23" s="34" t="s">
        <v>58</v>
      </c>
      <c r="D23" s="33">
        <v>50000</v>
      </c>
    </row>
    <row r="24" spans="1:4" ht="45">
      <c r="A24" s="59" t="s">
        <v>34</v>
      </c>
      <c r="B24" s="43"/>
      <c r="C24" s="60" t="s">
        <v>35</v>
      </c>
      <c r="D24" s="33">
        <v>331118.76</v>
      </c>
    </row>
    <row r="25" spans="1:4" ht="15">
      <c r="A25" s="42"/>
      <c r="B25" s="43">
        <v>800</v>
      </c>
      <c r="C25" s="35" t="s">
        <v>9</v>
      </c>
      <c r="D25" s="33">
        <v>331118.76</v>
      </c>
    </row>
    <row r="26" spans="1:4" ht="15">
      <c r="A26" s="61" t="s">
        <v>80</v>
      </c>
      <c r="B26" s="57"/>
      <c r="C26" s="63" t="s">
        <v>79</v>
      </c>
      <c r="D26" s="28">
        <v>381600</v>
      </c>
    </row>
    <row r="27" spans="1:4" ht="15">
      <c r="A27" s="46" t="s">
        <v>82</v>
      </c>
      <c r="B27" s="47"/>
      <c r="C27" s="62" t="s">
        <v>81</v>
      </c>
      <c r="D27" s="33">
        <v>361600</v>
      </c>
    </row>
    <row r="28" spans="1:4" ht="15">
      <c r="A28" s="42" t="s">
        <v>38</v>
      </c>
      <c r="B28" s="64"/>
      <c r="C28" s="54" t="s">
        <v>36</v>
      </c>
      <c r="D28" s="33">
        <v>44600</v>
      </c>
    </row>
    <row r="29" spans="1:4" ht="30">
      <c r="A29" s="65"/>
      <c r="B29" s="43">
        <v>200</v>
      </c>
      <c r="C29" s="34" t="s">
        <v>58</v>
      </c>
      <c r="D29" s="33">
        <v>44600</v>
      </c>
    </row>
    <row r="30" spans="1:4" ht="15">
      <c r="A30" s="42" t="s">
        <v>39</v>
      </c>
      <c r="B30" s="43"/>
      <c r="C30" s="66" t="s">
        <v>2</v>
      </c>
      <c r="D30" s="33">
        <v>150000</v>
      </c>
    </row>
    <row r="31" spans="1:4" ht="30">
      <c r="A31" s="42"/>
      <c r="B31" s="43">
        <v>200</v>
      </c>
      <c r="C31" s="34" t="s">
        <v>59</v>
      </c>
      <c r="D31" s="33">
        <v>150000</v>
      </c>
    </row>
    <row r="32" spans="1:4" ht="15">
      <c r="A32" s="42" t="s">
        <v>40</v>
      </c>
      <c r="B32" s="43"/>
      <c r="C32" s="67" t="s">
        <v>37</v>
      </c>
      <c r="D32" s="33">
        <v>167000</v>
      </c>
    </row>
    <row r="33" spans="1:4" ht="30">
      <c r="A33" s="42"/>
      <c r="B33" s="43">
        <v>200</v>
      </c>
      <c r="C33" s="34" t="s">
        <v>60</v>
      </c>
      <c r="D33" s="33">
        <v>167000</v>
      </c>
    </row>
    <row r="34" spans="1:4" ht="32.25" customHeight="1">
      <c r="A34" s="46" t="s">
        <v>84</v>
      </c>
      <c r="B34" s="47"/>
      <c r="C34" s="62" t="s">
        <v>83</v>
      </c>
      <c r="D34" s="33">
        <v>20000</v>
      </c>
    </row>
    <row r="35" spans="1:4" ht="15">
      <c r="A35" s="42" t="s">
        <v>41</v>
      </c>
      <c r="B35" s="43"/>
      <c r="C35" s="34" t="s">
        <v>50</v>
      </c>
      <c r="D35" s="33">
        <v>20000</v>
      </c>
    </row>
    <row r="36" spans="1:4" ht="30">
      <c r="A36" s="42"/>
      <c r="B36" s="43">
        <v>200</v>
      </c>
      <c r="C36" s="34" t="s">
        <v>58</v>
      </c>
      <c r="D36" s="33">
        <v>20000</v>
      </c>
    </row>
    <row r="37" spans="1:4" ht="51" customHeight="1">
      <c r="A37" s="61" t="s">
        <v>86</v>
      </c>
      <c r="B37" s="57"/>
      <c r="C37" s="63" t="s">
        <v>85</v>
      </c>
      <c r="D37" s="28">
        <f>D38</f>
        <v>965300</v>
      </c>
    </row>
    <row r="38" spans="1:4" ht="28.5" customHeight="1">
      <c r="A38" s="46" t="s">
        <v>88</v>
      </c>
      <c r="B38" s="47"/>
      <c r="C38" s="62" t="s">
        <v>87</v>
      </c>
      <c r="D38" s="33">
        <f>D39+D41</f>
        <v>965300</v>
      </c>
    </row>
    <row r="39" spans="1:4" ht="30">
      <c r="A39" s="59" t="s">
        <v>27</v>
      </c>
      <c r="B39" s="68"/>
      <c r="C39" s="69" t="s">
        <v>26</v>
      </c>
      <c r="D39" s="33">
        <v>510000</v>
      </c>
    </row>
    <row r="40" spans="1:4" ht="30">
      <c r="A40" s="42"/>
      <c r="B40" s="43">
        <v>200</v>
      </c>
      <c r="C40" s="34" t="s">
        <v>59</v>
      </c>
      <c r="D40" s="33">
        <v>510000</v>
      </c>
    </row>
    <row r="41" spans="1:4" ht="30">
      <c r="A41" s="59" t="s">
        <v>29</v>
      </c>
      <c r="B41" s="43"/>
      <c r="C41" s="69" t="s">
        <v>28</v>
      </c>
      <c r="D41" s="33">
        <v>455300</v>
      </c>
    </row>
    <row r="42" spans="1:4" ht="30">
      <c r="A42" s="59"/>
      <c r="B42" s="43">
        <v>200</v>
      </c>
      <c r="C42" s="34" t="s">
        <v>58</v>
      </c>
      <c r="D42" s="33">
        <v>455300</v>
      </c>
    </row>
    <row r="43" spans="1:4" ht="43.5">
      <c r="A43" s="89" t="s">
        <v>98</v>
      </c>
      <c r="B43" s="64"/>
      <c r="C43" s="86" t="s">
        <v>97</v>
      </c>
      <c r="D43" s="28">
        <f>D44+D53</f>
        <v>51500</v>
      </c>
    </row>
    <row r="44" spans="1:4" ht="43.5" customHeight="1">
      <c r="A44" s="89" t="s">
        <v>99</v>
      </c>
      <c r="B44" s="64"/>
      <c r="C44" s="92" t="s">
        <v>100</v>
      </c>
      <c r="D44" s="28">
        <f>D45+D50</f>
        <v>1500</v>
      </c>
    </row>
    <row r="45" spans="1:4" ht="15">
      <c r="A45" s="59" t="s">
        <v>106</v>
      </c>
      <c r="B45" s="90"/>
      <c r="C45" s="84" t="s">
        <v>101</v>
      </c>
      <c r="D45" s="91">
        <f>D46+D48</f>
        <v>500</v>
      </c>
    </row>
    <row r="46" spans="1:4" ht="15">
      <c r="A46" s="59" t="s">
        <v>138</v>
      </c>
      <c r="B46" s="90"/>
      <c r="C46" s="84" t="s">
        <v>102</v>
      </c>
      <c r="D46" s="91">
        <v>500</v>
      </c>
    </row>
    <row r="47" spans="1:4" ht="30">
      <c r="A47" s="59"/>
      <c r="B47" s="43">
        <v>200</v>
      </c>
      <c r="C47" s="34" t="s">
        <v>59</v>
      </c>
      <c r="D47" s="91">
        <v>500</v>
      </c>
    </row>
    <row r="48" spans="1:4" ht="15">
      <c r="A48" s="59" t="s">
        <v>139</v>
      </c>
      <c r="B48" s="90"/>
      <c r="C48" s="84" t="s">
        <v>103</v>
      </c>
      <c r="D48" s="91">
        <v>0</v>
      </c>
    </row>
    <row r="49" spans="1:4" ht="30">
      <c r="A49" s="59"/>
      <c r="B49" s="43">
        <v>200</v>
      </c>
      <c r="C49" s="34" t="s">
        <v>59</v>
      </c>
      <c r="D49" s="91">
        <v>0</v>
      </c>
    </row>
    <row r="50" spans="1:4" ht="15">
      <c r="A50" s="59" t="s">
        <v>107</v>
      </c>
      <c r="B50" s="90"/>
      <c r="C50" s="84" t="s">
        <v>104</v>
      </c>
      <c r="D50" s="91">
        <f>D51</f>
        <v>1000</v>
      </c>
    </row>
    <row r="51" spans="1:4" ht="30">
      <c r="A51" s="59" t="s">
        <v>140</v>
      </c>
      <c r="B51" s="90"/>
      <c r="C51" s="84" t="s">
        <v>105</v>
      </c>
      <c r="D51" s="91">
        <v>1000</v>
      </c>
    </row>
    <row r="52" spans="1:4" ht="30">
      <c r="A52" s="59"/>
      <c r="B52" s="43">
        <v>200</v>
      </c>
      <c r="C52" s="95" t="s">
        <v>59</v>
      </c>
      <c r="D52" s="33">
        <v>1000</v>
      </c>
    </row>
    <row r="53" spans="1:4" ht="28.5">
      <c r="A53" s="89" t="s">
        <v>108</v>
      </c>
      <c r="B53" s="93"/>
      <c r="C53" s="96" t="s">
        <v>109</v>
      </c>
      <c r="D53" s="94">
        <f>D54</f>
        <v>50000</v>
      </c>
    </row>
    <row r="54" spans="1:4" ht="15">
      <c r="A54" s="59" t="s">
        <v>115</v>
      </c>
      <c r="B54" s="93"/>
      <c r="C54" s="98" t="s">
        <v>110</v>
      </c>
      <c r="D54" s="94">
        <f>D55+D57+D59+D61</f>
        <v>50000</v>
      </c>
    </row>
    <row r="55" spans="1:4" ht="30">
      <c r="A55" s="59" t="s">
        <v>141</v>
      </c>
      <c r="B55" s="93"/>
      <c r="C55" s="84" t="s">
        <v>111</v>
      </c>
      <c r="D55" s="91">
        <v>5000</v>
      </c>
    </row>
    <row r="56" spans="1:4" ht="30">
      <c r="A56" s="59"/>
      <c r="B56" s="43">
        <v>200</v>
      </c>
      <c r="C56" s="95" t="s">
        <v>59</v>
      </c>
      <c r="D56" s="91">
        <v>5000</v>
      </c>
    </row>
    <row r="57" spans="1:4" ht="15">
      <c r="A57" s="59" t="s">
        <v>142</v>
      </c>
      <c r="B57" s="93"/>
      <c r="C57" s="84" t="s">
        <v>112</v>
      </c>
      <c r="D57" s="91">
        <v>25000</v>
      </c>
    </row>
    <row r="58" spans="1:4" ht="30">
      <c r="A58" s="59"/>
      <c r="B58" s="43">
        <v>200</v>
      </c>
      <c r="C58" s="95" t="s">
        <v>59</v>
      </c>
      <c r="D58" s="91">
        <v>25000</v>
      </c>
    </row>
    <row r="59" spans="1:4" ht="15">
      <c r="A59" s="59" t="s">
        <v>143</v>
      </c>
      <c r="B59" s="93"/>
      <c r="C59" s="84" t="s">
        <v>113</v>
      </c>
      <c r="D59" s="91">
        <v>10000</v>
      </c>
    </row>
    <row r="60" spans="1:4" ht="30">
      <c r="A60" s="59"/>
      <c r="B60" s="43">
        <v>200</v>
      </c>
      <c r="C60" s="34" t="s">
        <v>59</v>
      </c>
      <c r="D60" s="91">
        <v>10000</v>
      </c>
    </row>
    <row r="61" spans="1:4" ht="15">
      <c r="A61" s="59" t="s">
        <v>144</v>
      </c>
      <c r="B61" s="90"/>
      <c r="C61" s="97" t="s">
        <v>114</v>
      </c>
      <c r="D61" s="91">
        <v>10000</v>
      </c>
    </row>
    <row r="62" spans="1:4" ht="30">
      <c r="A62" s="59"/>
      <c r="B62" s="43">
        <v>200</v>
      </c>
      <c r="C62" s="95" t="s">
        <v>59</v>
      </c>
      <c r="D62" s="33">
        <v>10000</v>
      </c>
    </row>
    <row r="63" spans="1:4" ht="71.25">
      <c r="A63" s="89" t="s">
        <v>125</v>
      </c>
      <c r="B63" s="93"/>
      <c r="C63" s="85" t="s">
        <v>116</v>
      </c>
      <c r="D63" s="94">
        <f>D64+D68</f>
        <v>13500</v>
      </c>
    </row>
    <row r="64" spans="1:4" ht="28.5">
      <c r="A64" s="89" t="s">
        <v>126</v>
      </c>
      <c r="B64" s="93"/>
      <c r="C64" s="85" t="s">
        <v>123</v>
      </c>
      <c r="D64" s="94">
        <f>D65</f>
        <v>5500</v>
      </c>
    </row>
    <row r="65" spans="1:4" ht="30">
      <c r="A65" s="59" t="s">
        <v>127</v>
      </c>
      <c r="B65" s="90"/>
      <c r="C65" s="84" t="s">
        <v>117</v>
      </c>
      <c r="D65" s="91">
        <f>D66</f>
        <v>5500</v>
      </c>
    </row>
    <row r="66" spans="1:4" ht="30">
      <c r="A66" s="59" t="s">
        <v>145</v>
      </c>
      <c r="B66" s="90"/>
      <c r="C66" s="84" t="s">
        <v>119</v>
      </c>
      <c r="D66" s="91">
        <v>5500</v>
      </c>
    </row>
    <row r="67" spans="1:4" ht="30">
      <c r="A67" s="59"/>
      <c r="B67" s="43">
        <v>200</v>
      </c>
      <c r="C67" s="99" t="s">
        <v>58</v>
      </c>
      <c r="D67" s="91">
        <v>5500</v>
      </c>
    </row>
    <row r="68" spans="1:4" ht="28.5">
      <c r="A68" s="89" t="s">
        <v>128</v>
      </c>
      <c r="B68" s="93"/>
      <c r="C68" s="85" t="s">
        <v>124</v>
      </c>
      <c r="D68" s="94">
        <f>D69</f>
        <v>8000</v>
      </c>
    </row>
    <row r="69" spans="1:4" ht="30">
      <c r="A69" s="59" t="s">
        <v>129</v>
      </c>
      <c r="B69" s="90"/>
      <c r="C69" s="84" t="s">
        <v>120</v>
      </c>
      <c r="D69" s="91">
        <v>8000</v>
      </c>
    </row>
    <row r="70" spans="1:4" ht="15">
      <c r="A70" s="59" t="s">
        <v>146</v>
      </c>
      <c r="B70" s="90"/>
      <c r="C70" s="84" t="s">
        <v>130</v>
      </c>
      <c r="D70" s="91">
        <v>8000</v>
      </c>
    </row>
    <row r="71" spans="1:4" ht="30">
      <c r="A71" s="59"/>
      <c r="B71" s="43">
        <v>200</v>
      </c>
      <c r="C71" s="99" t="s">
        <v>58</v>
      </c>
      <c r="D71" s="91">
        <v>8000</v>
      </c>
    </row>
    <row r="72" spans="1:4" ht="15">
      <c r="A72" s="61">
        <v>8000000000</v>
      </c>
      <c r="B72" s="57"/>
      <c r="C72" s="63" t="s">
        <v>89</v>
      </c>
      <c r="D72" s="28">
        <f>D73+D75+D77+D81+D83+D85+D87+D89+D91+D93+D95+D98</f>
        <v>4165924.43</v>
      </c>
    </row>
    <row r="73" spans="1:4" ht="15">
      <c r="A73" s="71" t="s">
        <v>18</v>
      </c>
      <c r="B73" s="43"/>
      <c r="C73" s="35" t="s">
        <v>3</v>
      </c>
      <c r="D73" s="33">
        <v>620000</v>
      </c>
    </row>
    <row r="74" spans="1:4" ht="80.25" customHeight="1">
      <c r="A74" s="72"/>
      <c r="B74" s="73">
        <v>100</v>
      </c>
      <c r="C74" s="74" t="s">
        <v>16</v>
      </c>
      <c r="D74" s="33">
        <v>620000</v>
      </c>
    </row>
    <row r="75" spans="1:4" ht="30">
      <c r="A75" s="71" t="s">
        <v>19</v>
      </c>
      <c r="B75" s="73"/>
      <c r="C75" s="75" t="s">
        <v>14</v>
      </c>
      <c r="D75" s="33">
        <v>60720</v>
      </c>
    </row>
    <row r="76" spans="1:4" ht="78" customHeight="1">
      <c r="A76" s="42"/>
      <c r="B76" s="73">
        <v>100</v>
      </c>
      <c r="C76" s="74" t="s">
        <v>16</v>
      </c>
      <c r="D76" s="33">
        <v>60720</v>
      </c>
    </row>
    <row r="77" spans="1:4" ht="30">
      <c r="A77" s="76" t="s">
        <v>21</v>
      </c>
      <c r="B77" s="73"/>
      <c r="C77" s="44" t="s">
        <v>64</v>
      </c>
      <c r="D77" s="33">
        <f>D78+D79+D80</f>
        <v>2615245.24</v>
      </c>
    </row>
    <row r="78" spans="1:4" ht="78" customHeight="1">
      <c r="A78" s="72"/>
      <c r="B78" s="73">
        <v>100</v>
      </c>
      <c r="C78" s="74" t="s">
        <v>16</v>
      </c>
      <c r="D78" s="33">
        <v>2220000</v>
      </c>
    </row>
    <row r="79" spans="1:4" ht="30">
      <c r="A79" s="72"/>
      <c r="B79" s="73">
        <v>200</v>
      </c>
      <c r="C79" s="34" t="s">
        <v>58</v>
      </c>
      <c r="D79" s="33">
        <v>366045.24</v>
      </c>
    </row>
    <row r="80" spans="1:4" ht="15">
      <c r="A80" s="72"/>
      <c r="B80" s="73">
        <v>800</v>
      </c>
      <c r="C80" s="77" t="s">
        <v>9</v>
      </c>
      <c r="D80" s="33">
        <v>29200</v>
      </c>
    </row>
    <row r="81" spans="1:4" ht="15">
      <c r="A81" s="42" t="s">
        <v>25</v>
      </c>
      <c r="B81" s="43"/>
      <c r="C81" s="78" t="s">
        <v>10</v>
      </c>
      <c r="D81" s="33">
        <v>20000</v>
      </c>
    </row>
    <row r="82" spans="1:4" ht="15">
      <c r="A82" s="42"/>
      <c r="B82" s="43">
        <v>800</v>
      </c>
      <c r="C82" s="77" t="s">
        <v>9</v>
      </c>
      <c r="D82" s="33">
        <v>20000</v>
      </c>
    </row>
    <row r="83" spans="1:4" ht="45">
      <c r="A83" s="42" t="s">
        <v>46</v>
      </c>
      <c r="B83" s="73"/>
      <c r="C83" s="77" t="s">
        <v>15</v>
      </c>
      <c r="D83" s="33">
        <v>79200</v>
      </c>
    </row>
    <row r="84" spans="1:4" ht="15">
      <c r="A84" s="42"/>
      <c r="B84" s="73">
        <v>300</v>
      </c>
      <c r="C84" s="34" t="s">
        <v>8</v>
      </c>
      <c r="D84" s="33">
        <v>79200</v>
      </c>
    </row>
    <row r="85" spans="1:4" ht="15">
      <c r="A85" s="42" t="s">
        <v>23</v>
      </c>
      <c r="B85" s="79"/>
      <c r="C85" s="35" t="s">
        <v>4</v>
      </c>
      <c r="D85" s="33">
        <v>15000</v>
      </c>
    </row>
    <row r="86" spans="1:4" ht="15">
      <c r="A86" s="42"/>
      <c r="B86" s="73">
        <v>800</v>
      </c>
      <c r="C86" s="35" t="s">
        <v>9</v>
      </c>
      <c r="D86" s="33">
        <v>15000</v>
      </c>
    </row>
    <row r="87" spans="1:4" ht="15">
      <c r="A87" s="72" t="s">
        <v>20</v>
      </c>
      <c r="B87" s="80"/>
      <c r="C87" s="81" t="s">
        <v>22</v>
      </c>
      <c r="D87" s="33">
        <v>29516</v>
      </c>
    </row>
    <row r="88" spans="1:4" ht="15">
      <c r="A88" s="72"/>
      <c r="B88" s="73">
        <v>500</v>
      </c>
      <c r="C88" s="34" t="s">
        <v>5</v>
      </c>
      <c r="D88" s="33">
        <v>29516</v>
      </c>
    </row>
    <row r="89" spans="1:4" ht="30">
      <c r="A89" s="42" t="s">
        <v>24</v>
      </c>
      <c r="B89" s="43"/>
      <c r="C89" s="78" t="s">
        <v>17</v>
      </c>
      <c r="D89" s="33">
        <v>4000</v>
      </c>
    </row>
    <row r="90" spans="1:4" ht="30">
      <c r="A90" s="42"/>
      <c r="B90" s="43">
        <v>200</v>
      </c>
      <c r="C90" s="34" t="s">
        <v>58</v>
      </c>
      <c r="D90" s="33">
        <v>4000</v>
      </c>
    </row>
    <row r="91" spans="1:4" ht="60">
      <c r="A91" s="42" t="s">
        <v>96</v>
      </c>
      <c r="B91" s="43"/>
      <c r="C91" s="34" t="s">
        <v>95</v>
      </c>
      <c r="D91" s="33">
        <v>504264</v>
      </c>
    </row>
    <row r="92" spans="1:4" ht="15">
      <c r="A92" s="42"/>
      <c r="B92" s="73">
        <v>500</v>
      </c>
      <c r="C92" s="34" t="s">
        <v>5</v>
      </c>
      <c r="D92" s="33">
        <v>504264</v>
      </c>
    </row>
    <row r="93" spans="1:4" ht="30">
      <c r="A93" s="82" t="s">
        <v>47</v>
      </c>
      <c r="B93" s="73"/>
      <c r="C93" s="75" t="s">
        <v>6</v>
      </c>
      <c r="D93" s="33">
        <v>800</v>
      </c>
    </row>
    <row r="94" spans="1:4" ht="30">
      <c r="A94" s="72"/>
      <c r="B94" s="73">
        <v>200</v>
      </c>
      <c r="C94" s="34" t="s">
        <v>58</v>
      </c>
      <c r="D94" s="33">
        <v>800</v>
      </c>
    </row>
    <row r="95" spans="1:4" ht="77.25" customHeight="1">
      <c r="A95" s="76" t="s">
        <v>48</v>
      </c>
      <c r="B95" s="43"/>
      <c r="C95" s="35" t="s">
        <v>13</v>
      </c>
      <c r="D95" s="33">
        <f>D96+D97</f>
        <v>31579.19</v>
      </c>
    </row>
    <row r="96" spans="1:4" ht="15">
      <c r="A96" s="42"/>
      <c r="B96" s="73">
        <v>300</v>
      </c>
      <c r="C96" s="83" t="s">
        <v>8</v>
      </c>
      <c r="D96" s="33">
        <v>2520</v>
      </c>
    </row>
    <row r="97" spans="1:4" ht="30">
      <c r="A97" s="42"/>
      <c r="B97" s="45">
        <v>600</v>
      </c>
      <c r="C97" s="34" t="s">
        <v>7</v>
      </c>
      <c r="D97" s="33">
        <v>29059.19</v>
      </c>
    </row>
    <row r="98" spans="1:4" ht="30">
      <c r="A98" s="42">
        <v>8000051180</v>
      </c>
      <c r="B98" s="73"/>
      <c r="C98" s="36" t="s">
        <v>132</v>
      </c>
      <c r="D98" s="33">
        <f>D99+D100</f>
        <v>185600</v>
      </c>
    </row>
    <row r="99" spans="1:4" ht="75">
      <c r="A99" s="42"/>
      <c r="B99" s="73">
        <v>100</v>
      </c>
      <c r="C99" s="100" t="s">
        <v>16</v>
      </c>
      <c r="D99" s="33">
        <v>164500</v>
      </c>
    </row>
    <row r="100" spans="1:4" ht="30">
      <c r="A100" s="42"/>
      <c r="B100" s="73">
        <v>200</v>
      </c>
      <c r="C100" s="34" t="s">
        <v>58</v>
      </c>
      <c r="D100" s="33">
        <v>21100</v>
      </c>
    </row>
    <row r="101" spans="1:4" ht="15">
      <c r="A101" s="146" t="s">
        <v>57</v>
      </c>
      <c r="B101" s="147"/>
      <c r="C101" s="147"/>
      <c r="D101" s="28">
        <f>D4+D17+D43+D63+D72</f>
        <v>7920943.1899999995</v>
      </c>
    </row>
    <row r="102" spans="1:4" ht="15.75">
      <c r="A102" s="8"/>
      <c r="B102" s="9"/>
      <c r="C102" s="10"/>
      <c r="D102" s="23"/>
    </row>
    <row r="103" spans="1:4" ht="15.75">
      <c r="A103" s="8"/>
      <c r="B103" s="9"/>
      <c r="C103" s="10"/>
      <c r="D103" s="23"/>
    </row>
    <row r="104" spans="1:4" ht="15.75">
      <c r="A104" s="9"/>
      <c r="B104" s="9"/>
      <c r="C104" s="10"/>
      <c r="D104" s="23"/>
    </row>
    <row r="105" spans="1:4" ht="15.75">
      <c r="A105" s="9"/>
      <c r="B105" s="9"/>
      <c r="C105" s="10"/>
      <c r="D105" s="23"/>
    </row>
    <row r="106" spans="1:4" ht="15.75">
      <c r="A106" s="9"/>
      <c r="B106" s="9"/>
      <c r="C106" s="10"/>
      <c r="D106" s="23"/>
    </row>
    <row r="107" spans="1:4" ht="15.75">
      <c r="A107" s="9"/>
      <c r="B107" s="9"/>
      <c r="C107" s="10"/>
      <c r="D107" s="23"/>
    </row>
    <row r="108" spans="1:4" ht="15.75">
      <c r="A108" s="9"/>
      <c r="B108" s="9"/>
      <c r="C108" s="10"/>
      <c r="D108" s="23"/>
    </row>
    <row r="109" spans="1:4" ht="15.75">
      <c r="A109" s="9"/>
      <c r="B109" s="9"/>
      <c r="C109" s="10"/>
      <c r="D109" s="23"/>
    </row>
    <row r="110" spans="1:4" ht="15.75">
      <c r="A110" s="9"/>
      <c r="B110" s="9"/>
      <c r="C110" s="10"/>
      <c r="D110" s="23"/>
    </row>
    <row r="111" spans="1:4" ht="15.75">
      <c r="A111" s="9"/>
      <c r="B111" s="9"/>
      <c r="C111" s="10"/>
      <c r="D111" s="23"/>
    </row>
    <row r="112" spans="1:4" ht="15.75">
      <c r="A112" s="9"/>
      <c r="B112" s="9"/>
      <c r="C112" s="10"/>
      <c r="D112" s="23"/>
    </row>
    <row r="113" spans="1:4" ht="15.75">
      <c r="A113" s="9"/>
      <c r="B113" s="9"/>
      <c r="C113" s="10"/>
      <c r="D113" s="23"/>
    </row>
    <row r="114" spans="1:4" ht="15.75">
      <c r="A114" s="9"/>
      <c r="B114" s="9"/>
      <c r="C114" s="10"/>
      <c r="D114" s="23"/>
    </row>
    <row r="115" spans="1:4" ht="15.75">
      <c r="A115" s="9"/>
      <c r="B115" s="9"/>
      <c r="C115" s="10"/>
      <c r="D115" s="23"/>
    </row>
    <row r="116" spans="1:4" ht="15.75">
      <c r="A116" s="9"/>
      <c r="B116" s="9"/>
      <c r="C116" s="10"/>
      <c r="D116" s="23"/>
    </row>
    <row r="117" spans="1:4" ht="15.75">
      <c r="A117" s="9"/>
      <c r="B117" s="9"/>
      <c r="C117" s="11"/>
      <c r="D117" s="23"/>
    </row>
    <row r="118" spans="1:4" ht="15.75">
      <c r="A118" s="9"/>
      <c r="B118" s="9"/>
      <c r="C118" s="11"/>
      <c r="D118" s="23"/>
    </row>
    <row r="119" spans="1:4" ht="15.75">
      <c r="A119" s="9"/>
      <c r="B119" s="9"/>
      <c r="C119" s="11"/>
      <c r="D119" s="23"/>
    </row>
    <row r="120" spans="1:4" ht="15.75">
      <c r="A120" s="9"/>
      <c r="B120" s="9"/>
      <c r="C120" s="11"/>
      <c r="D120" s="23"/>
    </row>
    <row r="121" spans="1:4" ht="15.75">
      <c r="A121" s="9"/>
      <c r="B121" s="9"/>
      <c r="C121" s="11"/>
      <c r="D121" s="23"/>
    </row>
    <row r="122" spans="1:4" ht="15.75">
      <c r="A122" s="9"/>
      <c r="B122" s="9"/>
      <c r="C122" s="11"/>
      <c r="D122" s="23"/>
    </row>
    <row r="123" ht="15.75">
      <c r="B123" s="9"/>
    </row>
  </sheetData>
  <sheetProtection/>
  <mergeCells count="2">
    <mergeCell ref="A2:D2"/>
    <mergeCell ref="A101:C101"/>
  </mergeCells>
  <printOptions/>
  <pageMargins left="0.7" right="0.7" top="0.75" bottom="0.75" header="0.3" footer="0.3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workbookViewId="0" topLeftCell="A34">
      <selection activeCell="G71" sqref="G71"/>
    </sheetView>
  </sheetViews>
  <sheetFormatPr defaultColWidth="9.140625" defaultRowHeight="15"/>
  <cols>
    <col min="1" max="1" width="13.28125" style="26" customWidth="1"/>
    <col min="2" max="2" width="5.140625" style="26" bestFit="1" customWidth="1"/>
    <col min="3" max="3" width="34.140625" style="25" customWidth="1"/>
    <col min="4" max="4" width="16.7109375" style="16" customWidth="1"/>
    <col min="5" max="5" width="16.8515625" style="13" customWidth="1"/>
    <col min="6" max="6" width="16.28125" style="0" customWidth="1"/>
    <col min="7" max="7" width="18.140625" style="0" customWidth="1"/>
  </cols>
  <sheetData>
    <row r="1" spans="2:4" ht="46.5" customHeight="1">
      <c r="B1" s="5"/>
      <c r="C1" s="150" t="s">
        <v>134</v>
      </c>
      <c r="D1" s="151"/>
    </row>
    <row r="2" spans="1:10" s="12" customFormat="1" ht="65.25" customHeight="1">
      <c r="A2" s="148" t="s">
        <v>52</v>
      </c>
      <c r="B2" s="148"/>
      <c r="C2" s="148"/>
      <c r="D2" s="148"/>
      <c r="E2" s="87"/>
      <c r="F2" s="88"/>
      <c r="G2" s="88"/>
      <c r="H2" s="88"/>
      <c r="I2" s="88"/>
      <c r="J2" s="88"/>
    </row>
    <row r="3" spans="1:5" s="18" customFormat="1" ht="15.75">
      <c r="A3" s="149"/>
      <c r="B3" s="149"/>
      <c r="C3" s="149"/>
      <c r="D3" s="149"/>
      <c r="E3" s="17"/>
    </row>
    <row r="4" spans="1:5" s="14" customFormat="1" ht="15.75">
      <c r="A4" s="21" t="s">
        <v>0</v>
      </c>
      <c r="B4" s="21" t="s">
        <v>1</v>
      </c>
      <c r="C4" s="6" t="s">
        <v>11</v>
      </c>
      <c r="D4" s="29" t="s">
        <v>63</v>
      </c>
      <c r="E4" s="30" t="s">
        <v>49</v>
      </c>
    </row>
    <row r="5" spans="1:5" s="14" customFormat="1" ht="60" customHeight="1">
      <c r="A5" s="37" t="s">
        <v>65</v>
      </c>
      <c r="B5" s="38"/>
      <c r="C5" s="117" t="s">
        <v>66</v>
      </c>
      <c r="D5" s="114">
        <f>D7++D9+D12+D18</f>
        <v>2191000</v>
      </c>
      <c r="E5" s="114">
        <f>E7++E9+E12+E18+E15</f>
        <v>1891000</v>
      </c>
    </row>
    <row r="6" spans="1:5" ht="59.25" customHeight="1">
      <c r="A6" s="40" t="s">
        <v>135</v>
      </c>
      <c r="B6" s="41"/>
      <c r="C6" s="118" t="s">
        <v>68</v>
      </c>
      <c r="D6" s="115">
        <v>1803000</v>
      </c>
      <c r="E6" s="110">
        <v>1595000</v>
      </c>
    </row>
    <row r="7" spans="1:5" ht="51.75">
      <c r="A7" s="42" t="s">
        <v>42</v>
      </c>
      <c r="B7" s="43"/>
      <c r="C7" s="119" t="s">
        <v>53</v>
      </c>
      <c r="D7" s="109">
        <v>1803000</v>
      </c>
      <c r="E7" s="110">
        <v>1595000</v>
      </c>
    </row>
    <row r="8" spans="1:5" ht="38.25">
      <c r="A8" s="42"/>
      <c r="B8" s="45">
        <v>600</v>
      </c>
      <c r="C8" s="120" t="s">
        <v>7</v>
      </c>
      <c r="D8" s="109">
        <v>1803000</v>
      </c>
      <c r="E8" s="110">
        <v>1595000</v>
      </c>
    </row>
    <row r="9" spans="1:5" ht="33.75" customHeight="1">
      <c r="A9" s="46" t="s">
        <v>92</v>
      </c>
      <c r="B9" s="47"/>
      <c r="C9" s="121" t="s">
        <v>70</v>
      </c>
      <c r="D9" s="109">
        <v>328000</v>
      </c>
      <c r="E9" s="110">
        <v>140000</v>
      </c>
    </row>
    <row r="10" spans="1:5" ht="51" customHeight="1">
      <c r="A10" s="42" t="s">
        <v>54</v>
      </c>
      <c r="B10" s="43"/>
      <c r="C10" s="122" t="s">
        <v>43</v>
      </c>
      <c r="D10" s="109">
        <v>328000</v>
      </c>
      <c r="E10" s="110">
        <v>140000</v>
      </c>
    </row>
    <row r="11" spans="1:5" ht="38.25">
      <c r="A11" s="42"/>
      <c r="B11" s="45">
        <v>600</v>
      </c>
      <c r="C11" s="120" t="s">
        <v>7</v>
      </c>
      <c r="D11" s="109">
        <v>328000</v>
      </c>
      <c r="E11" s="110">
        <v>140000</v>
      </c>
    </row>
    <row r="12" spans="1:5" ht="59.25" customHeight="1">
      <c r="A12" s="46" t="s">
        <v>94</v>
      </c>
      <c r="B12" s="47"/>
      <c r="C12" s="121" t="s">
        <v>91</v>
      </c>
      <c r="D12" s="109">
        <v>10000</v>
      </c>
      <c r="E12" s="110">
        <v>10000</v>
      </c>
    </row>
    <row r="13" spans="1:5" ht="38.25">
      <c r="A13" s="42" t="s">
        <v>55</v>
      </c>
      <c r="B13" s="49"/>
      <c r="C13" s="122" t="s">
        <v>44</v>
      </c>
      <c r="D13" s="109">
        <v>10000</v>
      </c>
      <c r="E13" s="110">
        <v>10000</v>
      </c>
    </row>
    <row r="14" spans="1:5" ht="38.25">
      <c r="A14" s="65"/>
      <c r="B14" s="51">
        <v>600</v>
      </c>
      <c r="C14" s="123" t="s">
        <v>7</v>
      </c>
      <c r="D14" s="109">
        <v>10000</v>
      </c>
      <c r="E14" s="110">
        <v>10000</v>
      </c>
    </row>
    <row r="15" spans="1:5" ht="38.25">
      <c r="A15" s="106" t="s">
        <v>136</v>
      </c>
      <c r="B15" s="105"/>
      <c r="C15" s="124" t="s">
        <v>90</v>
      </c>
      <c r="D15" s="116">
        <v>0</v>
      </c>
      <c r="E15" s="110">
        <v>86000</v>
      </c>
    </row>
    <row r="16" spans="1:5" ht="38.25">
      <c r="A16" s="106" t="s">
        <v>62</v>
      </c>
      <c r="B16" s="105"/>
      <c r="C16" s="124" t="s">
        <v>61</v>
      </c>
      <c r="D16" s="116">
        <v>0</v>
      </c>
      <c r="E16" s="110">
        <v>86000</v>
      </c>
    </row>
    <row r="17" spans="1:5" ht="38.25">
      <c r="A17" s="107"/>
      <c r="B17" s="51">
        <v>600</v>
      </c>
      <c r="C17" s="125" t="s">
        <v>7</v>
      </c>
      <c r="D17" s="109">
        <v>0</v>
      </c>
      <c r="E17" s="110">
        <v>86000</v>
      </c>
    </row>
    <row r="18" spans="1:5" ht="53.25" customHeight="1">
      <c r="A18" s="46" t="s">
        <v>71</v>
      </c>
      <c r="B18" s="47"/>
      <c r="C18" s="121" t="s">
        <v>72</v>
      </c>
      <c r="D18" s="109">
        <v>50000</v>
      </c>
      <c r="E18" s="110">
        <v>60000</v>
      </c>
    </row>
    <row r="19" spans="1:5" ht="51.75">
      <c r="A19" s="108" t="s">
        <v>56</v>
      </c>
      <c r="B19" s="53"/>
      <c r="C19" s="126" t="s">
        <v>45</v>
      </c>
      <c r="D19" s="109">
        <v>50000</v>
      </c>
      <c r="E19" s="110">
        <v>60000</v>
      </c>
    </row>
    <row r="20" spans="1:5" ht="38.25">
      <c r="A20" s="55"/>
      <c r="B20" s="51">
        <v>600</v>
      </c>
      <c r="C20" s="120" t="s">
        <v>7</v>
      </c>
      <c r="D20" s="109">
        <v>50000</v>
      </c>
      <c r="E20" s="110">
        <v>60000</v>
      </c>
    </row>
    <row r="21" spans="1:6" ht="73.5" customHeight="1">
      <c r="A21" s="56" t="s">
        <v>73</v>
      </c>
      <c r="B21" s="57"/>
      <c r="C21" s="127" t="s">
        <v>93</v>
      </c>
      <c r="D21" s="101">
        <f>D22+D28+D39</f>
        <v>1251600</v>
      </c>
      <c r="E21" s="101">
        <f>E22+E28+E39</f>
        <v>1291400</v>
      </c>
      <c r="F21" s="1"/>
    </row>
    <row r="22" spans="1:6" ht="51.75" customHeight="1">
      <c r="A22" s="56" t="s">
        <v>75</v>
      </c>
      <c r="B22" s="57"/>
      <c r="C22" s="127" t="s">
        <v>76</v>
      </c>
      <c r="D22" s="101">
        <f>D23</f>
        <v>100000</v>
      </c>
      <c r="E22" s="101">
        <f>E23</f>
        <v>100000</v>
      </c>
      <c r="F22" s="1"/>
    </row>
    <row r="23" spans="1:5" ht="38.25">
      <c r="A23" s="58" t="s">
        <v>77</v>
      </c>
      <c r="B23" s="47"/>
      <c r="C23" s="128" t="s">
        <v>78</v>
      </c>
      <c r="D23" s="102">
        <f>D24+D26</f>
        <v>100000</v>
      </c>
      <c r="E23" s="102">
        <f>E24+E26</f>
        <v>100000</v>
      </c>
    </row>
    <row r="24" spans="1:5" ht="26.25" customHeight="1">
      <c r="A24" s="59" t="s">
        <v>30</v>
      </c>
      <c r="B24" s="43"/>
      <c r="C24" s="129" t="s">
        <v>31</v>
      </c>
      <c r="D24" s="102">
        <v>50000</v>
      </c>
      <c r="E24" s="102">
        <v>50000</v>
      </c>
    </row>
    <row r="25" spans="1:5" ht="47.25" customHeight="1">
      <c r="A25" s="59"/>
      <c r="B25" s="43">
        <v>200</v>
      </c>
      <c r="C25" s="120" t="s">
        <v>58</v>
      </c>
      <c r="D25" s="102">
        <v>50000</v>
      </c>
      <c r="E25" s="102">
        <v>50000</v>
      </c>
    </row>
    <row r="26" spans="1:5" ht="30" customHeight="1">
      <c r="A26" s="59" t="s">
        <v>33</v>
      </c>
      <c r="B26" s="43"/>
      <c r="C26" s="129" t="s">
        <v>32</v>
      </c>
      <c r="D26" s="102">
        <v>50000</v>
      </c>
      <c r="E26" s="102">
        <v>50000</v>
      </c>
    </row>
    <row r="27" spans="1:5" ht="38.25">
      <c r="A27" s="59"/>
      <c r="B27" s="43">
        <v>200</v>
      </c>
      <c r="C27" s="120" t="s">
        <v>58</v>
      </c>
      <c r="D27" s="102">
        <v>50000</v>
      </c>
      <c r="E27" s="31">
        <v>50000</v>
      </c>
    </row>
    <row r="28" spans="1:5" ht="15">
      <c r="A28" s="61" t="s">
        <v>80</v>
      </c>
      <c r="B28" s="57"/>
      <c r="C28" s="130" t="s">
        <v>79</v>
      </c>
      <c r="D28" s="101">
        <f>D29+D36</f>
        <v>354600</v>
      </c>
      <c r="E28" s="101">
        <f>E29+E36</f>
        <v>354600</v>
      </c>
    </row>
    <row r="29" spans="1:5" ht="15.75" customHeight="1">
      <c r="A29" s="46" t="s">
        <v>82</v>
      </c>
      <c r="B29" s="47"/>
      <c r="C29" s="131" t="s">
        <v>81</v>
      </c>
      <c r="D29" s="102">
        <f>D30+D32+D34</f>
        <v>334600</v>
      </c>
      <c r="E29" s="102">
        <f>E30+E32+E34</f>
        <v>334600</v>
      </c>
    </row>
    <row r="30" spans="1:5" ht="29.25" customHeight="1">
      <c r="A30" s="42" t="s">
        <v>38</v>
      </c>
      <c r="B30" s="64"/>
      <c r="C30" s="126" t="s">
        <v>36</v>
      </c>
      <c r="D30" s="102">
        <v>44600</v>
      </c>
      <c r="E30" s="102">
        <v>44600</v>
      </c>
    </row>
    <row r="31" spans="1:5" ht="38.25">
      <c r="A31" s="65"/>
      <c r="B31" s="43">
        <v>200</v>
      </c>
      <c r="C31" s="120" t="s">
        <v>58</v>
      </c>
      <c r="D31" s="102">
        <v>44600</v>
      </c>
      <c r="E31" s="31">
        <v>44600</v>
      </c>
    </row>
    <row r="32" spans="1:5" ht="32.25" customHeight="1">
      <c r="A32" s="42" t="s">
        <v>39</v>
      </c>
      <c r="B32" s="43"/>
      <c r="C32" s="132" t="s">
        <v>2</v>
      </c>
      <c r="D32" s="102">
        <v>120000</v>
      </c>
      <c r="E32" s="31">
        <v>120000</v>
      </c>
    </row>
    <row r="33" spans="1:5" ht="38.25">
      <c r="A33" s="42"/>
      <c r="B33" s="43">
        <v>200</v>
      </c>
      <c r="C33" s="120" t="s">
        <v>59</v>
      </c>
      <c r="D33" s="102">
        <v>120000</v>
      </c>
      <c r="E33" s="31">
        <v>120000</v>
      </c>
    </row>
    <row r="34" spans="1:5" ht="28.5" customHeight="1">
      <c r="A34" s="42" t="s">
        <v>40</v>
      </c>
      <c r="B34" s="43"/>
      <c r="C34" s="126" t="s">
        <v>37</v>
      </c>
      <c r="D34" s="102">
        <v>170000</v>
      </c>
      <c r="E34" s="31">
        <v>170000</v>
      </c>
    </row>
    <row r="35" spans="1:5" ht="45" customHeight="1">
      <c r="A35" s="42"/>
      <c r="B35" s="43">
        <v>200</v>
      </c>
      <c r="C35" s="120" t="s">
        <v>60</v>
      </c>
      <c r="D35" s="102">
        <v>170000</v>
      </c>
      <c r="E35" s="31">
        <v>170000</v>
      </c>
    </row>
    <row r="36" spans="1:5" ht="38.25">
      <c r="A36" s="46" t="s">
        <v>84</v>
      </c>
      <c r="B36" s="47"/>
      <c r="C36" s="131" t="s">
        <v>83</v>
      </c>
      <c r="D36" s="102">
        <v>20000</v>
      </c>
      <c r="E36" s="31">
        <v>20000</v>
      </c>
    </row>
    <row r="37" spans="1:5" ht="18" customHeight="1">
      <c r="A37" s="42" t="s">
        <v>41</v>
      </c>
      <c r="B37" s="43"/>
      <c r="C37" s="120" t="s">
        <v>50</v>
      </c>
      <c r="D37" s="102">
        <v>20000</v>
      </c>
      <c r="E37" s="31">
        <v>20000</v>
      </c>
    </row>
    <row r="38" spans="1:5" s="2" customFormat="1" ht="39" customHeight="1">
      <c r="A38" s="42"/>
      <c r="B38" s="43">
        <v>200</v>
      </c>
      <c r="C38" s="120" t="s">
        <v>58</v>
      </c>
      <c r="D38" s="102">
        <v>20000</v>
      </c>
      <c r="E38" s="31">
        <v>20000</v>
      </c>
    </row>
    <row r="39" spans="1:5" s="2" customFormat="1" ht="44.25" customHeight="1">
      <c r="A39" s="61" t="s">
        <v>86</v>
      </c>
      <c r="B39" s="57"/>
      <c r="C39" s="130" t="s">
        <v>85</v>
      </c>
      <c r="D39" s="101">
        <f>D40</f>
        <v>797000</v>
      </c>
      <c r="E39" s="101">
        <f>E40</f>
        <v>836800</v>
      </c>
    </row>
    <row r="40" spans="1:5" s="2" customFormat="1" ht="46.5" customHeight="1">
      <c r="A40" s="46" t="s">
        <v>88</v>
      </c>
      <c r="B40" s="47"/>
      <c r="C40" s="131" t="s">
        <v>87</v>
      </c>
      <c r="D40" s="102">
        <f>D41+D43</f>
        <v>797000</v>
      </c>
      <c r="E40" s="102">
        <f>E41+E43</f>
        <v>836800</v>
      </c>
    </row>
    <row r="41" spans="1:7" s="2" customFormat="1" ht="42.75" customHeight="1">
      <c r="A41" s="59" t="s">
        <v>27</v>
      </c>
      <c r="B41" s="68"/>
      <c r="C41" s="133" t="s">
        <v>26</v>
      </c>
      <c r="D41" s="102">
        <v>420000</v>
      </c>
      <c r="E41" s="102">
        <v>440000</v>
      </c>
      <c r="G41"/>
    </row>
    <row r="42" spans="1:5" s="2" customFormat="1" ht="38.25">
      <c r="A42" s="42"/>
      <c r="B42" s="43">
        <v>200</v>
      </c>
      <c r="C42" s="120" t="s">
        <v>59</v>
      </c>
      <c r="D42" s="102">
        <v>420000</v>
      </c>
      <c r="E42" s="31">
        <v>440000</v>
      </c>
    </row>
    <row r="43" spans="1:5" s="2" customFormat="1" ht="39">
      <c r="A43" s="59" t="s">
        <v>29</v>
      </c>
      <c r="B43" s="43"/>
      <c r="C43" s="133" t="s">
        <v>28</v>
      </c>
      <c r="D43" s="102">
        <v>377000</v>
      </c>
      <c r="E43" s="31">
        <v>396800</v>
      </c>
    </row>
    <row r="44" spans="1:5" s="2" customFormat="1" ht="46.5" customHeight="1">
      <c r="A44" s="59"/>
      <c r="B44" s="43">
        <v>200</v>
      </c>
      <c r="C44" s="120" t="s">
        <v>58</v>
      </c>
      <c r="D44" s="102">
        <v>377000</v>
      </c>
      <c r="E44" s="31">
        <v>396800</v>
      </c>
    </row>
    <row r="45" spans="1:5" s="2" customFormat="1" ht="44.25" customHeight="1">
      <c r="A45" s="89" t="s">
        <v>98</v>
      </c>
      <c r="B45" s="64"/>
      <c r="C45" s="134" t="s">
        <v>97</v>
      </c>
      <c r="D45" s="101">
        <f>D46+D55</f>
        <v>96500</v>
      </c>
      <c r="E45" s="101">
        <f>E46+E55</f>
        <v>101500</v>
      </c>
    </row>
    <row r="46" spans="1:5" s="2" customFormat="1" ht="41.25" customHeight="1">
      <c r="A46" s="89" t="s">
        <v>99</v>
      </c>
      <c r="B46" s="64"/>
      <c r="C46" s="135" t="s">
        <v>100</v>
      </c>
      <c r="D46" s="101">
        <f>D47+D52</f>
        <v>1500</v>
      </c>
      <c r="E46" s="101">
        <f>E47+E52</f>
        <v>6500</v>
      </c>
    </row>
    <row r="47" spans="1:5" s="2" customFormat="1" ht="17.25" customHeight="1">
      <c r="A47" s="59" t="s">
        <v>106</v>
      </c>
      <c r="B47" s="90"/>
      <c r="C47" s="124" t="s">
        <v>101</v>
      </c>
      <c r="D47" s="103">
        <f>D48+D50</f>
        <v>500</v>
      </c>
      <c r="E47" s="103">
        <f>E48+E50</f>
        <v>5500</v>
      </c>
    </row>
    <row r="48" spans="1:5" ht="15">
      <c r="A48" s="59" t="s">
        <v>138</v>
      </c>
      <c r="B48" s="90"/>
      <c r="C48" s="124" t="s">
        <v>102</v>
      </c>
      <c r="D48" s="103">
        <v>500</v>
      </c>
      <c r="E48" s="31">
        <v>500</v>
      </c>
    </row>
    <row r="49" spans="1:5" ht="38.25">
      <c r="A49" s="59"/>
      <c r="B49" s="43">
        <v>200</v>
      </c>
      <c r="C49" s="120" t="s">
        <v>59</v>
      </c>
      <c r="D49" s="103">
        <v>500</v>
      </c>
      <c r="E49" s="31">
        <v>500</v>
      </c>
    </row>
    <row r="50" spans="1:5" ht="18" customHeight="1">
      <c r="A50" s="59" t="s">
        <v>139</v>
      </c>
      <c r="B50" s="90"/>
      <c r="C50" s="124" t="s">
        <v>103</v>
      </c>
      <c r="D50" s="103">
        <v>0</v>
      </c>
      <c r="E50" s="31">
        <v>5000</v>
      </c>
    </row>
    <row r="51" spans="1:5" ht="38.25">
      <c r="A51" s="59"/>
      <c r="B51" s="43">
        <v>200</v>
      </c>
      <c r="C51" s="120" t="s">
        <v>59</v>
      </c>
      <c r="D51" s="103">
        <v>0</v>
      </c>
      <c r="E51" s="31">
        <v>5000</v>
      </c>
    </row>
    <row r="52" spans="1:5" ht="20.25" customHeight="1">
      <c r="A52" s="59" t="s">
        <v>107</v>
      </c>
      <c r="B52" s="90"/>
      <c r="C52" s="124" t="s">
        <v>104</v>
      </c>
      <c r="D52" s="103">
        <f>D53</f>
        <v>1000</v>
      </c>
      <c r="E52" s="31">
        <v>1000</v>
      </c>
    </row>
    <row r="53" spans="1:5" ht="38.25">
      <c r="A53" s="59" t="s">
        <v>140</v>
      </c>
      <c r="B53" s="90"/>
      <c r="C53" s="124" t="s">
        <v>105</v>
      </c>
      <c r="D53" s="103">
        <v>1000</v>
      </c>
      <c r="E53" s="32">
        <v>1000</v>
      </c>
    </row>
    <row r="54" spans="1:5" ht="43.5" customHeight="1">
      <c r="A54" s="59"/>
      <c r="B54" s="43">
        <v>200</v>
      </c>
      <c r="C54" s="123" t="s">
        <v>59</v>
      </c>
      <c r="D54" s="102">
        <v>1000</v>
      </c>
      <c r="E54" s="31">
        <v>1000</v>
      </c>
    </row>
    <row r="55" spans="1:5" ht="25.5">
      <c r="A55" s="89" t="s">
        <v>108</v>
      </c>
      <c r="B55" s="93"/>
      <c r="C55" s="136" t="s">
        <v>109</v>
      </c>
      <c r="D55" s="104">
        <f>D56</f>
        <v>95000</v>
      </c>
      <c r="E55" s="104">
        <f>E56</f>
        <v>95000</v>
      </c>
    </row>
    <row r="56" spans="1:5" ht="25.5">
      <c r="A56" s="59" t="s">
        <v>115</v>
      </c>
      <c r="B56" s="93"/>
      <c r="C56" s="137" t="s">
        <v>110</v>
      </c>
      <c r="D56" s="104">
        <f>D57+D59+D61+D63</f>
        <v>95000</v>
      </c>
      <c r="E56" s="104">
        <f>E57+E59+E61+E63</f>
        <v>95000</v>
      </c>
    </row>
    <row r="57" spans="1:5" ht="38.25">
      <c r="A57" s="59" t="s">
        <v>141</v>
      </c>
      <c r="B57" s="93"/>
      <c r="C57" s="124" t="s">
        <v>111</v>
      </c>
      <c r="D57" s="103">
        <v>50000</v>
      </c>
      <c r="E57" s="31">
        <v>50000</v>
      </c>
    </row>
    <row r="58" spans="1:5" ht="38.25">
      <c r="A58" s="59"/>
      <c r="B58" s="43">
        <v>200</v>
      </c>
      <c r="C58" s="123" t="s">
        <v>59</v>
      </c>
      <c r="D58" s="103">
        <v>50000</v>
      </c>
      <c r="E58" s="31">
        <v>50000</v>
      </c>
    </row>
    <row r="59" spans="1:5" ht="25.5">
      <c r="A59" s="59" t="s">
        <v>142</v>
      </c>
      <c r="B59" s="93"/>
      <c r="C59" s="124" t="s">
        <v>112</v>
      </c>
      <c r="D59" s="103">
        <v>25000</v>
      </c>
      <c r="E59" s="31">
        <v>25000</v>
      </c>
    </row>
    <row r="60" spans="1:5" ht="38.25">
      <c r="A60" s="59"/>
      <c r="B60" s="43">
        <v>200</v>
      </c>
      <c r="C60" s="123" t="s">
        <v>59</v>
      </c>
      <c r="D60" s="103">
        <v>25000</v>
      </c>
      <c r="E60" s="31">
        <v>25000</v>
      </c>
    </row>
    <row r="61" spans="1:5" ht="19.5" customHeight="1">
      <c r="A61" s="59" t="s">
        <v>143</v>
      </c>
      <c r="B61" s="93"/>
      <c r="C61" s="124" t="s">
        <v>113</v>
      </c>
      <c r="D61" s="103">
        <v>10000</v>
      </c>
      <c r="E61" s="31">
        <v>10000</v>
      </c>
    </row>
    <row r="62" spans="1:5" ht="38.25">
      <c r="A62" s="59"/>
      <c r="B62" s="43">
        <v>200</v>
      </c>
      <c r="C62" s="120" t="s">
        <v>59</v>
      </c>
      <c r="D62" s="103">
        <v>10000</v>
      </c>
      <c r="E62" s="31">
        <v>10000</v>
      </c>
    </row>
    <row r="63" spans="1:5" ht="25.5">
      <c r="A63" s="59" t="s">
        <v>144</v>
      </c>
      <c r="B63" s="90"/>
      <c r="C63" s="138" t="s">
        <v>114</v>
      </c>
      <c r="D63" s="103">
        <v>10000</v>
      </c>
      <c r="E63" s="31">
        <v>10000</v>
      </c>
    </row>
    <row r="64" spans="1:5" ht="38.25">
      <c r="A64" s="59"/>
      <c r="B64" s="43">
        <v>200</v>
      </c>
      <c r="C64" s="123" t="s">
        <v>59</v>
      </c>
      <c r="D64" s="102">
        <v>10000</v>
      </c>
      <c r="E64" s="31">
        <v>10000</v>
      </c>
    </row>
    <row r="65" spans="1:5" ht="93" customHeight="1">
      <c r="A65" s="89" t="s">
        <v>125</v>
      </c>
      <c r="B65" s="93"/>
      <c r="C65" s="139" t="s">
        <v>116</v>
      </c>
      <c r="D65" s="104">
        <f>D66+D72</f>
        <v>6500</v>
      </c>
      <c r="E65" s="104">
        <f>E66+E72</f>
        <v>8500</v>
      </c>
    </row>
    <row r="66" spans="1:5" ht="30.75" customHeight="1">
      <c r="A66" s="89" t="s">
        <v>126</v>
      </c>
      <c r="B66" s="93"/>
      <c r="C66" s="139" t="s">
        <v>123</v>
      </c>
      <c r="D66" s="104">
        <f>D67</f>
        <v>3500</v>
      </c>
      <c r="E66" s="104">
        <f>E67</f>
        <v>3500</v>
      </c>
    </row>
    <row r="67" spans="1:5" ht="38.25">
      <c r="A67" s="59" t="s">
        <v>127</v>
      </c>
      <c r="B67" s="90"/>
      <c r="C67" s="124" t="s">
        <v>117</v>
      </c>
      <c r="D67" s="103">
        <f>D68+D70</f>
        <v>3500</v>
      </c>
      <c r="E67" s="103">
        <f>E68+E70</f>
        <v>3500</v>
      </c>
    </row>
    <row r="68" spans="1:5" ht="15">
      <c r="A68" s="59" t="s">
        <v>147</v>
      </c>
      <c r="B68" s="90"/>
      <c r="C68" s="124" t="s">
        <v>118</v>
      </c>
      <c r="D68" s="103">
        <v>3000</v>
      </c>
      <c r="E68" s="32">
        <v>3000</v>
      </c>
    </row>
    <row r="69" spans="1:5" ht="38.25">
      <c r="A69" s="59"/>
      <c r="B69" s="43">
        <v>200</v>
      </c>
      <c r="C69" s="125" t="s">
        <v>58</v>
      </c>
      <c r="D69" s="103">
        <v>3000</v>
      </c>
      <c r="E69" s="31">
        <v>3000</v>
      </c>
    </row>
    <row r="70" spans="1:5" ht="25.5">
      <c r="A70" s="59" t="s">
        <v>145</v>
      </c>
      <c r="B70" s="90"/>
      <c r="C70" s="124" t="s">
        <v>119</v>
      </c>
      <c r="D70" s="103">
        <v>500</v>
      </c>
      <c r="E70" s="31">
        <v>500</v>
      </c>
    </row>
    <row r="71" spans="1:5" ht="38.25">
      <c r="A71" s="59"/>
      <c r="B71" s="43">
        <v>200</v>
      </c>
      <c r="C71" s="125" t="s">
        <v>58</v>
      </c>
      <c r="D71" s="103">
        <v>500</v>
      </c>
      <c r="E71" s="31">
        <v>500</v>
      </c>
    </row>
    <row r="72" spans="1:5" ht="38.25">
      <c r="A72" s="89" t="s">
        <v>128</v>
      </c>
      <c r="B72" s="93"/>
      <c r="C72" s="139" t="s">
        <v>124</v>
      </c>
      <c r="D72" s="104">
        <f>D74</f>
        <v>3000</v>
      </c>
      <c r="E72" s="104">
        <f>E74</f>
        <v>5000</v>
      </c>
    </row>
    <row r="73" spans="1:5" ht="38.25">
      <c r="A73" s="59" t="s">
        <v>131</v>
      </c>
      <c r="B73" s="90"/>
      <c r="C73" s="124" t="s">
        <v>121</v>
      </c>
      <c r="D73" s="103">
        <v>3000</v>
      </c>
      <c r="E73" s="31">
        <v>5000</v>
      </c>
    </row>
    <row r="74" spans="1:5" ht="15">
      <c r="A74" s="59" t="s">
        <v>148</v>
      </c>
      <c r="B74" s="90"/>
      <c r="C74" s="124" t="s">
        <v>122</v>
      </c>
      <c r="D74" s="103">
        <v>3000</v>
      </c>
      <c r="E74" s="31">
        <v>5000</v>
      </c>
    </row>
    <row r="75" spans="1:5" ht="38.25">
      <c r="A75" s="42"/>
      <c r="B75" s="43">
        <v>200</v>
      </c>
      <c r="C75" s="125" t="s">
        <v>58</v>
      </c>
      <c r="D75" s="102">
        <v>3000</v>
      </c>
      <c r="E75" s="31">
        <v>5000</v>
      </c>
    </row>
    <row r="76" spans="1:5" ht="15">
      <c r="A76" s="61">
        <v>8000000000</v>
      </c>
      <c r="B76" s="57"/>
      <c r="C76" s="130" t="s">
        <v>89</v>
      </c>
      <c r="D76" s="101">
        <f>D77+D79+D81+D85+D87+D89+D91+D93</f>
        <v>2518000</v>
      </c>
      <c r="E76" s="101">
        <f>E77+E79+E81+E85+E87+E89+E91+E93</f>
        <v>2672000</v>
      </c>
    </row>
    <row r="77" spans="1:7" ht="15">
      <c r="A77" s="71" t="s">
        <v>18</v>
      </c>
      <c r="B77" s="43"/>
      <c r="C77" s="122" t="s">
        <v>3</v>
      </c>
      <c r="D77" s="102">
        <v>510000</v>
      </c>
      <c r="E77" s="31">
        <v>510000</v>
      </c>
      <c r="G77" s="111"/>
    </row>
    <row r="78" spans="1:7" ht="89.25">
      <c r="A78" s="72"/>
      <c r="B78" s="73">
        <v>100</v>
      </c>
      <c r="C78" s="140" t="s">
        <v>16</v>
      </c>
      <c r="D78" s="102">
        <v>510000</v>
      </c>
      <c r="E78" s="31">
        <v>510000</v>
      </c>
      <c r="G78" s="111"/>
    </row>
    <row r="79" spans="1:7" ht="25.5">
      <c r="A79" s="71" t="s">
        <v>19</v>
      </c>
      <c r="B79" s="73"/>
      <c r="C79" s="141" t="s">
        <v>14</v>
      </c>
      <c r="D79" s="102">
        <v>60800</v>
      </c>
      <c r="E79" s="31">
        <v>60800</v>
      </c>
      <c r="G79" s="111"/>
    </row>
    <row r="80" spans="1:7" ht="95.25" customHeight="1">
      <c r="A80" s="42"/>
      <c r="B80" s="73">
        <v>100</v>
      </c>
      <c r="C80" s="140" t="s">
        <v>16</v>
      </c>
      <c r="D80" s="102">
        <v>60800</v>
      </c>
      <c r="E80" s="31">
        <v>60800</v>
      </c>
      <c r="G80" s="111"/>
    </row>
    <row r="81" spans="1:7" ht="39">
      <c r="A81" s="76" t="s">
        <v>21</v>
      </c>
      <c r="B81" s="73"/>
      <c r="C81" s="119" t="s">
        <v>64</v>
      </c>
      <c r="D81" s="109">
        <f>D82+D83+D84</f>
        <v>1800600</v>
      </c>
      <c r="E81" s="109">
        <f>E82+E83+E84</f>
        <v>1954600</v>
      </c>
      <c r="G81" s="112"/>
    </row>
    <row r="82" spans="1:7" ht="89.25">
      <c r="A82" s="72"/>
      <c r="B82" s="73">
        <v>100</v>
      </c>
      <c r="C82" s="140" t="s">
        <v>16</v>
      </c>
      <c r="D82" s="109">
        <v>1688024</v>
      </c>
      <c r="E82" s="110">
        <v>1809920</v>
      </c>
      <c r="G82" s="111"/>
    </row>
    <row r="83" spans="1:7" ht="38.25">
      <c r="A83" s="72"/>
      <c r="B83" s="73">
        <v>200</v>
      </c>
      <c r="C83" s="120" t="s">
        <v>58</v>
      </c>
      <c r="D83" s="109">
        <v>83376</v>
      </c>
      <c r="E83" s="110">
        <v>115480</v>
      </c>
      <c r="G83" s="111"/>
    </row>
    <row r="84" spans="1:7" ht="15">
      <c r="A84" s="72"/>
      <c r="B84" s="73">
        <v>800</v>
      </c>
      <c r="C84" s="142" t="s">
        <v>9</v>
      </c>
      <c r="D84" s="109">
        <v>29200</v>
      </c>
      <c r="E84" s="110">
        <v>29200</v>
      </c>
      <c r="G84" s="111"/>
    </row>
    <row r="85" spans="1:7" ht="26.25">
      <c r="A85" s="42" t="s">
        <v>25</v>
      </c>
      <c r="B85" s="43"/>
      <c r="C85" s="143" t="s">
        <v>10</v>
      </c>
      <c r="D85" s="102">
        <v>20000</v>
      </c>
      <c r="E85" s="31">
        <v>20000</v>
      </c>
      <c r="G85" s="111"/>
    </row>
    <row r="86" spans="1:7" ht="15">
      <c r="A86" s="42"/>
      <c r="B86" s="43">
        <v>800</v>
      </c>
      <c r="C86" s="142" t="s">
        <v>9</v>
      </c>
      <c r="D86" s="102">
        <v>20000</v>
      </c>
      <c r="E86" s="31">
        <v>20000</v>
      </c>
      <c r="G86" s="111"/>
    </row>
    <row r="87" spans="1:7" ht="63.75">
      <c r="A87" s="42" t="s">
        <v>46</v>
      </c>
      <c r="B87" s="73"/>
      <c r="C87" s="142" t="s">
        <v>15</v>
      </c>
      <c r="D87" s="102">
        <v>79200</v>
      </c>
      <c r="E87" s="31">
        <v>79200</v>
      </c>
      <c r="G87" s="111"/>
    </row>
    <row r="88" spans="1:7" ht="25.5">
      <c r="A88" s="42"/>
      <c r="B88" s="73">
        <v>300</v>
      </c>
      <c r="C88" s="120" t="s">
        <v>8</v>
      </c>
      <c r="D88" s="102">
        <v>79200</v>
      </c>
      <c r="E88" s="31">
        <v>79200</v>
      </c>
      <c r="G88" s="111"/>
    </row>
    <row r="89" spans="1:7" ht="25.5">
      <c r="A89" s="42" t="s">
        <v>23</v>
      </c>
      <c r="B89" s="79"/>
      <c r="C89" s="122" t="s">
        <v>4</v>
      </c>
      <c r="D89" s="102">
        <v>15000</v>
      </c>
      <c r="E89" s="31">
        <v>15000</v>
      </c>
      <c r="G89" s="111"/>
    </row>
    <row r="90" spans="1:7" ht="15">
      <c r="A90" s="42"/>
      <c r="B90" s="73">
        <v>800</v>
      </c>
      <c r="C90" s="122" t="s">
        <v>9</v>
      </c>
      <c r="D90" s="102">
        <v>15000</v>
      </c>
      <c r="E90" s="31">
        <v>15000</v>
      </c>
      <c r="G90" s="111"/>
    </row>
    <row r="91" spans="1:7" ht="25.5">
      <c r="A91" s="82" t="s">
        <v>47</v>
      </c>
      <c r="B91" s="73"/>
      <c r="C91" s="141" t="s">
        <v>6</v>
      </c>
      <c r="D91" s="102">
        <v>800</v>
      </c>
      <c r="E91" s="31">
        <v>800</v>
      </c>
      <c r="G91" s="113"/>
    </row>
    <row r="92" spans="1:7" ht="38.25">
      <c r="A92" s="72"/>
      <c r="B92" s="73">
        <v>200</v>
      </c>
      <c r="C92" s="120" t="s">
        <v>58</v>
      </c>
      <c r="D92" s="102">
        <v>800</v>
      </c>
      <c r="E92" s="31">
        <v>800</v>
      </c>
      <c r="G92" s="113"/>
    </row>
    <row r="93" spans="1:7" ht="89.25">
      <c r="A93" s="76" t="s">
        <v>48</v>
      </c>
      <c r="B93" s="43"/>
      <c r="C93" s="122" t="s">
        <v>13</v>
      </c>
      <c r="D93" s="102">
        <f>D94+D95</f>
        <v>31600</v>
      </c>
      <c r="E93" s="102">
        <f>E94+E95</f>
        <v>31600</v>
      </c>
      <c r="G93" s="113" t="s">
        <v>137</v>
      </c>
    </row>
    <row r="94" spans="1:5" ht="25.5">
      <c r="A94" s="42"/>
      <c r="B94" s="73">
        <v>300</v>
      </c>
      <c r="C94" s="144" t="s">
        <v>8</v>
      </c>
      <c r="D94" s="102">
        <v>2520</v>
      </c>
      <c r="E94" s="31">
        <v>2520</v>
      </c>
    </row>
    <row r="95" spans="1:5" ht="38.25">
      <c r="A95" s="42"/>
      <c r="B95" s="45">
        <v>600</v>
      </c>
      <c r="C95" s="120" t="s">
        <v>7</v>
      </c>
      <c r="D95" s="102">
        <v>29080</v>
      </c>
      <c r="E95" s="31">
        <v>29080</v>
      </c>
    </row>
    <row r="96" spans="1:5" ht="15">
      <c r="A96" s="146" t="s">
        <v>57</v>
      </c>
      <c r="B96" s="147"/>
      <c r="C96" s="147"/>
      <c r="D96" s="101">
        <f>D5+D21+D45+D65+D76</f>
        <v>6063600</v>
      </c>
      <c r="E96" s="101">
        <f>E5+E21+E45+E65+E76</f>
        <v>5964400</v>
      </c>
    </row>
  </sheetData>
  <sheetProtection/>
  <mergeCells count="4">
    <mergeCell ref="A2:D2"/>
    <mergeCell ref="A3:D3"/>
    <mergeCell ref="C1:D1"/>
    <mergeCell ref="A96:C96"/>
  </mergeCells>
  <printOptions/>
  <pageMargins left="0.7086614173228347" right="0.7086614173228347" top="0.7480314960629921" bottom="0.7480314960629921" header="0.31496062992125984" footer="0.31496062992125984"/>
  <pageSetup fitToHeight="6" fitToWidth="2" horizontalDpi="300" verticalDpi="300" orientation="portrait" paperSize="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2015-12-29T11:48:49Z</dcterms:modified>
  <cp:category/>
  <cp:version/>
  <cp:contentType/>
  <cp:contentStatus/>
</cp:coreProperties>
</file>