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<sst xmlns="http://schemas.openxmlformats.org/spreadsheetml/2006/main" count="41" uniqueCount="33">
  <si>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</si>
  <si>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</si>
  <si>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</si>
  <si>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</si>
  <si>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</si>
  <si>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</si>
  <si>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</si>
  <si>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</si>
  <si>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</si>
  <si>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</si>
  <si>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</si>
  <si>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</si>
  <si>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</si>
  <si>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</si>
  <si>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</si>
  <si>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</si>
  <si>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</si>
  <si>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</si>
  <si>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</si>
  <si>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</si>
  <si>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</si>
  <si>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</si>
  <si>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</si>
  <si>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</si>
  <si>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</si>
  <si>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</si>
  <si>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</si>
  <si>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</si>
  <si>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</si>
  <si>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</si>
  <si>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</si>
  <si>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06.05.2019г.</t>
  </si>
  <si>
    <t>На 30.04.2019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</si>
</sst>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S15" sqref="S15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.7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20.82312925170068</v>
      </c>
      <c r="D9" s="96">
        <f>I9/N9</f>
        <v>21.94557823129252</v>
      </c>
      <c r="E9" s="99">
        <f>(D9-C9)</f>
        <v>1.1224489795918373</v>
      </c>
      <c r="F9" s="94"/>
      <c r="G9" s="16"/>
      <c r="H9" s="147">
        <v>3061</v>
      </c>
      <c r="I9" s="116">
        <v>3226</v>
      </c>
      <c r="J9" s="106">
        <f>(I9-H9)</f>
        <v>165</v>
      </c>
      <c r="K9" s="108">
        <v>2995</v>
      </c>
      <c r="L9" s="20">
        <f>(K9/I9)*100</f>
        <v>92.83942963422194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9.042682926829269</v>
      </c>
      <c r="D10" s="96">
        <f aca="true" t="shared" si="1" ref="D10:D42">(I10/N10)</f>
        <v>12.390070921985815</v>
      </c>
      <c r="E10" s="31">
        <f aca="true" t="shared" si="2" ref="E10:E42">(D10-C10)</f>
        <v>3.347387995156547</v>
      </c>
      <c r="F10" s="10"/>
      <c r="G10" s="17"/>
      <c r="H10" s="83">
        <v>1483</v>
      </c>
      <c r="I10" s="103">
        <v>1747</v>
      </c>
      <c r="J10" s="103">
        <f>I10-H10</f>
        <v>264</v>
      </c>
      <c r="K10" s="103">
        <v>1700</v>
      </c>
      <c r="L10" s="112">
        <f aca="true" t="shared" si="3" ref="L10:L41">(K10/I10)*100</f>
        <v>97.30967372638808</v>
      </c>
      <c r="M10" s="102">
        <v>164</v>
      </c>
      <c r="N10" s="102">
        <v>141</v>
      </c>
    </row>
    <row r="11" spans="1:14" ht="16.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83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13.858181818181817</v>
      </c>
      <c r="D12" s="96">
        <f t="shared" si="1"/>
        <v>10.68763557483731</v>
      </c>
      <c r="E12" s="99">
        <f t="shared" si="2"/>
        <v>-3.170546243344507</v>
      </c>
      <c r="F12" s="10"/>
      <c r="G12" s="17"/>
      <c r="H12" s="83">
        <v>19055</v>
      </c>
      <c r="I12" s="105">
        <v>14781</v>
      </c>
      <c r="J12" s="107">
        <f t="shared" si="4"/>
        <v>-4274</v>
      </c>
      <c r="K12" s="109">
        <v>14189</v>
      </c>
      <c r="L12" s="113">
        <f t="shared" si="3"/>
        <v>95.99485826398755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19.972067039106147</v>
      </c>
      <c r="D13" s="121">
        <f t="shared" si="1"/>
        <v>14.80295566502463</v>
      </c>
      <c r="E13" s="101">
        <f t="shared" si="2"/>
        <v>-5.169111374081517</v>
      </c>
      <c r="F13" s="122"/>
      <c r="G13" s="18"/>
      <c r="H13" s="83">
        <v>7150</v>
      </c>
      <c r="I13" s="128">
        <v>6010</v>
      </c>
      <c r="J13" s="126">
        <f t="shared" si="4"/>
        <v>-1140</v>
      </c>
      <c r="K13" s="126">
        <v>5650</v>
      </c>
      <c r="L13" s="20">
        <f t="shared" si="3"/>
        <v>94.0099833610649</v>
      </c>
      <c r="M13" s="114">
        <v>358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15.758241758241759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83">
        <v>5736</v>
      </c>
      <c r="I14" s="138">
        <v>0</v>
      </c>
      <c r="J14" s="139">
        <f t="shared" si="4"/>
        <v>-5736</v>
      </c>
      <c r="K14" s="140">
        <v>0</v>
      </c>
      <c r="L14" s="141" t="e">
        <f t="shared" si="3"/>
        <v>#DIV/0!</v>
      </c>
      <c r="M14" s="142">
        <v>364</v>
      </c>
      <c r="N14" s="102">
        <v>0</v>
      </c>
    </row>
    <row r="15" spans="1:14" ht="19.5" customHeight="1" thickBot="1">
      <c r="A15" s="124" t="s">
        <v>30</v>
      </c>
      <c r="B15" s="127"/>
      <c r="C15" s="143" t="e">
        <f>H15/M15</f>
        <v>#DIV/0!</v>
      </c>
      <c r="D15" s="144">
        <f t="shared" si="1"/>
        <v>13.26027397260274</v>
      </c>
      <c r="E15" s="145" t="e">
        <f t="shared" si="2"/>
        <v>#DIV/0!</v>
      </c>
      <c r="F15" s="146"/>
      <c r="G15" s="146"/>
      <c r="H15" s="139">
        <v>0</v>
      </c>
      <c r="I15" s="138">
        <v>4840</v>
      </c>
      <c r="J15" s="139">
        <f t="shared" si="4"/>
        <v>4840</v>
      </c>
      <c r="K15" s="140">
        <v>4490</v>
      </c>
      <c r="L15" s="141">
        <f t="shared" si="3"/>
        <v>92.76859504132231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18.75</v>
      </c>
      <c r="D16" s="123">
        <f t="shared" si="1"/>
        <v>19.583333333333332</v>
      </c>
      <c r="E16" s="129">
        <f t="shared" si="2"/>
        <v>0.8333333333333321</v>
      </c>
      <c r="F16" s="130"/>
      <c r="G16" s="131"/>
      <c r="H16" s="83">
        <v>9000</v>
      </c>
      <c r="I16" s="125">
        <v>9400</v>
      </c>
      <c r="J16" s="133">
        <f t="shared" si="4"/>
        <v>400</v>
      </c>
      <c r="K16" s="110">
        <v>9200</v>
      </c>
      <c r="L16" s="134">
        <f t="shared" si="3"/>
        <v>97.87234042553192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21.307021791767554</v>
      </c>
      <c r="D17" s="98">
        <f t="shared" si="1"/>
        <v>22.453145622525298</v>
      </c>
      <c r="E17" s="129">
        <f t="shared" si="2"/>
        <v>1.1461238307577446</v>
      </c>
      <c r="F17" s="130"/>
      <c r="G17" s="131"/>
      <c r="H17" s="83">
        <v>43999</v>
      </c>
      <c r="I17" s="117">
        <v>51036</v>
      </c>
      <c r="J17" s="2">
        <f t="shared" si="4"/>
        <v>7037</v>
      </c>
      <c r="K17" s="110">
        <v>49985</v>
      </c>
      <c r="L17" s="26">
        <f t="shared" si="3"/>
        <v>97.94066933145231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6.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18.066626287098728</v>
      </c>
      <c r="D42" s="82">
        <f t="shared" si="1"/>
        <v>17.524542829643888</v>
      </c>
      <c r="E42" s="73">
        <f t="shared" si="2"/>
        <v>-0.5420834574548401</v>
      </c>
      <c r="F42" s="72"/>
      <c r="G42" s="68"/>
      <c r="H42" s="74">
        <f>SUM(H9:H41)</f>
        <v>89484</v>
      </c>
      <c r="I42" s="74">
        <f>SUM(I9:I41)</f>
        <v>91040</v>
      </c>
      <c r="J42" s="74">
        <f t="shared" si="4"/>
        <v>1556</v>
      </c>
      <c r="K42" s="74">
        <f>SUM(K9:K41)</f>
        <v>88209</v>
      </c>
      <c r="L42" s="73">
        <f>(K42/I42)*100</f>
        <v>96.89037785588752</v>
      </c>
      <c r="M42" s="74">
        <f>SUM(M9:M41)</f>
        <v>4953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17.86</v>
      </c>
      <c r="E43" s="77"/>
      <c r="F43" s="78"/>
      <c r="G43" s="78"/>
      <c r="H43" s="79"/>
      <c r="I43" s="79">
        <v>92765</v>
      </c>
      <c r="J43" s="79"/>
      <c r="K43" s="79">
        <v>89860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2019-05-06T05:06:10Z</cp:lastPrinted>
  <dcterms:created xsi:type="dcterms:W3CDTF">2010-10-07T06:08:39Z</dcterms:created>
  <dcterms:modified xsi:type="dcterms:W3CDTF">2022-01-21T08:35:20Z</dcterms:modified>
  <cp:category/>
  <cp:version/>
  <cp:contentType/>
  <cp:contentStatus/>
</cp:coreProperties>
</file>