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<sst xmlns="http://schemas.openxmlformats.org/spreadsheetml/2006/main" count="26" uniqueCount="21">
  <si>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</si>
  <si>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</si>
  <si>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</si>
  <si>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</si>
  <si>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</si>
  <si>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</si>
  <si>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</si>
  <si>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</si>
  <si>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</si>
  <si>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</si>
  <si>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</si>
  <si>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</si>
  <si>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</si>
  <si>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</si>
  <si>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</si>
  <si>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</si>
  <si>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</si>
  <si>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</si>
  <si>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</si>
  <si>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</si>
  <si>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01.10.2021г.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</si>
</sst>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8"/>
  <sheetViews>
    <sheetView tabSelected="1" zoomScaleSheetLayoutView="100" workbookViewId="0" topLeftCell="A1">
      <selection activeCell="H15" sqref="H15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3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1" t="s">
        <v>11</v>
      </c>
      <c r="B5" s="43" t="s">
        <v>12</v>
      </c>
      <c r="C5" s="57"/>
      <c r="D5" s="44"/>
      <c r="E5" s="43" t="s">
        <v>18</v>
      </c>
      <c r="F5" s="57"/>
      <c r="G5" s="43" t="s">
        <v>16</v>
      </c>
      <c r="H5" s="44"/>
      <c r="I5" s="47" t="s">
        <v>17</v>
      </c>
      <c r="J5" s="47" t="s">
        <v>13</v>
      </c>
      <c r="K5" s="47" t="s">
        <v>14</v>
      </c>
      <c r="L5" s="43" t="s">
        <v>15</v>
      </c>
      <c r="M5" s="52"/>
    </row>
    <row r="6" spans="1:13" ht="30.75" customHeight="1">
      <c r="A6" s="62"/>
      <c r="B6" s="45"/>
      <c r="C6" s="58"/>
      <c r="D6" s="46"/>
      <c r="E6" s="59"/>
      <c r="F6" s="60"/>
      <c r="G6" s="45"/>
      <c r="H6" s="46"/>
      <c r="I6" s="48"/>
      <c r="J6" s="49"/>
      <c r="K6" s="48"/>
      <c r="L6" s="45"/>
      <c r="M6" s="53"/>
    </row>
    <row r="7" spans="1:13" ht="20.25" customHeight="1">
      <c r="A7" s="62"/>
      <c r="B7" s="8"/>
      <c r="C7" s="8" t="s">
        <v>5</v>
      </c>
      <c r="D7" s="8" t="s">
        <v>5</v>
      </c>
      <c r="E7" s="59"/>
      <c r="F7" s="60"/>
      <c r="G7" s="8" t="s">
        <v>5</v>
      </c>
      <c r="H7" s="8" t="s">
        <v>5</v>
      </c>
      <c r="I7" s="48"/>
      <c r="J7" s="50" t="s">
        <v>5</v>
      </c>
      <c r="K7" s="48"/>
      <c r="L7" s="8" t="s">
        <v>8</v>
      </c>
      <c r="M7" s="9" t="s">
        <v>8</v>
      </c>
    </row>
    <row r="8" spans="1:13" ht="18" customHeight="1">
      <c r="A8" s="63"/>
      <c r="B8" s="8"/>
      <c r="C8" s="8">
        <v>2020</v>
      </c>
      <c r="D8" s="8">
        <v>2021</v>
      </c>
      <c r="E8" s="45"/>
      <c r="F8" s="58"/>
      <c r="G8" s="10">
        <v>2020</v>
      </c>
      <c r="H8" s="10">
        <v>2021</v>
      </c>
      <c r="I8" s="49"/>
      <c r="J8" s="51"/>
      <c r="K8" s="49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f>G9/L9</f>
        <v>12.977272727272727</v>
      </c>
      <c r="D9" s="13">
        <f>H9/M9</f>
        <v>12.634146341463415</v>
      </c>
      <c r="E9" s="13">
        <f>D9-C9</f>
        <v>-0.34312638580931143</v>
      </c>
      <c r="F9" s="14"/>
      <c r="G9" s="14">
        <v>571</v>
      </c>
      <c r="H9" s="37">
        <v>518</v>
      </c>
      <c r="I9" s="37">
        <f>(H9-G9)</f>
        <v>-53</v>
      </c>
      <c r="J9" s="37">
        <v>459</v>
      </c>
      <c r="K9" s="38">
        <f>(J9/H9)*100</f>
        <v>88.61003861003861</v>
      </c>
      <c r="L9" s="14">
        <v>44</v>
      </c>
      <c r="M9" s="31">
        <v>41</v>
      </c>
    </row>
    <row r="10" spans="1:14" ht="18" customHeight="1">
      <c r="A10" s="6" t="s">
        <v>7</v>
      </c>
      <c r="B10" s="11"/>
      <c r="C10" s="12">
        <f aca="true" t="shared" si="0" ref="C10:C15">G10/L10</f>
        <v>11.035460992907801</v>
      </c>
      <c r="D10" s="13">
        <f aca="true" t="shared" si="1" ref="D10:D16">H10/M10</f>
        <v>12.844036697247706</v>
      </c>
      <c r="E10" s="13">
        <f aca="true" t="shared" si="2" ref="E10:E16">D10-C10</f>
        <v>1.8085757043399049</v>
      </c>
      <c r="F10" s="14"/>
      <c r="G10" s="14">
        <v>1556</v>
      </c>
      <c r="H10" s="37">
        <v>1400</v>
      </c>
      <c r="I10" s="37">
        <f>(H10-G10)</f>
        <v>-156</v>
      </c>
      <c r="J10" s="37">
        <v>1350</v>
      </c>
      <c r="K10" s="38">
        <f aca="true" t="shared" si="3" ref="K10:K15">(J10/H10)*100</f>
        <v>96.42857142857143</v>
      </c>
      <c r="L10" s="14">
        <v>141</v>
      </c>
      <c r="M10" s="31">
        <v>109</v>
      </c>
      <c r="N10" t="s">
        <v>19</v>
      </c>
    </row>
    <row r="11" spans="1:14" s="5" customFormat="1" ht="18" customHeight="1">
      <c r="A11" s="7" t="s">
        <v>0</v>
      </c>
      <c r="B11" s="15"/>
      <c r="C11" s="12">
        <f t="shared" si="0"/>
        <v>10.607255520504731</v>
      </c>
      <c r="D11" s="13">
        <f t="shared" si="1"/>
        <v>7.647876447876448</v>
      </c>
      <c r="E11" s="13">
        <f t="shared" si="2"/>
        <v>-2.959379072628283</v>
      </c>
      <c r="F11" s="16"/>
      <c r="G11" s="16">
        <v>13450</v>
      </c>
      <c r="H11" s="37">
        <v>9904</v>
      </c>
      <c r="I11" s="37">
        <f aca="true" t="shared" si="4" ref="I11:I16">(H11-G11)</f>
        <v>-3546</v>
      </c>
      <c r="J11" s="37">
        <v>9112</v>
      </c>
      <c r="K11" s="38">
        <f t="shared" si="3"/>
        <v>92.00323101777059</v>
      </c>
      <c r="L11" s="14">
        <v>1268</v>
      </c>
      <c r="M11" s="31">
        <v>1295</v>
      </c>
      <c r="N11" s="32"/>
    </row>
    <row r="12" spans="1:14" ht="18" customHeight="1">
      <c r="A12" s="6" t="s">
        <v>1</v>
      </c>
      <c r="B12" s="11"/>
      <c r="C12" s="12">
        <f t="shared" si="0"/>
        <v>16.576354679802957</v>
      </c>
      <c r="D12" s="13">
        <f t="shared" si="1"/>
        <v>15.9064039408867</v>
      </c>
      <c r="E12" s="13">
        <f t="shared" si="2"/>
        <v>-0.669950738916258</v>
      </c>
      <c r="F12" s="14"/>
      <c r="G12" s="14">
        <v>6730</v>
      </c>
      <c r="H12" s="37">
        <v>6458</v>
      </c>
      <c r="I12" s="37">
        <f t="shared" si="4"/>
        <v>-272</v>
      </c>
      <c r="J12" s="37">
        <v>6008</v>
      </c>
      <c r="K12" s="38">
        <f t="shared" si="3"/>
        <v>93.03189842056364</v>
      </c>
      <c r="L12" s="14">
        <v>406</v>
      </c>
      <c r="M12" s="31">
        <v>406</v>
      </c>
      <c r="N12" s="32"/>
    </row>
    <row r="13" spans="1:14" ht="18" customHeight="1">
      <c r="A13" s="6" t="s">
        <v>9</v>
      </c>
      <c r="B13" s="11"/>
      <c r="C13" s="12">
        <f t="shared" si="0"/>
        <v>8.95890410958904</v>
      </c>
      <c r="D13" s="13">
        <f t="shared" si="1"/>
        <v>11.506849315068493</v>
      </c>
      <c r="E13" s="13">
        <f t="shared" si="2"/>
        <v>2.5479452054794525</v>
      </c>
      <c r="F13" s="14"/>
      <c r="G13" s="14">
        <v>3270</v>
      </c>
      <c r="H13" s="37">
        <v>4200</v>
      </c>
      <c r="I13" s="37">
        <f t="shared" si="4"/>
        <v>930</v>
      </c>
      <c r="J13" s="37">
        <v>4050</v>
      </c>
      <c r="K13" s="38">
        <f t="shared" si="3"/>
        <v>96.42857142857143</v>
      </c>
      <c r="L13" s="14">
        <v>365</v>
      </c>
      <c r="M13" s="31">
        <v>365</v>
      </c>
      <c r="N13" s="32"/>
    </row>
    <row r="14" spans="1:14" ht="18" customHeight="1">
      <c r="A14" s="6" t="s">
        <v>2</v>
      </c>
      <c r="B14" s="11"/>
      <c r="C14" s="12">
        <f t="shared" si="0"/>
        <v>17.895833333333332</v>
      </c>
      <c r="D14" s="13">
        <f t="shared" si="1"/>
        <v>19.81875</v>
      </c>
      <c r="E14" s="13">
        <f t="shared" si="2"/>
        <v>1.9229166666666693</v>
      </c>
      <c r="F14" s="14"/>
      <c r="G14" s="14">
        <v>8590</v>
      </c>
      <c r="H14" s="37">
        <v>9513</v>
      </c>
      <c r="I14" s="37">
        <f t="shared" si="4"/>
        <v>923</v>
      </c>
      <c r="J14" s="37">
        <v>9300</v>
      </c>
      <c r="K14" s="38">
        <f t="shared" si="3"/>
        <v>97.760958688111</v>
      </c>
      <c r="L14" s="14">
        <v>480</v>
      </c>
      <c r="M14" s="31">
        <v>480</v>
      </c>
      <c r="N14" s="32"/>
    </row>
    <row r="15" spans="1:14" ht="18" customHeight="1">
      <c r="A15" s="6" t="s">
        <v>3</v>
      </c>
      <c r="B15" s="11"/>
      <c r="C15" s="12">
        <f t="shared" si="0"/>
        <v>19.34755829300484</v>
      </c>
      <c r="D15" s="13">
        <f t="shared" si="1"/>
        <v>18.339639243290804</v>
      </c>
      <c r="E15" s="13">
        <f t="shared" si="2"/>
        <v>-1.0079190497140367</v>
      </c>
      <c r="F15" s="14"/>
      <c r="G15" s="14">
        <v>43977</v>
      </c>
      <c r="H15" s="37">
        <v>41686</v>
      </c>
      <c r="I15" s="37">
        <f t="shared" si="4"/>
        <v>-2291</v>
      </c>
      <c r="J15" s="37">
        <v>39744</v>
      </c>
      <c r="K15" s="38">
        <f t="shared" si="3"/>
        <v>95.34136160821379</v>
      </c>
      <c r="L15" s="14">
        <v>2273</v>
      </c>
      <c r="M15" s="31">
        <v>2273</v>
      </c>
      <c r="N15" s="32"/>
    </row>
    <row r="16" spans="1:14" s="1" customFormat="1" ht="18" customHeight="1" thickBot="1">
      <c r="A16" s="17" t="s">
        <v>4</v>
      </c>
      <c r="B16" s="18"/>
      <c r="C16" s="19">
        <f>G16/L16</f>
        <v>15.701024713682942</v>
      </c>
      <c r="D16" s="42">
        <f t="shared" si="1"/>
        <v>14.827731938015697</v>
      </c>
      <c r="E16" s="20">
        <f t="shared" si="2"/>
        <v>-0.8732927756672453</v>
      </c>
      <c r="F16" s="21"/>
      <c r="G16" s="22">
        <f>G9+G10+G11+G12+G13+G14+G15</f>
        <v>78144</v>
      </c>
      <c r="H16" s="39">
        <f>H9+H10+H11+H12+H13+H14+H15</f>
        <v>73679</v>
      </c>
      <c r="I16" s="37">
        <f t="shared" si="4"/>
        <v>-4465</v>
      </c>
      <c r="J16" s="39">
        <f>SUM(J9:J15)</f>
        <v>70023</v>
      </c>
      <c r="K16" s="40">
        <f>(J16/H16)*100</f>
        <v>95.03793482539122</v>
      </c>
      <c r="L16" s="22">
        <f>SUM(L9:L15)</f>
        <v>4977</v>
      </c>
      <c r="M16" s="41">
        <f>SUM(M9:M15)</f>
        <v>4969</v>
      </c>
      <c r="N16" s="33"/>
    </row>
    <row r="17" spans="1:14" s="1" customFormat="1" ht="20.25" customHeight="1" thickBot="1">
      <c r="A17" s="36">
        <v>44469</v>
      </c>
      <c r="B17" s="23"/>
      <c r="C17" s="24"/>
      <c r="D17" s="25">
        <v>14.93</v>
      </c>
      <c r="E17" s="26"/>
      <c r="F17" s="27"/>
      <c r="G17" s="27"/>
      <c r="H17" s="28">
        <v>74169</v>
      </c>
      <c r="I17" s="28"/>
      <c r="J17" s="30">
        <v>70272</v>
      </c>
      <c r="K17" s="29"/>
      <c r="L17" s="34"/>
      <c r="M17" s="34">
        <v>4969</v>
      </c>
      <c r="N17" s="33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35"/>
      <c r="M18" s="35"/>
      <c r="N18" s="35"/>
      <c r="O18" s="2"/>
      <c r="P18" s="2"/>
    </row>
  </sheetData>
  <sheetProtection/>
  <mergeCells count="11">
    <mergeCell ref="A2:M2"/>
    <mergeCell ref="A3:M4"/>
    <mergeCell ref="B5:D6"/>
    <mergeCell ref="E5:F8"/>
    <mergeCell ref="A5:A8"/>
    <mergeCell ref="G5:H6"/>
    <mergeCell ref="I5:I8"/>
    <mergeCell ref="J5:J6"/>
    <mergeCell ref="J7:J8"/>
    <mergeCell ref="K5:K8"/>
    <mergeCell ref="L5:M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2021-10-01T09:33:15Z</cp:lastPrinted>
  <dcterms:created xsi:type="dcterms:W3CDTF">2010-10-07T06:08:39Z</dcterms:created>
  <dcterms:modified xsi:type="dcterms:W3CDTF">2021-10-01T10:12:53Z</dcterms:modified>
  <cp:category/>
  <cp:version/>
  <cp:contentType/>
  <cp:contentStatus/>
</cp:coreProperties>
</file>