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<sst xmlns="http://schemas.openxmlformats.org/spreadsheetml/2006/main" count="27" uniqueCount="22">
  <si>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</si>
  <si>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</si>
  <si>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</si>
  <si>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</si>
  <si>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</si>
  <si>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</si>
  <si>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</si>
  <si>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</si>
  <si>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</si>
  <si>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</si>
  <si>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</si>
  <si>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</si>
  <si>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</si>
  <si>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</si>
  <si>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</si>
  <si>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</si>
  <si>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</si>
  <si>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 xml:space="preserve"> </t>
  </si>
  <si>
    <t>к прошлому году (+/-), кг</t>
  </si>
  <si>
    <t xml:space="preserve"> к прошлому году        (+/-), кг</t>
  </si>
  <si>
    <t xml:space="preserve"> по Верещагинскому городскому округу Пермского края на 03.07.2020 г.</t>
  </si>
  <si>
    <t>На 02.07.2020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</si>
</sst>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W40"/>
  <sheetViews>
    <sheetView tabSelected="1" view="pageBreakPreview" zoomScale="120" zoomScaleSheetLayoutView="120" workbookViewId="0" topLeftCell="A10">
      <selection activeCell="G21" sqref="G21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44" t="s">
        <v>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23.25" customHeight="1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3"/>
    </row>
    <row r="4" spans="1:13" ht="13.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35.25" customHeight="1">
      <c r="A5" s="53" t="s">
        <v>11</v>
      </c>
      <c r="B5" s="40" t="s">
        <v>12</v>
      </c>
      <c r="C5" s="47"/>
      <c r="D5" s="48"/>
      <c r="E5" s="40" t="s">
        <v>19</v>
      </c>
      <c r="F5" s="47"/>
      <c r="G5" s="40" t="s">
        <v>16</v>
      </c>
      <c r="H5" s="48"/>
      <c r="I5" s="56" t="s">
        <v>18</v>
      </c>
      <c r="J5" s="56" t="s">
        <v>13</v>
      </c>
      <c r="K5" s="56" t="s">
        <v>14</v>
      </c>
      <c r="L5" s="40" t="s">
        <v>15</v>
      </c>
      <c r="M5" s="41"/>
    </row>
    <row r="6" spans="1:13" ht="30.75" customHeight="1">
      <c r="A6" s="54"/>
      <c r="B6" s="42"/>
      <c r="C6" s="49"/>
      <c r="D6" s="50"/>
      <c r="E6" s="51"/>
      <c r="F6" s="52"/>
      <c r="G6" s="42"/>
      <c r="H6" s="50"/>
      <c r="I6" s="57"/>
      <c r="J6" s="58"/>
      <c r="K6" s="57"/>
      <c r="L6" s="42"/>
      <c r="M6" s="43"/>
    </row>
    <row r="7" spans="1:13" ht="20.25" customHeight="1">
      <c r="A7" s="54"/>
      <c r="B7" s="8"/>
      <c r="C7" s="8" t="s">
        <v>5</v>
      </c>
      <c r="D7" s="8" t="s">
        <v>5</v>
      </c>
      <c r="E7" s="51"/>
      <c r="F7" s="52"/>
      <c r="G7" s="8" t="s">
        <v>5</v>
      </c>
      <c r="H7" s="8" t="s">
        <v>5</v>
      </c>
      <c r="I7" s="57"/>
      <c r="J7" s="59" t="s">
        <v>5</v>
      </c>
      <c r="K7" s="57"/>
      <c r="L7" s="8" t="s">
        <v>8</v>
      </c>
      <c r="M7" s="9" t="s">
        <v>8</v>
      </c>
    </row>
    <row r="8" spans="1:13" ht="18" customHeight="1">
      <c r="A8" s="55"/>
      <c r="B8" s="8"/>
      <c r="C8" s="8">
        <v>2019</v>
      </c>
      <c r="D8" s="8">
        <v>2020</v>
      </c>
      <c r="E8" s="42"/>
      <c r="F8" s="49"/>
      <c r="G8" s="10">
        <v>2019</v>
      </c>
      <c r="H8" s="10">
        <v>2020</v>
      </c>
      <c r="I8" s="58"/>
      <c r="J8" s="60"/>
      <c r="K8" s="58"/>
      <c r="L8" s="8">
        <v>2019</v>
      </c>
      <c r="M8" s="9">
        <v>2020</v>
      </c>
    </row>
    <row r="9" spans="1:13" ht="18" customHeight="1">
      <c r="A9" s="6" t="s">
        <v>10</v>
      </c>
      <c r="B9" s="11"/>
      <c r="C9" s="12">
        <f>G9/L9</f>
        <v>20.27891156462585</v>
      </c>
      <c r="D9" s="13">
        <f>H9/M9</f>
        <v>14.421052631578947</v>
      </c>
      <c r="E9" s="13">
        <f>D9-C9</f>
        <v>-5.857858933046904</v>
      </c>
      <c r="F9" s="14"/>
      <c r="G9" s="14">
        <v>2981</v>
      </c>
      <c r="H9" s="14">
        <v>822</v>
      </c>
      <c r="I9" s="14">
        <f>(H9-G9)</f>
        <v>-2159</v>
      </c>
      <c r="J9" s="14">
        <v>690</v>
      </c>
      <c r="K9" s="15">
        <f>(J9/H9)*100</f>
        <v>83.94160583941606</v>
      </c>
      <c r="L9" s="16">
        <v>147</v>
      </c>
      <c r="M9" s="17">
        <v>57</v>
      </c>
    </row>
    <row r="10" spans="1:13" ht="18" customHeight="1">
      <c r="A10" s="6" t="s">
        <v>7</v>
      </c>
      <c r="B10" s="11"/>
      <c r="C10" s="12">
        <f aca="true" t="shared" si="0" ref="C10:C16">G10/L10</f>
        <v>9.205673758865249</v>
      </c>
      <c r="D10" s="13">
        <f aca="true" t="shared" si="1" ref="D10:D16">(H10/M10)</f>
        <v>11.914893617021276</v>
      </c>
      <c r="E10" s="13">
        <f aca="true" t="shared" si="2" ref="E10:E16">D10-C10</f>
        <v>2.709219858156027</v>
      </c>
      <c r="F10" s="14"/>
      <c r="G10" s="14">
        <v>1298</v>
      </c>
      <c r="H10" s="14">
        <v>1680</v>
      </c>
      <c r="I10" s="14">
        <f aca="true" t="shared" si="3" ref="I10:I16">(H10-G10)</f>
        <v>382</v>
      </c>
      <c r="J10" s="14">
        <v>1500</v>
      </c>
      <c r="K10" s="15">
        <f aca="true" t="shared" si="4" ref="K10:K15">(J10/H10)*100</f>
        <v>89.28571428571429</v>
      </c>
      <c r="L10" s="16">
        <v>141</v>
      </c>
      <c r="M10" s="17">
        <v>141</v>
      </c>
    </row>
    <row r="11" spans="1:13" s="5" customFormat="1" ht="18" customHeight="1">
      <c r="A11" s="7" t="s">
        <v>0</v>
      </c>
      <c r="B11" s="18"/>
      <c r="C11" s="19">
        <f t="shared" si="0"/>
        <v>11.981200289226319</v>
      </c>
      <c r="D11" s="19">
        <f t="shared" si="1"/>
        <v>10.927444794952681</v>
      </c>
      <c r="E11" s="13">
        <f t="shared" si="2"/>
        <v>-1.0537554942736378</v>
      </c>
      <c r="F11" s="20"/>
      <c r="G11" s="20">
        <v>16570</v>
      </c>
      <c r="H11" s="14">
        <v>13856</v>
      </c>
      <c r="I11" s="20">
        <f t="shared" si="3"/>
        <v>-2714</v>
      </c>
      <c r="J11" s="20">
        <v>13264</v>
      </c>
      <c r="K11" s="21">
        <f t="shared" si="4"/>
        <v>95.72748267898383</v>
      </c>
      <c r="L11" s="20">
        <v>1383</v>
      </c>
      <c r="M11" s="22">
        <v>1268</v>
      </c>
    </row>
    <row r="12" spans="1:13" ht="18" customHeight="1">
      <c r="A12" s="6" t="s">
        <v>1</v>
      </c>
      <c r="B12" s="11"/>
      <c r="C12" s="12">
        <f t="shared" si="0"/>
        <v>18.029556650246306</v>
      </c>
      <c r="D12" s="13">
        <f t="shared" si="1"/>
        <v>18.34975369458128</v>
      </c>
      <c r="E12" s="13">
        <f t="shared" si="2"/>
        <v>0.3201970443349751</v>
      </c>
      <c r="F12" s="14"/>
      <c r="G12" s="14">
        <v>7320</v>
      </c>
      <c r="H12" s="14">
        <v>7450</v>
      </c>
      <c r="I12" s="14">
        <f t="shared" si="3"/>
        <v>130</v>
      </c>
      <c r="J12" s="14">
        <v>7300</v>
      </c>
      <c r="K12" s="15">
        <f t="shared" si="4"/>
        <v>97.98657718120806</v>
      </c>
      <c r="L12" s="16">
        <v>406</v>
      </c>
      <c r="M12" s="17">
        <v>406</v>
      </c>
    </row>
    <row r="13" spans="1:13" ht="18" customHeight="1">
      <c r="A13" s="6" t="s">
        <v>9</v>
      </c>
      <c r="B13" s="11"/>
      <c r="C13" s="12">
        <f t="shared" si="0"/>
        <v>15.643835616438356</v>
      </c>
      <c r="D13" s="13">
        <f t="shared" si="1"/>
        <v>13.205479452054794</v>
      </c>
      <c r="E13" s="13">
        <f t="shared" si="2"/>
        <v>-2.4383561643835616</v>
      </c>
      <c r="F13" s="14"/>
      <c r="G13" s="14">
        <v>5710</v>
      </c>
      <c r="H13" s="14">
        <v>4820</v>
      </c>
      <c r="I13" s="14">
        <f t="shared" si="3"/>
        <v>-890</v>
      </c>
      <c r="J13" s="14">
        <v>4620</v>
      </c>
      <c r="K13" s="15">
        <f t="shared" si="4"/>
        <v>95.850622406639</v>
      </c>
      <c r="L13" s="16">
        <v>365</v>
      </c>
      <c r="M13" s="17">
        <v>365</v>
      </c>
    </row>
    <row r="14" spans="1:13" ht="18" customHeight="1">
      <c r="A14" s="6" t="s">
        <v>2</v>
      </c>
      <c r="B14" s="11"/>
      <c r="C14" s="12">
        <f t="shared" si="0"/>
        <v>21.541666666666668</v>
      </c>
      <c r="D14" s="13">
        <f t="shared" si="1"/>
        <v>23.333333333333332</v>
      </c>
      <c r="E14" s="13">
        <f t="shared" si="2"/>
        <v>1.7916666666666643</v>
      </c>
      <c r="F14" s="14"/>
      <c r="G14" s="14">
        <v>10340</v>
      </c>
      <c r="H14" s="14">
        <v>11200</v>
      </c>
      <c r="I14" s="14">
        <f t="shared" si="3"/>
        <v>860</v>
      </c>
      <c r="J14" s="14">
        <v>11000</v>
      </c>
      <c r="K14" s="15">
        <f t="shared" si="4"/>
        <v>98.21428571428571</v>
      </c>
      <c r="L14" s="16">
        <v>480</v>
      </c>
      <c r="M14" s="17">
        <v>480</v>
      </c>
    </row>
    <row r="15" spans="1:13" ht="18" customHeight="1">
      <c r="A15" s="6" t="s">
        <v>3</v>
      </c>
      <c r="B15" s="11"/>
      <c r="C15" s="12">
        <f t="shared" si="0"/>
        <v>21.169819621645402</v>
      </c>
      <c r="D15" s="13">
        <f t="shared" si="1"/>
        <v>24.761988561372636</v>
      </c>
      <c r="E15" s="13">
        <f t="shared" si="2"/>
        <v>3.592168939727234</v>
      </c>
      <c r="F15" s="14"/>
      <c r="G15" s="14">
        <v>48119</v>
      </c>
      <c r="H15" s="14">
        <v>56284</v>
      </c>
      <c r="I15" s="14">
        <f t="shared" si="3"/>
        <v>8165</v>
      </c>
      <c r="J15" s="14">
        <v>55065</v>
      </c>
      <c r="K15" s="15">
        <f t="shared" si="4"/>
        <v>97.83419799587804</v>
      </c>
      <c r="L15" s="16">
        <v>2273</v>
      </c>
      <c r="M15" s="17">
        <v>2273</v>
      </c>
    </row>
    <row r="16" spans="1:13" s="1" customFormat="1" ht="18" customHeight="1" thickBot="1">
      <c r="A16" s="23" t="s">
        <v>4</v>
      </c>
      <c r="B16" s="24"/>
      <c r="C16" s="25">
        <f t="shared" si="0"/>
        <v>17.774398460057746</v>
      </c>
      <c r="D16" s="26">
        <f t="shared" si="1"/>
        <v>19.260921843687374</v>
      </c>
      <c r="E16" s="27">
        <f t="shared" si="2"/>
        <v>1.4865233836296277</v>
      </c>
      <c r="F16" s="28"/>
      <c r="G16" s="29">
        <f>G9+G10+G11+G12+G13+G14+G15</f>
        <v>92338</v>
      </c>
      <c r="H16" s="29">
        <f>SUM(H9:H15)</f>
        <v>96112</v>
      </c>
      <c r="I16" s="29">
        <f t="shared" si="3"/>
        <v>3774</v>
      </c>
      <c r="J16" s="29">
        <f>SUM(J9:J15)</f>
        <v>93439</v>
      </c>
      <c r="K16" s="30">
        <f>(J16/H16)*100</f>
        <v>97.21886965207258</v>
      </c>
      <c r="L16" s="28">
        <f>SUM(L9:L15)</f>
        <v>5195</v>
      </c>
      <c r="M16" s="31">
        <f>SUM(M9:M15)</f>
        <v>4990</v>
      </c>
    </row>
    <row r="17" spans="1:13" s="1" customFormat="1" ht="20.25" customHeight="1" thickBot="1">
      <c r="A17" s="32" t="s">
        <v>21</v>
      </c>
      <c r="B17" s="33"/>
      <c r="C17" s="34"/>
      <c r="D17" s="35">
        <v>18.96</v>
      </c>
      <c r="E17" s="36"/>
      <c r="F17" s="37"/>
      <c r="G17" s="37"/>
      <c r="H17" s="38">
        <v>94605</v>
      </c>
      <c r="I17" s="38"/>
      <c r="J17" s="38">
        <v>92123</v>
      </c>
      <c r="K17" s="39"/>
      <c r="L17" s="38"/>
      <c r="M17" s="38">
        <v>4990</v>
      </c>
    </row>
    <row r="18" spans="3:16" ht="20.2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"/>
      <c r="P18" s="2"/>
    </row>
    <row r="20" ht="12.75">
      <c r="G20" t="s">
        <v>17</v>
      </c>
    </row>
    <row r="40" ht="12.75">
      <c r="DW40">
        <v>36.69273</v>
      </c>
    </row>
  </sheetData>
  <sheetProtection/>
  <mergeCells count="11">
    <mergeCell ref="K5:K8"/>
    <mergeCell ref="L5:M6"/>
    <mergeCell ref="A2:M2"/>
    <mergeCell ref="A3:M4"/>
    <mergeCell ref="B5:D6"/>
    <mergeCell ref="E5:F8"/>
    <mergeCell ref="A5:A8"/>
    <mergeCell ref="G5:H6"/>
    <mergeCell ref="I5:I8"/>
    <mergeCell ref="J5:J6"/>
    <mergeCell ref="J7:J8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9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2020-07-03T06:52:49Z</cp:lastPrinted>
  <dcterms:created xsi:type="dcterms:W3CDTF">2010-10-07T06:08:39Z</dcterms:created>
  <dcterms:modified xsi:type="dcterms:W3CDTF">2020-07-03T06:54:12Z</dcterms:modified>
  <cp:category/>
  <cp:version/>
  <cp:contentType/>
  <cp:contentStatus/>
</cp:coreProperties>
</file>