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50" windowHeight="7635" activeTab="0"/>
  </bookViews>
  <sheets>
    <sheet name="2020-25" sheetId="1" r:id="rId1"/>
    <sheet name="Лист3" sheetId="2" r:id="rId2"/>
  </sheets>
  <definedNames>
    <definedName name="_xlnm.Print_Area" localSheetId="0">'2020-25'!$A$1:$T$59</definedName>
  </definedNames>
  <calcPr fullCalcOnLoad="1"/>
</workbook>
</file>

<file path=xl/sharedStrings.xml><?xml version="1.0" encoding="utf-8"?>
<sst xmlns="http://schemas.openxmlformats.org/spreadsheetml/2006/main" count="96" uniqueCount="52">
  <si>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</si>
  <si>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</si>
  <si>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</si>
  <si>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</si>
  <si>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</si>
  <si>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>ед.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</si>
  <si>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</si>
  <si>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</si>
  <si>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</si>
  <si>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</si>
  <si>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</si>
  <si>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</si>
  <si>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>значение целевого показателя</t>
  </si>
  <si>
    <t>Краевой бюджет</t>
  </si>
  <si>
    <t>Управление имущественных отношений и инфраструктуры администрации Верещагинского муниципального района Пермского края</t>
  </si>
  <si>
    <t xml:space="preserve">Показатель 1.1.1. Количество полученных планов   </t>
  </si>
  <si>
    <t xml:space="preserve">Показатель 1.1.2. Количество объектов поставленных на кадастровый учет    </t>
  </si>
  <si>
    <t xml:space="preserve">Показатель 1.1.3.  Количество зарегистрированных прав    </t>
  </si>
  <si>
    <t xml:space="preserve">Показатель 1.1.4.  Количество объектов занесенных в реестр   </t>
  </si>
  <si>
    <t xml:space="preserve">Показатель 1.2.1. Количество отчетов   </t>
  </si>
  <si>
    <t>Показатель 1.2.2. Количество заключенных договоров</t>
  </si>
  <si>
    <t>2020 год</t>
  </si>
  <si>
    <t>2021 год</t>
  </si>
  <si>
    <t xml:space="preserve">2022 год </t>
  </si>
  <si>
    <t>2023 год</t>
  </si>
  <si>
    <t>2024 год</t>
  </si>
  <si>
    <t xml:space="preserve">2020 год </t>
  </si>
  <si>
    <t>2023год</t>
  </si>
  <si>
    <t>Основное мероприятие 1.1. Строительство и приобретение жилья</t>
  </si>
  <si>
    <t xml:space="preserve">ед. </t>
  </si>
  <si>
    <t>«Обеспечение жильем жителей»</t>
  </si>
  <si>
    <t>Муниципальная программа: «Обеспечение жильем жителей»</t>
  </si>
  <si>
    <t>Местный бюджет</t>
  </si>
  <si>
    <t>базовое 
значение показателя на начало реализации муниципа-льной программы</t>
  </si>
  <si>
    <t xml:space="preserve">Мероприятие 1.1.1.  Приобретение жилых помещений для формирования муниципального жилищного фонда </t>
  </si>
  <si>
    <t>Показатель 1.1.1. Количество жилых помещений, приобретенных в муниципальную собственность</t>
  </si>
  <si>
    <t>Мероприятие 1.1.2. Строительство и приобретение жилых помещений для формирования специализированного жилищного фонда для детей-сирот и детей, оставшихся без попечения родителей и лиц из их числа</t>
  </si>
  <si>
    <t>Показатель 1.1.2. Количество жилых помещений, приобретенных в муниципальную собственность</t>
  </si>
  <si>
    <t>Мероприятие 1.2.1. Обеспечение жильем молодых семей</t>
  </si>
  <si>
    <t>Мероприятие 1.2.3. Предоставление социальных выплат на строительство (приобретение) жилья гражданам, проживающим и работающим на сельских территориях</t>
  </si>
  <si>
    <t>Мероприятие 1.2.2.  Предоставление субсидий по жилищным сертификатам ветеранам,  инвалидам</t>
  </si>
  <si>
    <t>Основное мероприятие 1.3. Реализация федерального проекта "Обеспечение устойчивого сокращения непригодного для проживания жилищного фонда"</t>
  </si>
  <si>
    <t>Мероприятие 1.3.1. Предоставление жилых помещений в рамках реализации федерального проекта "Обеспечение устойчивого сокращения непригодного для проживания жилищного фонда"</t>
  </si>
  <si>
    <t>Основное мероприятие 1.2. Предоставление субсидий на строительство и приобретение жилья</t>
  </si>
  <si>
    <t xml:space="preserve">Показатель 1.3.1. Количество жилых помещений, предоставленных гражданам </t>
  </si>
  <si>
    <t>Показатель 1.2.3. Количество человек, которым предоставлены выплаты</t>
  </si>
  <si>
    <t>Показатель 1.2.2. Количество человек, которым предоставлены сертификаты</t>
  </si>
  <si>
    <t>Показатель 1.2.1. Количество молодых семей, улучшивших жилищные условия</t>
  </si>
  <si>
    <t>Мероприятие 1.1.3. Мероприятия по расселению жилищного фонда на территории Пермского края, признанного аварийным после 01 января 2017 г.</t>
  </si>
  <si>
    <t>кв.м.</t>
  </si>
  <si>
    <t>Показатель 1.1.3. Площадь расселенных жилых помещений</t>
  </si>
  <si>
    <t>Приложение 
к постановленю администрации Верещагинского городского округа от 30.12.2020 № 254-01-01-2074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</si>
</sst>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  <numFmt numFmtId="182" formatCode="_-* #,##0.000\ _₽_-;\-* #,##0.000\ _₽_-;_-* &quot;-&quot;???\ _₽_-;_-@_-"/>
    <numFmt numFmtId="183" formatCode="_-* #,##0.00000\ _₽_-;\-* #,##0.00000\ _₽_-;_-* &quot;-&quot;?????\ _₽_-;_-@_-"/>
    <numFmt numFmtId="184" formatCode="_-* #,##0.00000_р_._-;\-* #,##0.00000_р_._-;_-* &quot;-&quot;?????_р_._-;_-@_-"/>
    <numFmt numFmtId="18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175" fontId="7" fillId="0" borderId="13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17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183" fontId="8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83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47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4" fontId="7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 readingOrder="1"/>
    </xf>
    <xf numFmtId="0" fontId="0" fillId="0" borderId="10" xfId="0" applyFont="1" applyFill="1" applyBorder="1" applyAlignment="1">
      <alignment horizontal="center" vertical="top" readingOrder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SheetLayoutView="70" workbookViewId="0" topLeftCell="A22">
      <selection activeCell="C31" sqref="C31"/>
    </sheetView>
  </sheetViews>
  <sheetFormatPr defaultColWidth="9.140625" defaultRowHeight="15"/>
  <cols>
    <col min="1" max="1" width="46.140625" style="1" customWidth="1"/>
    <col min="2" max="2" width="17.28125" style="1" customWidth="1"/>
    <col min="3" max="3" width="15.7109375" style="3" customWidth="1"/>
    <col min="4" max="4" width="15.28125" style="3" customWidth="1"/>
    <col min="5" max="5" width="15.57421875" style="3" customWidth="1"/>
    <col min="6" max="6" width="14.421875" style="3" customWidth="1"/>
    <col min="7" max="8" width="12.00390625" style="3" customWidth="1"/>
    <col min="9" max="9" width="9.7109375" style="3" hidden="1" customWidth="1"/>
    <col min="10" max="10" width="16.28125" style="1" customWidth="1"/>
    <col min="11" max="11" width="5.7109375" style="2" customWidth="1"/>
    <col min="12" max="12" width="12.00390625" style="2" customWidth="1"/>
    <col min="13" max="15" width="6.140625" style="1" customWidth="1"/>
    <col min="16" max="16" width="5.421875" style="1" customWidth="1"/>
    <col min="17" max="17" width="6.140625" style="1" customWidth="1"/>
    <col min="18" max="18" width="0.13671875" style="4" hidden="1" customWidth="1"/>
    <col min="19" max="19" width="6.00390625" style="1" hidden="1" customWidth="1"/>
    <col min="20" max="20" width="9.140625" style="1" hidden="1" customWidth="1"/>
    <col min="21" max="16384" width="9.140625" style="1" customWidth="1"/>
  </cols>
  <sheetData>
    <row r="1" spans="13:19" ht="75" customHeight="1">
      <c r="M1" s="36" t="s">
        <v>51</v>
      </c>
      <c r="N1" s="36"/>
      <c r="O1" s="36"/>
      <c r="P1" s="36"/>
      <c r="Q1" s="36"/>
      <c r="R1" s="36"/>
      <c r="S1" s="36"/>
    </row>
    <row r="2" spans="13:19" ht="70.5" customHeight="1" hidden="1">
      <c r="M2" s="36"/>
      <c r="N2" s="36"/>
      <c r="O2" s="36"/>
      <c r="P2" s="36"/>
      <c r="Q2" s="36"/>
      <c r="R2" s="36"/>
      <c r="S2" s="36"/>
    </row>
    <row r="3" ht="15" customHeight="1"/>
    <row r="4" spans="13:19" ht="15" customHeight="1">
      <c r="M4" s="36"/>
      <c r="N4" s="36"/>
      <c r="O4" s="36"/>
      <c r="P4" s="36"/>
      <c r="Q4" s="36"/>
      <c r="R4" s="36"/>
      <c r="S4" s="36"/>
    </row>
    <row r="5" spans="13:19" ht="93" customHeight="1" hidden="1">
      <c r="M5" s="36"/>
      <c r="N5" s="36"/>
      <c r="O5" s="36"/>
      <c r="P5" s="36"/>
      <c r="Q5" s="36"/>
      <c r="R5" s="36"/>
      <c r="S5" s="36"/>
    </row>
    <row r="6" ht="15" customHeight="1" hidden="1"/>
    <row r="7" ht="15" customHeight="1" hidden="1"/>
    <row r="8" spans="1:19" ht="1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2" customHeight="1">
      <c r="A9" s="41" t="s">
        <v>30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1" spans="1:19" ht="15.75" customHeight="1">
      <c r="A11" s="33" t="s">
        <v>9</v>
      </c>
      <c r="B11" s="46" t="s">
        <v>2</v>
      </c>
      <c r="C11" s="49" t="s">
        <v>7</v>
      </c>
      <c r="D11" s="49"/>
      <c r="E11" s="49"/>
      <c r="F11" s="49"/>
      <c r="G11" s="49"/>
      <c r="H11" s="49"/>
      <c r="I11" s="49"/>
      <c r="J11" s="44" t="s">
        <v>11</v>
      </c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30" customHeight="1">
      <c r="A12" s="37"/>
      <c r="B12" s="47"/>
      <c r="C12" s="52" t="s">
        <v>8</v>
      </c>
      <c r="D12" s="49" t="s">
        <v>0</v>
      </c>
      <c r="E12" s="49"/>
      <c r="F12" s="49"/>
      <c r="G12" s="49"/>
      <c r="H12" s="49"/>
      <c r="I12" s="49"/>
      <c r="J12" s="33" t="s">
        <v>10</v>
      </c>
      <c r="K12" s="33" t="s">
        <v>1</v>
      </c>
      <c r="L12" s="53" t="s">
        <v>33</v>
      </c>
      <c r="M12" s="50" t="s">
        <v>12</v>
      </c>
      <c r="N12" s="51"/>
      <c r="O12" s="51"/>
      <c r="P12" s="51"/>
      <c r="Q12" s="51"/>
      <c r="R12" s="51"/>
      <c r="S12" s="51"/>
    </row>
    <row r="13" spans="1:18" ht="114.75" customHeight="1">
      <c r="A13" s="38"/>
      <c r="B13" s="48"/>
      <c r="C13" s="52"/>
      <c r="D13" s="12" t="s">
        <v>21</v>
      </c>
      <c r="E13" s="12" t="s">
        <v>22</v>
      </c>
      <c r="F13" s="12" t="s">
        <v>23</v>
      </c>
      <c r="G13" s="12" t="s">
        <v>24</v>
      </c>
      <c r="H13" s="12" t="s">
        <v>25</v>
      </c>
      <c r="I13" s="6"/>
      <c r="J13" s="35"/>
      <c r="K13" s="35"/>
      <c r="L13" s="54"/>
      <c r="M13" s="5" t="s">
        <v>26</v>
      </c>
      <c r="N13" s="5" t="s">
        <v>22</v>
      </c>
      <c r="O13" s="12" t="s">
        <v>23</v>
      </c>
      <c r="P13" s="12" t="s">
        <v>27</v>
      </c>
      <c r="Q13" s="12" t="s">
        <v>25</v>
      </c>
      <c r="R13" s="2"/>
    </row>
    <row r="14" spans="1:18" s="10" customFormat="1" ht="14.25">
      <c r="A14" s="8">
        <v>1</v>
      </c>
      <c r="B14" s="13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4">
        <v>8</v>
      </c>
      <c r="I14" s="7">
        <v>11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9"/>
    </row>
    <row r="15" spans="1:19" s="15" customFormat="1" ht="46.5" customHeight="1">
      <c r="A15" s="42" t="s">
        <v>31</v>
      </c>
      <c r="B15" s="59"/>
      <c r="C15" s="21">
        <f>SUM(D15:H15)</f>
        <v>256712.10332999998</v>
      </c>
      <c r="D15" s="21">
        <f>D16+D17+D18</f>
        <v>83982.10333</v>
      </c>
      <c r="E15" s="21">
        <f>E16+E17+E18</f>
        <v>139412.1</v>
      </c>
      <c r="F15" s="21">
        <f>F16+F17+F18</f>
        <v>33317.899999999994</v>
      </c>
      <c r="G15" s="21">
        <f>G16+G17+G18</f>
        <v>0</v>
      </c>
      <c r="H15" s="22">
        <f>H16+H17+H18</f>
        <v>0</v>
      </c>
      <c r="I15" s="7"/>
      <c r="J15" s="8"/>
      <c r="K15" s="8"/>
      <c r="L15" s="8"/>
      <c r="M15" s="8"/>
      <c r="N15" s="8"/>
      <c r="O15" s="8"/>
      <c r="P15" s="8"/>
      <c r="Q15" s="8"/>
      <c r="R15" s="9"/>
      <c r="S15" s="10"/>
    </row>
    <row r="16" spans="1:19" s="17" customFormat="1" ht="15">
      <c r="A16" s="42" t="s">
        <v>4</v>
      </c>
      <c r="B16" s="43"/>
      <c r="C16" s="21">
        <f aca="true" t="shared" si="0" ref="C16:C21">D16+E16+F16+G16+H16</f>
        <v>146185.8</v>
      </c>
      <c r="D16" s="20">
        <f aca="true" t="shared" si="1" ref="D16:H18">D20+D36+D52</f>
        <v>36633.2</v>
      </c>
      <c r="E16" s="20">
        <f t="shared" si="1"/>
        <v>105435.9</v>
      </c>
      <c r="F16" s="20">
        <f t="shared" si="1"/>
        <v>4116.7</v>
      </c>
      <c r="G16" s="20">
        <f t="shared" si="1"/>
        <v>0</v>
      </c>
      <c r="H16" s="25">
        <f t="shared" si="1"/>
        <v>0</v>
      </c>
      <c r="I16" s="23"/>
      <c r="J16" s="24"/>
      <c r="K16" s="24"/>
      <c r="L16" s="24"/>
      <c r="M16" s="24"/>
      <c r="N16" s="24"/>
      <c r="O16" s="24"/>
      <c r="P16" s="24"/>
      <c r="Q16" s="24"/>
      <c r="R16" s="2"/>
      <c r="S16" s="1"/>
    </row>
    <row r="17" spans="1:19" s="17" customFormat="1" ht="15">
      <c r="A17" s="42" t="s">
        <v>13</v>
      </c>
      <c r="B17" s="43"/>
      <c r="C17" s="21">
        <f t="shared" si="0"/>
        <v>104032.09999999999</v>
      </c>
      <c r="D17" s="20">
        <f t="shared" si="1"/>
        <v>41153.2</v>
      </c>
      <c r="E17" s="20">
        <f t="shared" si="1"/>
        <v>33875.700000000004</v>
      </c>
      <c r="F17" s="20">
        <f t="shared" si="1"/>
        <v>29003.199999999997</v>
      </c>
      <c r="G17" s="20">
        <f t="shared" si="1"/>
        <v>0</v>
      </c>
      <c r="H17" s="25">
        <f t="shared" si="1"/>
        <v>0</v>
      </c>
      <c r="I17" s="23"/>
      <c r="J17" s="24"/>
      <c r="K17" s="24"/>
      <c r="L17" s="24"/>
      <c r="M17" s="24"/>
      <c r="N17" s="24"/>
      <c r="O17" s="24"/>
      <c r="P17" s="24"/>
      <c r="Q17" s="24"/>
      <c r="R17" s="2"/>
      <c r="S17" s="1"/>
    </row>
    <row r="18" spans="1:19" s="17" customFormat="1" ht="15">
      <c r="A18" s="42" t="s">
        <v>32</v>
      </c>
      <c r="B18" s="43"/>
      <c r="C18" s="21">
        <f t="shared" si="0"/>
        <v>6494.20333</v>
      </c>
      <c r="D18" s="20">
        <f t="shared" si="1"/>
        <v>6195.70333</v>
      </c>
      <c r="E18" s="20">
        <f t="shared" si="1"/>
        <v>100.5</v>
      </c>
      <c r="F18" s="20">
        <f t="shared" si="1"/>
        <v>198</v>
      </c>
      <c r="G18" s="20">
        <f t="shared" si="1"/>
        <v>0</v>
      </c>
      <c r="H18" s="25">
        <f t="shared" si="1"/>
        <v>0</v>
      </c>
      <c r="I18" s="23"/>
      <c r="J18" s="24"/>
      <c r="K18" s="24"/>
      <c r="L18" s="24"/>
      <c r="M18" s="24"/>
      <c r="N18" s="24"/>
      <c r="O18" s="24"/>
      <c r="P18" s="24"/>
      <c r="Q18" s="24"/>
      <c r="R18" s="2"/>
      <c r="S18" s="1"/>
    </row>
    <row r="19" spans="1:19" s="17" customFormat="1" ht="27" customHeight="1">
      <c r="A19" s="57" t="s">
        <v>28</v>
      </c>
      <c r="B19" s="58"/>
      <c r="C19" s="21">
        <f t="shared" si="0"/>
        <v>80332.6</v>
      </c>
      <c r="D19" s="21">
        <f>D20+D21+D22</f>
        <v>34595.8</v>
      </c>
      <c r="E19" s="21">
        <f>E20+E21+E22</f>
        <v>23400.2</v>
      </c>
      <c r="F19" s="21">
        <f>F20+F21+F22</f>
        <v>22336.6</v>
      </c>
      <c r="G19" s="21">
        <f>G20+G21+G22</f>
        <v>0</v>
      </c>
      <c r="H19" s="22">
        <f>H20+H21+H22</f>
        <v>0</v>
      </c>
      <c r="I19" s="23"/>
      <c r="J19" s="24"/>
      <c r="K19" s="24"/>
      <c r="L19" s="24"/>
      <c r="M19" s="24"/>
      <c r="N19" s="24"/>
      <c r="O19" s="24"/>
      <c r="P19" s="24"/>
      <c r="Q19" s="24"/>
      <c r="R19" s="2"/>
      <c r="S19" s="1"/>
    </row>
    <row r="20" spans="1:19" s="17" customFormat="1" ht="15">
      <c r="A20" s="55" t="s">
        <v>4</v>
      </c>
      <c r="B20" s="56"/>
      <c r="C20" s="21">
        <f t="shared" si="0"/>
        <v>0</v>
      </c>
      <c r="D20" s="20">
        <f aca="true" t="shared" si="2" ref="D20:H21">D24+D28+D32</f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5">
        <f t="shared" si="2"/>
        <v>0</v>
      </c>
      <c r="I20" s="23"/>
      <c r="J20" s="24"/>
      <c r="K20" s="24"/>
      <c r="L20" s="24"/>
      <c r="M20" s="24"/>
      <c r="N20" s="24"/>
      <c r="O20" s="24"/>
      <c r="P20" s="24"/>
      <c r="Q20" s="24"/>
      <c r="R20" s="2"/>
      <c r="S20" s="1"/>
    </row>
    <row r="21" spans="1:19" s="17" customFormat="1" ht="15">
      <c r="A21" s="55" t="s">
        <v>13</v>
      </c>
      <c r="B21" s="56"/>
      <c r="C21" s="21">
        <f t="shared" si="0"/>
        <v>74734.79999999999</v>
      </c>
      <c r="D21" s="20">
        <f t="shared" si="2"/>
        <v>28998</v>
      </c>
      <c r="E21" s="20">
        <f t="shared" si="2"/>
        <v>23400.2</v>
      </c>
      <c r="F21" s="20">
        <f t="shared" si="2"/>
        <v>22336.6</v>
      </c>
      <c r="G21" s="20">
        <f t="shared" si="2"/>
        <v>0</v>
      </c>
      <c r="H21" s="25">
        <f t="shared" si="2"/>
        <v>0</v>
      </c>
      <c r="I21" s="23"/>
      <c r="J21" s="24"/>
      <c r="K21" s="24"/>
      <c r="L21" s="24"/>
      <c r="M21" s="24"/>
      <c r="N21" s="24"/>
      <c r="O21" s="24"/>
      <c r="P21" s="24"/>
      <c r="Q21" s="24"/>
      <c r="R21" s="2"/>
      <c r="S21" s="1"/>
    </row>
    <row r="22" spans="1:19" s="17" customFormat="1" ht="15">
      <c r="A22" s="55" t="s">
        <v>32</v>
      </c>
      <c r="B22" s="56"/>
      <c r="C22" s="21">
        <v>6532.6</v>
      </c>
      <c r="D22" s="20">
        <f>D30+D26+D34</f>
        <v>5597.8</v>
      </c>
      <c r="E22" s="20">
        <f>E30+E26+E34</f>
        <v>0</v>
      </c>
      <c r="F22" s="20">
        <f>F26+F30+F34</f>
        <v>0</v>
      </c>
      <c r="G22" s="20">
        <f>G26+G30+G34</f>
        <v>0</v>
      </c>
      <c r="H22" s="25">
        <f>H26+H30+H34</f>
        <v>0</v>
      </c>
      <c r="I22" s="23"/>
      <c r="J22" s="24"/>
      <c r="K22" s="24"/>
      <c r="L22" s="24"/>
      <c r="M22" s="24"/>
      <c r="N22" s="24"/>
      <c r="O22" s="24"/>
      <c r="P22" s="24"/>
      <c r="Q22" s="24"/>
      <c r="R22" s="2"/>
      <c r="S22" s="1"/>
    </row>
    <row r="23" spans="1:19" s="17" customFormat="1" ht="82.5" customHeight="1">
      <c r="A23" s="26" t="s">
        <v>34</v>
      </c>
      <c r="B23" s="46" t="s">
        <v>14</v>
      </c>
      <c r="C23" s="21">
        <f aca="true" t="shared" si="3" ref="C23:H23">C24+C25+C26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2">
        <f t="shared" si="3"/>
        <v>0</v>
      </c>
      <c r="I23" s="31" t="s">
        <v>17</v>
      </c>
      <c r="J23" s="33" t="s">
        <v>35</v>
      </c>
      <c r="K23" s="33" t="s">
        <v>6</v>
      </c>
      <c r="L23" s="33">
        <v>1</v>
      </c>
      <c r="M23" s="33">
        <v>0</v>
      </c>
      <c r="N23" s="33">
        <v>0</v>
      </c>
      <c r="O23" s="33">
        <v>0</v>
      </c>
      <c r="P23" s="39">
        <v>0</v>
      </c>
      <c r="Q23" s="39">
        <v>0</v>
      </c>
      <c r="R23" s="1"/>
      <c r="S23" s="1"/>
    </row>
    <row r="24" spans="1:19" s="17" customFormat="1" ht="14.25" customHeight="1">
      <c r="A24" s="27" t="s">
        <v>4</v>
      </c>
      <c r="B24" s="47"/>
      <c r="C24" s="21">
        <f>D24+E24+F24+G24+H24</f>
        <v>0</v>
      </c>
      <c r="D24" s="20">
        <v>0</v>
      </c>
      <c r="E24" s="20">
        <v>0</v>
      </c>
      <c r="F24" s="20">
        <v>0</v>
      </c>
      <c r="G24" s="20">
        <v>0</v>
      </c>
      <c r="H24" s="25">
        <v>0</v>
      </c>
      <c r="I24" s="32"/>
      <c r="J24" s="37"/>
      <c r="K24" s="37"/>
      <c r="L24" s="34"/>
      <c r="M24" s="37"/>
      <c r="N24" s="37"/>
      <c r="O24" s="37"/>
      <c r="P24" s="39"/>
      <c r="Q24" s="39"/>
      <c r="R24" s="1"/>
      <c r="S24" s="1"/>
    </row>
    <row r="25" spans="1:19" s="17" customFormat="1" ht="14.25" customHeight="1">
      <c r="A25" s="27" t="s">
        <v>13</v>
      </c>
      <c r="B25" s="47"/>
      <c r="C25" s="21">
        <f>D25+E25+F25+G25+H25</f>
        <v>0</v>
      </c>
      <c r="D25" s="20">
        <v>0</v>
      </c>
      <c r="E25" s="20">
        <v>0</v>
      </c>
      <c r="F25" s="20">
        <v>0</v>
      </c>
      <c r="G25" s="20">
        <v>0</v>
      </c>
      <c r="H25" s="25">
        <v>0</v>
      </c>
      <c r="I25" s="32"/>
      <c r="J25" s="37"/>
      <c r="K25" s="37"/>
      <c r="L25" s="34"/>
      <c r="M25" s="37"/>
      <c r="N25" s="37"/>
      <c r="O25" s="37"/>
      <c r="P25" s="39"/>
      <c r="Q25" s="39"/>
      <c r="R25" s="1"/>
      <c r="S25" s="1"/>
    </row>
    <row r="26" spans="1:19" s="17" customFormat="1" ht="18" customHeight="1">
      <c r="A26" s="27" t="s">
        <v>32</v>
      </c>
      <c r="B26" s="47"/>
      <c r="C26" s="21">
        <f>D26+E26+F26+G26+H26</f>
        <v>0</v>
      </c>
      <c r="D26" s="20">
        <v>0</v>
      </c>
      <c r="E26" s="20">
        <v>0</v>
      </c>
      <c r="F26" s="20">
        <v>0</v>
      </c>
      <c r="G26" s="20">
        <v>0</v>
      </c>
      <c r="H26" s="25">
        <v>0</v>
      </c>
      <c r="I26" s="32"/>
      <c r="J26" s="37"/>
      <c r="K26" s="37"/>
      <c r="L26" s="35"/>
      <c r="M26" s="37"/>
      <c r="N26" s="37"/>
      <c r="O26" s="37"/>
      <c r="P26" s="39"/>
      <c r="Q26" s="39"/>
      <c r="R26" s="1"/>
      <c r="S26" s="1"/>
    </row>
    <row r="27" spans="1:19" s="17" customFormat="1" ht="77.25" customHeight="1">
      <c r="A27" s="27" t="s">
        <v>36</v>
      </c>
      <c r="B27" s="46" t="s">
        <v>14</v>
      </c>
      <c r="C27" s="21">
        <f>C28+C29+C30</f>
        <v>69137</v>
      </c>
      <c r="D27" s="21">
        <f>D28+D29+D30</f>
        <v>23400.2</v>
      </c>
      <c r="E27" s="21">
        <v>23400.2</v>
      </c>
      <c r="F27" s="21">
        <v>22336.6</v>
      </c>
      <c r="G27" s="21">
        <f aca="true" t="shared" si="4" ref="C27:H27">G28+G29+G30</f>
        <v>0</v>
      </c>
      <c r="H27" s="22">
        <f t="shared" si="4"/>
        <v>0</v>
      </c>
      <c r="I27" s="31" t="s">
        <v>18</v>
      </c>
      <c r="J27" s="33" t="s">
        <v>37</v>
      </c>
      <c r="K27" s="39" t="s">
        <v>6</v>
      </c>
      <c r="L27" s="39">
        <v>30</v>
      </c>
      <c r="M27" s="39">
        <v>24</v>
      </c>
      <c r="N27" s="39">
        <v>22</v>
      </c>
      <c r="O27" s="39">
        <v>21</v>
      </c>
      <c r="P27" s="39">
        <v>0</v>
      </c>
      <c r="Q27" s="39">
        <v>0</v>
      </c>
      <c r="R27" s="1"/>
      <c r="S27" s="1"/>
    </row>
    <row r="28" spans="1:19" s="17" customFormat="1" ht="18.75" customHeight="1">
      <c r="A28" s="27" t="s">
        <v>4</v>
      </c>
      <c r="B28" s="47"/>
      <c r="C28" s="21">
        <f>D28+E28+F28+G28+H28</f>
        <v>0</v>
      </c>
      <c r="D28" s="20">
        <v>0</v>
      </c>
      <c r="E28" s="20">
        <v>0</v>
      </c>
      <c r="F28" s="20">
        <v>0</v>
      </c>
      <c r="G28" s="20">
        <v>0</v>
      </c>
      <c r="H28" s="25">
        <v>0</v>
      </c>
      <c r="I28" s="32"/>
      <c r="J28" s="37"/>
      <c r="K28" s="39"/>
      <c r="L28" s="40"/>
      <c r="M28" s="39"/>
      <c r="N28" s="39"/>
      <c r="O28" s="39"/>
      <c r="P28" s="39"/>
      <c r="Q28" s="39"/>
      <c r="R28" s="1"/>
      <c r="S28" s="1"/>
    </row>
    <row r="29" spans="1:19" s="17" customFormat="1" ht="18.75" customHeight="1">
      <c r="A29" s="27" t="s">
        <v>13</v>
      </c>
      <c r="B29" s="47"/>
      <c r="C29" s="21">
        <f>D29+E29+F29+G29+H29</f>
        <v>69137</v>
      </c>
      <c r="D29" s="20">
        <v>23400.2</v>
      </c>
      <c r="E29" s="20">
        <v>23400.2</v>
      </c>
      <c r="F29" s="20">
        <v>22336.6</v>
      </c>
      <c r="G29" s="20">
        <v>0</v>
      </c>
      <c r="H29" s="25">
        <v>0</v>
      </c>
      <c r="I29" s="32"/>
      <c r="J29" s="37"/>
      <c r="K29" s="39"/>
      <c r="L29" s="40"/>
      <c r="M29" s="39"/>
      <c r="N29" s="39"/>
      <c r="O29" s="39"/>
      <c r="P29" s="39"/>
      <c r="Q29" s="39"/>
      <c r="R29" s="1"/>
      <c r="S29" s="1"/>
    </row>
    <row r="30" spans="1:19" s="17" customFormat="1" ht="18" customHeight="1">
      <c r="A30" s="27" t="s">
        <v>32</v>
      </c>
      <c r="B30" s="47"/>
      <c r="C30" s="21">
        <f>D30+E30+F30+G30+H30</f>
        <v>0</v>
      </c>
      <c r="D30" s="20">
        <v>0</v>
      </c>
      <c r="E30" s="20">
        <v>0</v>
      </c>
      <c r="F30" s="20">
        <v>0</v>
      </c>
      <c r="G30" s="20">
        <v>0</v>
      </c>
      <c r="H30" s="25">
        <v>0</v>
      </c>
      <c r="I30" s="32"/>
      <c r="J30" s="37"/>
      <c r="K30" s="39"/>
      <c r="L30" s="40"/>
      <c r="M30" s="39"/>
      <c r="N30" s="39"/>
      <c r="O30" s="39"/>
      <c r="P30" s="39"/>
      <c r="Q30" s="39"/>
      <c r="R30" s="1"/>
      <c r="S30" s="1"/>
    </row>
    <row r="31" spans="1:19" s="17" customFormat="1" ht="75" customHeight="1">
      <c r="A31" s="27" t="s">
        <v>48</v>
      </c>
      <c r="B31" s="46" t="s">
        <v>14</v>
      </c>
      <c r="C31" s="21">
        <f>C33+C34</f>
        <v>13065.2</v>
      </c>
      <c r="D31" s="20">
        <f>D32+D33+D34</f>
        <v>11195.6</v>
      </c>
      <c r="E31" s="20">
        <v>0</v>
      </c>
      <c r="F31" s="20">
        <v>0</v>
      </c>
      <c r="G31" s="20">
        <v>0</v>
      </c>
      <c r="H31" s="25">
        <v>0</v>
      </c>
      <c r="I31" s="28"/>
      <c r="J31" s="33" t="s">
        <v>50</v>
      </c>
      <c r="K31" s="33" t="s">
        <v>49</v>
      </c>
      <c r="L31" s="60">
        <v>413.3</v>
      </c>
      <c r="M31" s="33">
        <v>334.1</v>
      </c>
      <c r="N31" s="33">
        <v>0</v>
      </c>
      <c r="O31" s="33">
        <v>0</v>
      </c>
      <c r="P31" s="33">
        <v>0</v>
      </c>
      <c r="Q31" s="33">
        <v>0</v>
      </c>
      <c r="R31" s="1"/>
      <c r="S31" s="1"/>
    </row>
    <row r="32" spans="1:19" s="17" customFormat="1" ht="18" customHeight="1">
      <c r="A32" s="27" t="s">
        <v>4</v>
      </c>
      <c r="B32" s="47"/>
      <c r="C32" s="21">
        <v>0</v>
      </c>
      <c r="D32" s="20">
        <v>0</v>
      </c>
      <c r="E32" s="20">
        <v>0</v>
      </c>
      <c r="F32" s="20">
        <v>0</v>
      </c>
      <c r="G32" s="20">
        <v>0</v>
      </c>
      <c r="H32" s="25">
        <v>0</v>
      </c>
      <c r="I32" s="28"/>
      <c r="J32" s="37"/>
      <c r="K32" s="37"/>
      <c r="L32" s="34"/>
      <c r="M32" s="37"/>
      <c r="N32" s="37"/>
      <c r="O32" s="37"/>
      <c r="P32" s="37"/>
      <c r="Q32" s="37"/>
      <c r="R32" s="1"/>
      <c r="S32" s="1"/>
    </row>
    <row r="33" spans="1:19" s="17" customFormat="1" ht="18" customHeight="1">
      <c r="A33" s="27" t="s">
        <v>13</v>
      </c>
      <c r="B33" s="47"/>
      <c r="C33" s="21">
        <v>6532.6</v>
      </c>
      <c r="D33" s="20">
        <v>5597.8</v>
      </c>
      <c r="E33" s="20">
        <v>0</v>
      </c>
      <c r="F33" s="20">
        <v>0</v>
      </c>
      <c r="G33" s="20">
        <v>0</v>
      </c>
      <c r="H33" s="25">
        <v>0</v>
      </c>
      <c r="I33" s="28"/>
      <c r="J33" s="37"/>
      <c r="K33" s="37"/>
      <c r="L33" s="34"/>
      <c r="M33" s="37"/>
      <c r="N33" s="37"/>
      <c r="O33" s="37"/>
      <c r="P33" s="37"/>
      <c r="Q33" s="37"/>
      <c r="R33" s="1"/>
      <c r="S33" s="1"/>
    </row>
    <row r="34" spans="1:19" s="17" customFormat="1" ht="18" customHeight="1">
      <c r="A34" s="27" t="s">
        <v>32</v>
      </c>
      <c r="B34" s="47"/>
      <c r="C34" s="21">
        <v>6532.6</v>
      </c>
      <c r="D34" s="20">
        <v>5597.8</v>
      </c>
      <c r="E34" s="20">
        <v>0</v>
      </c>
      <c r="F34" s="20">
        <v>0</v>
      </c>
      <c r="G34" s="20">
        <v>0</v>
      </c>
      <c r="H34" s="25">
        <v>0</v>
      </c>
      <c r="I34" s="28"/>
      <c r="J34" s="37"/>
      <c r="K34" s="38"/>
      <c r="L34" s="35"/>
      <c r="M34" s="38"/>
      <c r="N34" s="38"/>
      <c r="O34" s="38"/>
      <c r="P34" s="38"/>
      <c r="Q34" s="38"/>
      <c r="R34" s="1"/>
      <c r="S34" s="1"/>
    </row>
    <row r="35" spans="1:19" s="17" customFormat="1" ht="78.75" customHeight="1">
      <c r="A35" s="29" t="s">
        <v>43</v>
      </c>
      <c r="B35" s="33"/>
      <c r="C35" s="21">
        <f aca="true" t="shared" si="5" ref="C35:H35">C36+C37+C38</f>
        <v>33652.30333</v>
      </c>
      <c r="D35" s="21">
        <f>D36+D37+D38</f>
        <v>12862.403330000001</v>
      </c>
      <c r="E35" s="21">
        <f>E36+E37+E38</f>
        <v>9808.599999999999</v>
      </c>
      <c r="F35" s="21">
        <f>F36+F37+F38</f>
        <v>10981.3</v>
      </c>
      <c r="G35" s="21">
        <f t="shared" si="5"/>
        <v>0</v>
      </c>
      <c r="H35" s="22">
        <f t="shared" si="5"/>
        <v>0</v>
      </c>
      <c r="I35" s="33" t="s">
        <v>19</v>
      </c>
      <c r="J35" s="33"/>
      <c r="K35" s="33"/>
      <c r="L35" s="33"/>
      <c r="M35" s="33"/>
      <c r="N35" s="33"/>
      <c r="O35" s="33"/>
      <c r="P35" s="33"/>
      <c r="Q35" s="33"/>
      <c r="R35" s="1"/>
      <c r="S35" s="1"/>
    </row>
    <row r="36" spans="1:19" s="17" customFormat="1" ht="15.75" customHeight="1">
      <c r="A36" s="27" t="s">
        <v>4</v>
      </c>
      <c r="B36" s="37"/>
      <c r="C36" s="21">
        <f aca="true" t="shared" si="6" ref="C36:C47">D36+E36+F36+G36+H36</f>
        <v>11701</v>
      </c>
      <c r="D36" s="20">
        <f aca="true" t="shared" si="7" ref="D36:H38">D40+D44+D48</f>
        <v>4434.9</v>
      </c>
      <c r="E36" s="20">
        <f t="shared" si="7"/>
        <v>3149.3999999999996</v>
      </c>
      <c r="F36" s="20">
        <f t="shared" si="7"/>
        <v>4116.7</v>
      </c>
      <c r="G36" s="20">
        <f t="shared" si="7"/>
        <v>0</v>
      </c>
      <c r="H36" s="25">
        <f t="shared" si="7"/>
        <v>0</v>
      </c>
      <c r="I36" s="37"/>
      <c r="J36" s="37"/>
      <c r="K36" s="37"/>
      <c r="L36" s="37"/>
      <c r="M36" s="37"/>
      <c r="N36" s="37"/>
      <c r="O36" s="37"/>
      <c r="P36" s="37"/>
      <c r="Q36" s="37"/>
      <c r="R36" s="1"/>
      <c r="S36" s="1"/>
    </row>
    <row r="37" spans="1:19" s="17" customFormat="1" ht="15.75" customHeight="1">
      <c r="A37" s="27" t="s">
        <v>13</v>
      </c>
      <c r="B37" s="37"/>
      <c r="C37" s="21">
        <f t="shared" si="6"/>
        <v>21054.9</v>
      </c>
      <c r="D37" s="20">
        <f t="shared" si="7"/>
        <v>7829.6</v>
      </c>
      <c r="E37" s="20">
        <f t="shared" si="7"/>
        <v>6558.7</v>
      </c>
      <c r="F37" s="20">
        <f t="shared" si="7"/>
        <v>6666.6</v>
      </c>
      <c r="G37" s="20">
        <f t="shared" si="7"/>
        <v>0</v>
      </c>
      <c r="H37" s="25">
        <f t="shared" si="7"/>
        <v>0</v>
      </c>
      <c r="I37" s="37"/>
      <c r="J37" s="37"/>
      <c r="K37" s="37"/>
      <c r="L37" s="37"/>
      <c r="M37" s="37"/>
      <c r="N37" s="37"/>
      <c r="O37" s="37"/>
      <c r="P37" s="37"/>
      <c r="Q37" s="37"/>
      <c r="R37" s="1"/>
      <c r="S37" s="1"/>
    </row>
    <row r="38" spans="1:19" s="17" customFormat="1" ht="15.75" customHeight="1">
      <c r="A38" s="27" t="s">
        <v>32</v>
      </c>
      <c r="B38" s="38"/>
      <c r="C38" s="21">
        <f t="shared" si="6"/>
        <v>896.4033300000001</v>
      </c>
      <c r="D38" s="20">
        <f t="shared" si="7"/>
        <v>597.9033300000001</v>
      </c>
      <c r="E38" s="20">
        <f t="shared" si="7"/>
        <v>100.5</v>
      </c>
      <c r="F38" s="20">
        <f t="shared" si="7"/>
        <v>198</v>
      </c>
      <c r="G38" s="20">
        <f t="shared" si="7"/>
        <v>0</v>
      </c>
      <c r="H38" s="25">
        <f t="shared" si="7"/>
        <v>0</v>
      </c>
      <c r="I38" s="38"/>
      <c r="J38" s="38"/>
      <c r="K38" s="38"/>
      <c r="L38" s="38"/>
      <c r="M38" s="38"/>
      <c r="N38" s="38"/>
      <c r="O38" s="38"/>
      <c r="P38" s="38"/>
      <c r="Q38" s="38"/>
      <c r="R38" s="1"/>
      <c r="S38" s="1"/>
    </row>
    <row r="39" spans="1:19" s="17" customFormat="1" ht="42.75" customHeight="1">
      <c r="A39" s="26" t="s">
        <v>38</v>
      </c>
      <c r="B39" s="46" t="s">
        <v>14</v>
      </c>
      <c r="C39" s="21">
        <f t="shared" si="6"/>
        <v>22174.2</v>
      </c>
      <c r="D39" s="21">
        <f>D40+D41+D42</f>
        <v>9844.300000000001</v>
      </c>
      <c r="E39" s="21">
        <f>E40+E41+E42</f>
        <v>6257.4</v>
      </c>
      <c r="F39" s="21">
        <f>F40+F41+F42</f>
        <v>6072.5</v>
      </c>
      <c r="G39" s="21">
        <f>G40+G41+G42</f>
        <v>0</v>
      </c>
      <c r="H39" s="22">
        <f>H40+H41+H42</f>
        <v>0</v>
      </c>
      <c r="I39" s="31" t="s">
        <v>15</v>
      </c>
      <c r="J39" s="33" t="s">
        <v>47</v>
      </c>
      <c r="K39" s="33" t="s">
        <v>29</v>
      </c>
      <c r="L39" s="33">
        <v>35</v>
      </c>
      <c r="M39" s="33">
        <v>3</v>
      </c>
      <c r="N39" s="33">
        <v>3</v>
      </c>
      <c r="O39" s="33">
        <v>3</v>
      </c>
      <c r="P39" s="39">
        <v>0</v>
      </c>
      <c r="Q39" s="39">
        <v>0</v>
      </c>
      <c r="R39" s="2"/>
      <c r="S39" s="1"/>
    </row>
    <row r="40" spans="1:19" s="17" customFormat="1" ht="27.75" customHeight="1">
      <c r="A40" s="27" t="s">
        <v>4</v>
      </c>
      <c r="B40" s="47"/>
      <c r="C40" s="21">
        <f t="shared" si="6"/>
        <v>1639.6</v>
      </c>
      <c r="D40" s="20">
        <v>1639.6</v>
      </c>
      <c r="E40" s="20">
        <v>0</v>
      </c>
      <c r="F40" s="20">
        <v>0</v>
      </c>
      <c r="G40" s="20">
        <v>0</v>
      </c>
      <c r="H40" s="25">
        <v>0</v>
      </c>
      <c r="I40" s="32"/>
      <c r="J40" s="37"/>
      <c r="K40" s="37"/>
      <c r="L40" s="34"/>
      <c r="M40" s="37"/>
      <c r="N40" s="37"/>
      <c r="O40" s="37"/>
      <c r="P40" s="39"/>
      <c r="Q40" s="39"/>
      <c r="R40" s="2"/>
      <c r="S40" s="1"/>
    </row>
    <row r="41" spans="1:19" s="17" customFormat="1" ht="24.75" customHeight="1">
      <c r="A41" s="27" t="s">
        <v>13</v>
      </c>
      <c r="B41" s="47"/>
      <c r="C41" s="21">
        <f t="shared" si="6"/>
        <v>19992.4</v>
      </c>
      <c r="D41" s="20">
        <v>7662.5</v>
      </c>
      <c r="E41" s="20">
        <v>6257.4</v>
      </c>
      <c r="F41" s="20">
        <v>6072.5</v>
      </c>
      <c r="G41" s="20">
        <v>0</v>
      </c>
      <c r="H41" s="25">
        <v>0</v>
      </c>
      <c r="I41" s="32"/>
      <c r="J41" s="37"/>
      <c r="K41" s="37"/>
      <c r="L41" s="34"/>
      <c r="M41" s="37"/>
      <c r="N41" s="37"/>
      <c r="O41" s="37"/>
      <c r="P41" s="39"/>
      <c r="Q41" s="39"/>
      <c r="R41" s="2"/>
      <c r="S41" s="1"/>
    </row>
    <row r="42" spans="1:19" s="17" customFormat="1" ht="32.25" customHeight="1">
      <c r="A42" s="27" t="s">
        <v>32</v>
      </c>
      <c r="B42" s="47"/>
      <c r="C42" s="21">
        <f t="shared" si="6"/>
        <v>542.2</v>
      </c>
      <c r="D42" s="20">
        <v>542.2</v>
      </c>
      <c r="E42" s="20">
        <v>0</v>
      </c>
      <c r="F42" s="20">
        <v>0</v>
      </c>
      <c r="G42" s="20">
        <v>0</v>
      </c>
      <c r="H42" s="25">
        <v>0</v>
      </c>
      <c r="I42" s="32"/>
      <c r="J42" s="37"/>
      <c r="K42" s="37"/>
      <c r="L42" s="35"/>
      <c r="M42" s="37"/>
      <c r="N42" s="37"/>
      <c r="O42" s="37"/>
      <c r="P42" s="39"/>
      <c r="Q42" s="39"/>
      <c r="R42" s="2"/>
      <c r="S42" s="1"/>
    </row>
    <row r="43" spans="1:19" s="17" customFormat="1" ht="76.5" customHeight="1">
      <c r="A43" s="26" t="s">
        <v>40</v>
      </c>
      <c r="B43" s="46" t="s">
        <v>14</v>
      </c>
      <c r="C43" s="21">
        <f>D43+E43+F43+G43+H43</f>
        <v>7012.700000000001</v>
      </c>
      <c r="D43" s="21">
        <f>D44+D45+D46</f>
        <v>2343.5</v>
      </c>
      <c r="E43" s="21">
        <f>E44+E45+E46</f>
        <v>2334.6</v>
      </c>
      <c r="F43" s="21">
        <f>F44+F45+F46</f>
        <v>2334.6</v>
      </c>
      <c r="G43" s="21">
        <f>G44+G45+G46</f>
        <v>0</v>
      </c>
      <c r="H43" s="22">
        <f>H44+H45+H46</f>
        <v>0</v>
      </c>
      <c r="I43" s="31" t="s">
        <v>16</v>
      </c>
      <c r="J43" s="33" t="s">
        <v>46</v>
      </c>
      <c r="K43" s="33" t="s">
        <v>5</v>
      </c>
      <c r="L43" s="33">
        <v>2</v>
      </c>
      <c r="M43" s="33">
        <v>1</v>
      </c>
      <c r="N43" s="33">
        <v>3</v>
      </c>
      <c r="O43" s="33">
        <v>3</v>
      </c>
      <c r="P43" s="39">
        <v>0</v>
      </c>
      <c r="Q43" s="39">
        <v>0</v>
      </c>
      <c r="R43" s="2"/>
      <c r="S43" s="1"/>
    </row>
    <row r="44" spans="1:19" s="17" customFormat="1" ht="14.25" customHeight="1">
      <c r="A44" s="27" t="s">
        <v>4</v>
      </c>
      <c r="B44" s="47"/>
      <c r="C44" s="21">
        <f t="shared" si="6"/>
        <v>7012.700000000001</v>
      </c>
      <c r="D44" s="20">
        <v>2343.5</v>
      </c>
      <c r="E44" s="20">
        <v>2334.6</v>
      </c>
      <c r="F44" s="20">
        <v>2334.6</v>
      </c>
      <c r="G44" s="20">
        <v>0</v>
      </c>
      <c r="H44" s="25">
        <v>0</v>
      </c>
      <c r="I44" s="32"/>
      <c r="J44" s="37"/>
      <c r="K44" s="37"/>
      <c r="L44" s="34"/>
      <c r="M44" s="37"/>
      <c r="N44" s="37"/>
      <c r="O44" s="37"/>
      <c r="P44" s="39"/>
      <c r="Q44" s="39"/>
      <c r="R44" s="2"/>
      <c r="S44" s="1"/>
    </row>
    <row r="45" spans="1:19" s="17" customFormat="1" ht="14.25" customHeight="1">
      <c r="A45" s="27" t="s">
        <v>13</v>
      </c>
      <c r="B45" s="47"/>
      <c r="C45" s="21">
        <f t="shared" si="6"/>
        <v>0</v>
      </c>
      <c r="D45" s="20">
        <v>0</v>
      </c>
      <c r="E45" s="20">
        <v>0</v>
      </c>
      <c r="F45" s="20">
        <v>0</v>
      </c>
      <c r="G45" s="20">
        <v>0</v>
      </c>
      <c r="H45" s="25">
        <v>0</v>
      </c>
      <c r="I45" s="32"/>
      <c r="J45" s="37"/>
      <c r="K45" s="37"/>
      <c r="L45" s="34"/>
      <c r="M45" s="37"/>
      <c r="N45" s="37"/>
      <c r="O45" s="37"/>
      <c r="P45" s="39"/>
      <c r="Q45" s="39"/>
      <c r="R45" s="2"/>
      <c r="S45" s="1"/>
    </row>
    <row r="46" spans="1:19" s="17" customFormat="1" ht="24" customHeight="1">
      <c r="A46" s="27" t="s">
        <v>32</v>
      </c>
      <c r="B46" s="47"/>
      <c r="C46" s="21">
        <f t="shared" si="6"/>
        <v>0</v>
      </c>
      <c r="D46" s="20">
        <v>0</v>
      </c>
      <c r="E46" s="20">
        <v>0</v>
      </c>
      <c r="F46" s="20">
        <v>0</v>
      </c>
      <c r="G46" s="20">
        <v>0</v>
      </c>
      <c r="H46" s="25">
        <v>0</v>
      </c>
      <c r="I46" s="32"/>
      <c r="J46" s="37"/>
      <c r="K46" s="37"/>
      <c r="L46" s="35"/>
      <c r="M46" s="37"/>
      <c r="N46" s="37"/>
      <c r="O46" s="37"/>
      <c r="P46" s="39"/>
      <c r="Q46" s="39"/>
      <c r="R46" s="2"/>
      <c r="S46" s="1"/>
    </row>
    <row r="47" spans="1:19" s="17" customFormat="1" ht="78.75" customHeight="1">
      <c r="A47" s="26" t="s">
        <v>39</v>
      </c>
      <c r="B47" s="33" t="s">
        <v>14</v>
      </c>
      <c r="C47" s="21">
        <f>D47+E47+F47+G47+H47</f>
        <v>4465.403329999999</v>
      </c>
      <c r="D47" s="21">
        <f>D48+D49+D50</f>
        <v>674.60333</v>
      </c>
      <c r="E47" s="21">
        <f>E48+E49+E50</f>
        <v>1216.6</v>
      </c>
      <c r="F47" s="30">
        <f>F48+F49+F50</f>
        <v>2574.2</v>
      </c>
      <c r="G47" s="21">
        <f>G48+G49+G50</f>
        <v>0</v>
      </c>
      <c r="H47" s="22">
        <f>H48+H49+H50</f>
        <v>0</v>
      </c>
      <c r="I47" s="33" t="s">
        <v>19</v>
      </c>
      <c r="J47" s="33" t="s">
        <v>45</v>
      </c>
      <c r="K47" s="33" t="s">
        <v>5</v>
      </c>
      <c r="L47" s="33">
        <v>1</v>
      </c>
      <c r="M47" s="33">
        <v>1</v>
      </c>
      <c r="N47" s="33">
        <v>1</v>
      </c>
      <c r="O47" s="33">
        <v>1</v>
      </c>
      <c r="P47" s="33">
        <v>0</v>
      </c>
      <c r="Q47" s="33">
        <v>0</v>
      </c>
      <c r="R47" s="1"/>
      <c r="S47" s="1"/>
    </row>
    <row r="48" spans="1:19" s="17" customFormat="1" ht="15.75" customHeight="1">
      <c r="A48" s="27" t="s">
        <v>4</v>
      </c>
      <c r="B48" s="37"/>
      <c r="C48" s="21">
        <f aca="true" t="shared" si="8" ref="C48:C54">D48+E48+F48+G48+H48</f>
        <v>3048.7</v>
      </c>
      <c r="D48" s="20">
        <v>451.8</v>
      </c>
      <c r="E48" s="20">
        <v>814.8</v>
      </c>
      <c r="F48" s="20">
        <v>1782.1</v>
      </c>
      <c r="G48" s="20">
        <v>0</v>
      </c>
      <c r="H48" s="25"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1"/>
      <c r="S48" s="1"/>
    </row>
    <row r="49" spans="1:19" s="17" customFormat="1" ht="15.75" customHeight="1">
      <c r="A49" s="27" t="s">
        <v>13</v>
      </c>
      <c r="B49" s="37"/>
      <c r="C49" s="21">
        <f t="shared" si="8"/>
        <v>1062.5</v>
      </c>
      <c r="D49" s="20">
        <v>167.1</v>
      </c>
      <c r="E49" s="20">
        <v>301.3</v>
      </c>
      <c r="F49" s="20">
        <v>594.1</v>
      </c>
      <c r="G49" s="20">
        <v>0</v>
      </c>
      <c r="H49" s="25">
        <v>0</v>
      </c>
      <c r="I49" s="37"/>
      <c r="J49" s="37"/>
      <c r="K49" s="37"/>
      <c r="L49" s="37"/>
      <c r="M49" s="37"/>
      <c r="N49" s="37"/>
      <c r="O49" s="37"/>
      <c r="P49" s="37"/>
      <c r="Q49" s="37"/>
      <c r="R49" s="1"/>
      <c r="S49" s="1"/>
    </row>
    <row r="50" spans="1:19" s="17" customFormat="1" ht="15.75" customHeight="1">
      <c r="A50" s="27" t="s">
        <v>32</v>
      </c>
      <c r="B50" s="38"/>
      <c r="C50" s="21">
        <f t="shared" si="8"/>
        <v>354.20333</v>
      </c>
      <c r="D50" s="20">
        <v>55.70333</v>
      </c>
      <c r="E50" s="20">
        <v>100.5</v>
      </c>
      <c r="F50" s="20">
        <v>198</v>
      </c>
      <c r="G50" s="20">
        <v>0</v>
      </c>
      <c r="H50" s="25">
        <v>0</v>
      </c>
      <c r="I50" s="38"/>
      <c r="J50" s="38"/>
      <c r="K50" s="38"/>
      <c r="L50" s="38"/>
      <c r="M50" s="38"/>
      <c r="N50" s="38"/>
      <c r="O50" s="38"/>
      <c r="P50" s="38"/>
      <c r="Q50" s="38"/>
      <c r="R50" s="1"/>
      <c r="S50" s="1"/>
    </row>
    <row r="51" spans="1:19" s="17" customFormat="1" ht="81.75" customHeight="1">
      <c r="A51" s="29" t="s">
        <v>41</v>
      </c>
      <c r="B51" s="33"/>
      <c r="C51" s="21">
        <f>D51+E51+F51+G51+H51</f>
        <v>142727.2</v>
      </c>
      <c r="D51" s="21">
        <f>D52+D53+D54</f>
        <v>36523.9</v>
      </c>
      <c r="E51" s="21">
        <f>E52+E53+E54</f>
        <v>106203.3</v>
      </c>
      <c r="F51" s="21">
        <f>F52+F53+F54</f>
        <v>0</v>
      </c>
      <c r="G51" s="21">
        <f>G52+G53+G54</f>
        <v>0</v>
      </c>
      <c r="H51" s="22">
        <f>H52+H53+H54</f>
        <v>0</v>
      </c>
      <c r="I51" s="31" t="s">
        <v>20</v>
      </c>
      <c r="J51" s="33"/>
      <c r="K51" s="33"/>
      <c r="L51" s="33"/>
      <c r="M51" s="33"/>
      <c r="N51" s="33"/>
      <c r="O51" s="33"/>
      <c r="P51" s="39"/>
      <c r="Q51" s="39"/>
      <c r="R51" s="1"/>
      <c r="S51" s="1"/>
    </row>
    <row r="52" spans="1:19" s="17" customFormat="1" ht="18" customHeight="1">
      <c r="A52" s="27" t="s">
        <v>4</v>
      </c>
      <c r="B52" s="37"/>
      <c r="C52" s="21">
        <f t="shared" si="8"/>
        <v>134484.8</v>
      </c>
      <c r="D52" s="20">
        <f>D56</f>
        <v>32198.3</v>
      </c>
      <c r="E52" s="20">
        <f>E56</f>
        <v>102286.5</v>
      </c>
      <c r="F52" s="20">
        <f aca="true" t="shared" si="9" ref="E52:H54">F56</f>
        <v>0</v>
      </c>
      <c r="G52" s="20">
        <f t="shared" si="9"/>
        <v>0</v>
      </c>
      <c r="H52" s="25">
        <f t="shared" si="9"/>
        <v>0</v>
      </c>
      <c r="I52" s="32"/>
      <c r="J52" s="37"/>
      <c r="K52" s="37"/>
      <c r="L52" s="34"/>
      <c r="M52" s="37"/>
      <c r="N52" s="37"/>
      <c r="O52" s="37"/>
      <c r="P52" s="39"/>
      <c r="Q52" s="39"/>
      <c r="R52" s="1"/>
      <c r="S52" s="1"/>
    </row>
    <row r="53" spans="1:19" s="17" customFormat="1" ht="18" customHeight="1">
      <c r="A53" s="27" t="s">
        <v>13</v>
      </c>
      <c r="B53" s="37"/>
      <c r="C53" s="21">
        <f t="shared" si="8"/>
        <v>8242.400000000001</v>
      </c>
      <c r="D53" s="20">
        <f>D57</f>
        <v>4325.6</v>
      </c>
      <c r="E53" s="20">
        <f>E57</f>
        <v>3916.8</v>
      </c>
      <c r="F53" s="20">
        <f t="shared" si="9"/>
        <v>0</v>
      </c>
      <c r="G53" s="20">
        <f t="shared" si="9"/>
        <v>0</v>
      </c>
      <c r="H53" s="25">
        <f t="shared" si="9"/>
        <v>0</v>
      </c>
      <c r="I53" s="32"/>
      <c r="J53" s="37"/>
      <c r="K53" s="37"/>
      <c r="L53" s="34"/>
      <c r="M53" s="37"/>
      <c r="N53" s="37"/>
      <c r="O53" s="37"/>
      <c r="P53" s="39"/>
      <c r="Q53" s="39"/>
      <c r="R53" s="1"/>
      <c r="S53" s="1"/>
    </row>
    <row r="54" spans="1:19" s="17" customFormat="1" ht="18" customHeight="1">
      <c r="A54" s="27" t="s">
        <v>32</v>
      </c>
      <c r="B54" s="38"/>
      <c r="C54" s="21">
        <f t="shared" si="8"/>
        <v>0</v>
      </c>
      <c r="D54" s="20">
        <f>D58</f>
        <v>0</v>
      </c>
      <c r="E54" s="20">
        <f t="shared" si="9"/>
        <v>0</v>
      </c>
      <c r="F54" s="20">
        <f t="shared" si="9"/>
        <v>0</v>
      </c>
      <c r="G54" s="20">
        <f t="shared" si="9"/>
        <v>0</v>
      </c>
      <c r="H54" s="25">
        <f t="shared" si="9"/>
        <v>0</v>
      </c>
      <c r="I54" s="32"/>
      <c r="J54" s="38"/>
      <c r="K54" s="38"/>
      <c r="L54" s="35"/>
      <c r="M54" s="38"/>
      <c r="N54" s="38"/>
      <c r="O54" s="38"/>
      <c r="P54" s="39"/>
      <c r="Q54" s="39"/>
      <c r="R54" s="1"/>
      <c r="S54" s="1"/>
    </row>
    <row r="55" spans="1:19" s="17" customFormat="1" ht="81.75" customHeight="1">
      <c r="A55" s="26" t="s">
        <v>42</v>
      </c>
      <c r="B55" s="33" t="s">
        <v>14</v>
      </c>
      <c r="C55" s="21">
        <f>D55+E55+F55+G55+H55</f>
        <v>142727.2</v>
      </c>
      <c r="D55" s="21">
        <f>D56+D57+D58</f>
        <v>36523.9</v>
      </c>
      <c r="E55" s="21">
        <f>E56+E57+E58</f>
        <v>106203.3</v>
      </c>
      <c r="F55" s="21">
        <f>F56+F57+F58</f>
        <v>0</v>
      </c>
      <c r="G55" s="21">
        <f>G56+G57+G58</f>
        <v>0</v>
      </c>
      <c r="H55" s="22">
        <f>H56+H57+H58</f>
        <v>0</v>
      </c>
      <c r="I55" s="31" t="s">
        <v>20</v>
      </c>
      <c r="J55" s="33" t="s">
        <v>44</v>
      </c>
      <c r="K55" s="33" t="s">
        <v>6</v>
      </c>
      <c r="L55" s="33">
        <v>58</v>
      </c>
      <c r="M55" s="33">
        <v>58</v>
      </c>
      <c r="N55" s="33">
        <v>0</v>
      </c>
      <c r="O55" s="33">
        <v>0</v>
      </c>
      <c r="P55" s="39">
        <v>0</v>
      </c>
      <c r="Q55" s="39">
        <v>0</v>
      </c>
      <c r="R55" s="1"/>
      <c r="S55" s="1"/>
    </row>
    <row r="56" spans="1:19" s="17" customFormat="1" ht="18" customHeight="1">
      <c r="A56" s="27" t="s">
        <v>4</v>
      </c>
      <c r="B56" s="37"/>
      <c r="C56" s="21">
        <f>D56+E56+F56+G56+H56</f>
        <v>134484.8</v>
      </c>
      <c r="D56" s="20">
        <v>32198.3</v>
      </c>
      <c r="E56" s="20">
        <v>102286.5</v>
      </c>
      <c r="F56" s="20">
        <v>0</v>
      </c>
      <c r="G56" s="20">
        <v>0</v>
      </c>
      <c r="H56" s="25">
        <v>0</v>
      </c>
      <c r="I56" s="32"/>
      <c r="J56" s="37"/>
      <c r="K56" s="37"/>
      <c r="L56" s="34"/>
      <c r="M56" s="37"/>
      <c r="N56" s="37"/>
      <c r="O56" s="37"/>
      <c r="P56" s="39"/>
      <c r="Q56" s="39"/>
      <c r="R56" s="1"/>
      <c r="S56" s="1"/>
    </row>
    <row r="57" spans="1:19" s="17" customFormat="1" ht="18" customHeight="1">
      <c r="A57" s="27" t="s">
        <v>13</v>
      </c>
      <c r="B57" s="37"/>
      <c r="C57" s="21">
        <f>D57+E57+F57+G57+H57</f>
        <v>8242.400000000001</v>
      </c>
      <c r="D57" s="20">
        <v>4325.6</v>
      </c>
      <c r="E57" s="20">
        <v>3916.8</v>
      </c>
      <c r="F57" s="20">
        <v>0</v>
      </c>
      <c r="G57" s="20">
        <v>0</v>
      </c>
      <c r="H57" s="25">
        <v>0</v>
      </c>
      <c r="I57" s="32"/>
      <c r="J57" s="37"/>
      <c r="K57" s="37"/>
      <c r="L57" s="34"/>
      <c r="M57" s="37"/>
      <c r="N57" s="37"/>
      <c r="O57" s="37"/>
      <c r="P57" s="39"/>
      <c r="Q57" s="39"/>
      <c r="R57" s="1"/>
      <c r="S57" s="1"/>
    </row>
    <row r="58" spans="1:19" s="17" customFormat="1" ht="18" customHeight="1">
      <c r="A58" s="27" t="s">
        <v>32</v>
      </c>
      <c r="B58" s="38"/>
      <c r="C58" s="21">
        <f>SUM(D58:H58)</f>
        <v>0</v>
      </c>
      <c r="D58" s="21">
        <f>D59+D60+D61</f>
        <v>0</v>
      </c>
      <c r="E58" s="21">
        <f>E59+E60+E61</f>
        <v>0</v>
      </c>
      <c r="F58" s="21">
        <f>F59+F60+F61</f>
        <v>0</v>
      </c>
      <c r="G58" s="21">
        <f>G59+G60+G61</f>
        <v>0</v>
      </c>
      <c r="H58" s="25">
        <v>0</v>
      </c>
      <c r="I58" s="32"/>
      <c r="J58" s="38"/>
      <c r="K58" s="38"/>
      <c r="L58" s="35"/>
      <c r="M58" s="38"/>
      <c r="N58" s="38"/>
      <c r="O58" s="38"/>
      <c r="P58" s="39"/>
      <c r="Q58" s="39"/>
      <c r="R58" s="1"/>
      <c r="S58" s="1"/>
    </row>
    <row r="59" spans="3:18" s="17" customFormat="1" ht="15">
      <c r="C59" s="18"/>
      <c r="D59" s="18"/>
      <c r="E59" s="18"/>
      <c r="F59" s="18"/>
      <c r="G59" s="18"/>
      <c r="H59" s="18"/>
      <c r="I59" s="18"/>
      <c r="K59" s="16"/>
      <c r="L59" s="16"/>
      <c r="R59" s="19"/>
    </row>
    <row r="60" spans="3:18" s="17" customFormat="1" ht="15">
      <c r="C60" s="18"/>
      <c r="D60" s="18"/>
      <c r="E60" s="18"/>
      <c r="F60" s="18"/>
      <c r="G60" s="18"/>
      <c r="H60" s="18"/>
      <c r="I60" s="18"/>
      <c r="K60" s="16"/>
      <c r="L60" s="16"/>
      <c r="R60" s="19"/>
    </row>
  </sheetData>
  <sheetProtection/>
  <mergeCells count="112">
    <mergeCell ref="Q31:Q34"/>
    <mergeCell ref="B31:B34"/>
    <mergeCell ref="K31:K34"/>
    <mergeCell ref="L31:L34"/>
    <mergeCell ref="M31:M34"/>
    <mergeCell ref="N31:N34"/>
    <mergeCell ref="O31:O34"/>
    <mergeCell ref="J31:J34"/>
    <mergeCell ref="Q51:Q54"/>
    <mergeCell ref="N55:N58"/>
    <mergeCell ref="O55:O58"/>
    <mergeCell ref="P55:P58"/>
    <mergeCell ref="Q55:Q58"/>
    <mergeCell ref="L55:L58"/>
    <mergeCell ref="M55:M58"/>
    <mergeCell ref="O47:O50"/>
    <mergeCell ref="B55:B58"/>
    <mergeCell ref="I55:I58"/>
    <mergeCell ref="J55:J58"/>
    <mergeCell ref="K55:K58"/>
    <mergeCell ref="N51:N54"/>
    <mergeCell ref="O51:O54"/>
    <mergeCell ref="Q47:Q50"/>
    <mergeCell ref="B51:B54"/>
    <mergeCell ref="I51:I54"/>
    <mergeCell ref="J51:J54"/>
    <mergeCell ref="K51:K54"/>
    <mergeCell ref="L51:L54"/>
    <mergeCell ref="M51:M54"/>
    <mergeCell ref="B47:B50"/>
    <mergeCell ref="I47:I50"/>
    <mergeCell ref="P51:P54"/>
    <mergeCell ref="J35:J38"/>
    <mergeCell ref="J47:J50"/>
    <mergeCell ref="K47:K50"/>
    <mergeCell ref="L47:L50"/>
    <mergeCell ref="M47:M50"/>
    <mergeCell ref="P47:P50"/>
    <mergeCell ref="L43:L46"/>
    <mergeCell ref="M43:M46"/>
    <mergeCell ref="N35:N38"/>
    <mergeCell ref="N47:N50"/>
    <mergeCell ref="A15:B15"/>
    <mergeCell ref="B39:B42"/>
    <mergeCell ref="B43:B46"/>
    <mergeCell ref="J43:J46"/>
    <mergeCell ref="J39:J42"/>
    <mergeCell ref="J23:J26"/>
    <mergeCell ref="B23:B26"/>
    <mergeCell ref="I23:I26"/>
    <mergeCell ref="B27:B30"/>
    <mergeCell ref="I39:I42"/>
    <mergeCell ref="D12:I12"/>
    <mergeCell ref="M39:M42"/>
    <mergeCell ref="K35:K38"/>
    <mergeCell ref="I43:I46"/>
    <mergeCell ref="L35:L38"/>
    <mergeCell ref="K43:K46"/>
    <mergeCell ref="J12:J13"/>
    <mergeCell ref="K12:K13"/>
    <mergeCell ref="K23:K26"/>
    <mergeCell ref="M23:M26"/>
    <mergeCell ref="M27:M30"/>
    <mergeCell ref="O39:O42"/>
    <mergeCell ref="K39:K42"/>
    <mergeCell ref="N39:N42"/>
    <mergeCell ref="L39:L42"/>
    <mergeCell ref="A18:B18"/>
    <mergeCell ref="A20:B20"/>
    <mergeCell ref="A21:B21"/>
    <mergeCell ref="A22:B22"/>
    <mergeCell ref="A19:B19"/>
    <mergeCell ref="M2:S2"/>
    <mergeCell ref="M4:S5"/>
    <mergeCell ref="J11:S11"/>
    <mergeCell ref="A8:S8"/>
    <mergeCell ref="A11:A13"/>
    <mergeCell ref="B11:B13"/>
    <mergeCell ref="C11:I11"/>
    <mergeCell ref="M12:S12"/>
    <mergeCell ref="C12:C13"/>
    <mergeCell ref="L12:L13"/>
    <mergeCell ref="A9:S9"/>
    <mergeCell ref="M35:M38"/>
    <mergeCell ref="P35:P38"/>
    <mergeCell ref="I35:I38"/>
    <mergeCell ref="B35:B38"/>
    <mergeCell ref="O27:O30"/>
    <mergeCell ref="P27:P30"/>
    <mergeCell ref="O23:O26"/>
    <mergeCell ref="A16:B16"/>
    <mergeCell ref="A17:B17"/>
    <mergeCell ref="Q39:Q42"/>
    <mergeCell ref="O43:O46"/>
    <mergeCell ref="P43:P46"/>
    <mergeCell ref="N43:N46"/>
    <mergeCell ref="Q43:Q46"/>
    <mergeCell ref="Q23:Q26"/>
    <mergeCell ref="N27:N30"/>
    <mergeCell ref="P39:P42"/>
    <mergeCell ref="N23:N26"/>
    <mergeCell ref="P31:P34"/>
    <mergeCell ref="I27:I30"/>
    <mergeCell ref="L23:L26"/>
    <mergeCell ref="M1:S1"/>
    <mergeCell ref="O35:O38"/>
    <mergeCell ref="Q35:Q38"/>
    <mergeCell ref="Q27:Q30"/>
    <mergeCell ref="P23:P26"/>
    <mergeCell ref="L27:L30"/>
    <mergeCell ref="K27:K30"/>
    <mergeCell ref="J27:J30"/>
  </mergeCells>
  <printOptions/>
  <pageMargins left="0.11811023622047245" right="0.11811023622047245" top="0.7874015748031497" bottom="0.11811023622047245" header="0" footer="0"/>
  <pageSetup firstPageNumber="5" useFirstPageNumber="1" fitToHeight="2" fitToWidth="1" horizontalDpi="600" verticalDpi="600" orientation="landscape" paperSize="9" scale="67" r:id="rId1"/>
  <headerFooter>
    <oddHeader>&amp;C &amp;P</oddHeader>
  </headerFooter>
  <rowBreaks count="1" manualBreakCount="1">
    <brk id="3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2021-01-11T04:09:56Z</cp:lastPrinted>
  <dcterms:created xsi:type="dcterms:W3CDTF">2014-10-03T07:10:09Z</dcterms:created>
  <dcterms:modified xsi:type="dcterms:W3CDTF">2021-01-11T12:17:30Z</dcterms:modified>
  <cp:category/>
  <cp:version/>
  <cp:contentType/>
  <cp:contentStatus/>
</cp:coreProperties>
</file>