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>
    <definedName name="_xlnm.Print_Area" localSheetId="0">'Лист1'!$A$1:$M$17</definedName>
  </definedNames>
  <calcPr fullCalcOnLoad="1"/>
</workbook>
</file>

<file path=xl/sharedStrings.xml><?xml version="1.0" encoding="utf-8"?>
<sst xmlns="http://schemas.openxmlformats.org/spreadsheetml/2006/main" count="26" uniqueCount="21">
  <si>
    <t>ООО Агросепыч</t>
  </si>
  <si>
    <t>ООО АП Соколово</t>
  </si>
  <si>
    <t>ООО Заполье</t>
  </si>
  <si>
    <t>ООО АП Заря Путино</t>
  </si>
  <si>
    <t>ИТОГО</t>
  </si>
  <si>
    <t>кг</t>
  </si>
  <si>
    <t>и н ф о р м а ц и я</t>
  </si>
  <si>
    <t>ООО Ленинское</t>
  </si>
  <si>
    <t xml:space="preserve">   голов</t>
  </si>
  <si>
    <t>ООО АФ Галинское</t>
  </si>
  <si>
    <t>ОАО ППС Тимирязевский</t>
  </si>
  <si>
    <t>Наименование предприятия</t>
  </si>
  <si>
    <t>НАДОЙ на фуражную корову</t>
  </si>
  <si>
    <t>РЕАЛИЗОВАНО</t>
  </si>
  <si>
    <t>% товарности</t>
  </si>
  <si>
    <t xml:space="preserve"> ПОГОЛОВЬЕ КОРОВ</t>
  </si>
  <si>
    <t>ВАЛОВЫЙ НАДОЙ          молока</t>
  </si>
  <si>
    <t>к прошлому году (+/-), кг</t>
  </si>
  <si>
    <t xml:space="preserve"> к прошлому году        (+/-), кг</t>
  </si>
  <si>
    <t xml:space="preserve"> </t>
  </si>
  <si>
    <t xml:space="preserve"> по Верещагинскому городскому округу Пермского края на  01.04.2022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</si>
</sst>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5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172" fontId="5" fillId="0" borderId="11" xfId="0" applyNumberFormat="1" applyFont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172" fontId="4" fillId="0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/>
    </xf>
    <xf numFmtId="1" fontId="48" fillId="0" borderId="11" xfId="0" applyNumberFormat="1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1" fontId="49" fillId="0" borderId="14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8"/>
  <sheetViews>
    <sheetView tabSelected="1" view="pageBreakPreview" zoomScaleSheetLayoutView="100" workbookViewId="0" topLeftCell="A1">
      <selection activeCell="A17" sqref="A17"/>
    </sheetView>
  </sheetViews>
  <sheetFormatPr defaultColWidth="9.00390625" defaultRowHeight="12.75"/>
  <cols>
    <col min="1" max="1" width="32.75390625" style="0" customWidth="1"/>
    <col min="2" max="2" width="9.125" style="0" hidden="1" customWidth="1"/>
    <col min="3" max="5" width="9.25390625" style="0" customWidth="1"/>
    <col min="6" max="6" width="0.12890625" style="0" hidden="1" customWidth="1"/>
    <col min="7" max="10" width="9.25390625" style="0" customWidth="1"/>
    <col min="11" max="11" width="8.25390625" style="0" customWidth="1"/>
    <col min="12" max="13" width="9.25390625" style="0" customWidth="1"/>
    <col min="14" max="14" width="7.875" style="0" customWidth="1"/>
    <col min="15" max="15" width="8.00390625" style="0" customWidth="1"/>
    <col min="16" max="16" width="7.875" style="0" customWidth="1"/>
  </cols>
  <sheetData>
    <row r="2" spans="1:13" ht="27">
      <c r="A2" s="54" t="s">
        <v>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4" ht="23.25" customHeight="1">
      <c r="A3" s="55" t="s">
        <v>20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2"/>
    </row>
    <row r="4" spans="1:13" ht="13.5" customHeight="1" thickBo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35.25" customHeight="1">
      <c r="A5" s="63" t="s">
        <v>11</v>
      </c>
      <c r="B5" s="50" t="s">
        <v>12</v>
      </c>
      <c r="C5" s="57"/>
      <c r="D5" s="58"/>
      <c r="E5" s="50" t="s">
        <v>18</v>
      </c>
      <c r="F5" s="57"/>
      <c r="G5" s="50" t="s">
        <v>16</v>
      </c>
      <c r="H5" s="58"/>
      <c r="I5" s="47" t="s">
        <v>17</v>
      </c>
      <c r="J5" s="47" t="s">
        <v>13</v>
      </c>
      <c r="K5" s="47" t="s">
        <v>14</v>
      </c>
      <c r="L5" s="50" t="s">
        <v>15</v>
      </c>
      <c r="M5" s="51"/>
    </row>
    <row r="6" spans="1:36" ht="30.75" customHeight="1">
      <c r="A6" s="64"/>
      <c r="B6" s="52"/>
      <c r="C6" s="59"/>
      <c r="D6" s="60"/>
      <c r="E6" s="61"/>
      <c r="F6" s="62"/>
      <c r="G6" s="52"/>
      <c r="H6" s="60"/>
      <c r="I6" s="48"/>
      <c r="J6" s="49"/>
      <c r="K6" s="48"/>
      <c r="L6" s="52"/>
      <c r="M6" s="53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</row>
    <row r="7" spans="1:36" ht="20.25" customHeight="1">
      <c r="A7" s="64"/>
      <c r="B7" s="7"/>
      <c r="C7" s="7" t="s">
        <v>5</v>
      </c>
      <c r="D7" s="7" t="s">
        <v>5</v>
      </c>
      <c r="E7" s="61"/>
      <c r="F7" s="62"/>
      <c r="G7" s="7" t="s">
        <v>5</v>
      </c>
      <c r="H7" s="7" t="s">
        <v>5</v>
      </c>
      <c r="I7" s="48"/>
      <c r="J7" s="66" t="s">
        <v>5</v>
      </c>
      <c r="K7" s="48"/>
      <c r="L7" s="7" t="s">
        <v>8</v>
      </c>
      <c r="M7" s="8" t="s">
        <v>8</v>
      </c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</row>
    <row r="8" spans="1:36" ht="18" customHeight="1">
      <c r="A8" s="65"/>
      <c r="B8" s="7"/>
      <c r="C8" s="7">
        <v>2021</v>
      </c>
      <c r="D8" s="7">
        <v>2022</v>
      </c>
      <c r="E8" s="52"/>
      <c r="F8" s="59"/>
      <c r="G8" s="9">
        <v>2021</v>
      </c>
      <c r="H8" s="9">
        <v>2022</v>
      </c>
      <c r="I8" s="49"/>
      <c r="J8" s="67"/>
      <c r="K8" s="49"/>
      <c r="L8" s="7">
        <v>2021</v>
      </c>
      <c r="M8" s="8">
        <v>2022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</row>
    <row r="9" spans="1:36" ht="18" customHeight="1">
      <c r="A9" s="5" t="s">
        <v>10</v>
      </c>
      <c r="B9" s="10"/>
      <c r="C9" s="11">
        <f>G9/L9</f>
        <v>13.720930232558139</v>
      </c>
      <c r="D9" s="12">
        <v>0</v>
      </c>
      <c r="E9" s="12">
        <f>D9-C9</f>
        <v>-13.720930232558139</v>
      </c>
      <c r="F9" s="13"/>
      <c r="G9" s="13">
        <v>590</v>
      </c>
      <c r="H9" s="36">
        <v>0</v>
      </c>
      <c r="I9" s="36">
        <f>(H9-G9)</f>
        <v>-590</v>
      </c>
      <c r="J9" s="36">
        <v>0</v>
      </c>
      <c r="K9" s="37" t="e">
        <f>(J9/H9)*100</f>
        <v>#DIV/0!</v>
      </c>
      <c r="L9" s="13">
        <v>43</v>
      </c>
      <c r="M9" s="30">
        <v>0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</row>
    <row r="10" spans="1:36" ht="18" customHeight="1">
      <c r="A10" s="5" t="s">
        <v>7</v>
      </c>
      <c r="B10" s="10"/>
      <c r="C10" s="11">
        <f aca="true" t="shared" si="0" ref="C10:C15">G10/L10</f>
        <v>12.307692307692308</v>
      </c>
      <c r="D10" s="12">
        <f aca="true" t="shared" si="1" ref="D10:D16">H10/M10</f>
        <v>13.416666666666666</v>
      </c>
      <c r="E10" s="12">
        <f aca="true" t="shared" si="2" ref="E10:E16">D10-C10</f>
        <v>1.1089743589743577</v>
      </c>
      <c r="F10" s="13"/>
      <c r="G10" s="13">
        <v>1440</v>
      </c>
      <c r="H10" s="36">
        <v>1610</v>
      </c>
      <c r="I10" s="36">
        <f>(H10-G10)</f>
        <v>170</v>
      </c>
      <c r="J10" s="36">
        <v>1531</v>
      </c>
      <c r="K10" s="37">
        <f aca="true" t="shared" si="3" ref="K10:K15">(J10/H10)*100</f>
        <v>95.09316770186335</v>
      </c>
      <c r="L10" s="13">
        <v>117</v>
      </c>
      <c r="M10" s="30">
        <v>120</v>
      </c>
      <c r="N10" t="s">
        <v>19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</row>
    <row r="11" spans="1:36" s="4" customFormat="1" ht="18" customHeight="1">
      <c r="A11" s="6" t="s">
        <v>0</v>
      </c>
      <c r="B11" s="14"/>
      <c r="C11" s="11">
        <f t="shared" si="0"/>
        <v>11.464864864864865</v>
      </c>
      <c r="D11" s="12">
        <f t="shared" si="1"/>
        <v>8.306451612903226</v>
      </c>
      <c r="E11" s="12">
        <f t="shared" si="2"/>
        <v>-3.1584132519616386</v>
      </c>
      <c r="F11" s="15"/>
      <c r="G11" s="15">
        <v>14847</v>
      </c>
      <c r="H11" s="36">
        <v>7210</v>
      </c>
      <c r="I11" s="36">
        <f aca="true" t="shared" si="4" ref="I11:I16">(H11-G11)</f>
        <v>-7637</v>
      </c>
      <c r="J11" s="36">
        <v>6710</v>
      </c>
      <c r="K11" s="37">
        <f t="shared" si="3"/>
        <v>93.06518723994452</v>
      </c>
      <c r="L11" s="13">
        <v>1295</v>
      </c>
      <c r="M11" s="30">
        <v>868</v>
      </c>
      <c r="N11" s="31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</row>
    <row r="12" spans="1:36" ht="18" customHeight="1">
      <c r="A12" s="5" t="s">
        <v>1</v>
      </c>
      <c r="B12" s="10"/>
      <c r="C12" s="11">
        <f t="shared" si="0"/>
        <v>18.275862068965516</v>
      </c>
      <c r="D12" s="12">
        <f t="shared" si="1"/>
        <v>13.373333333333333</v>
      </c>
      <c r="E12" s="12">
        <f t="shared" si="2"/>
        <v>-4.902528735632183</v>
      </c>
      <c r="F12" s="13"/>
      <c r="G12" s="13">
        <v>7420</v>
      </c>
      <c r="H12" s="36">
        <v>6018</v>
      </c>
      <c r="I12" s="36">
        <f t="shared" si="4"/>
        <v>-1402</v>
      </c>
      <c r="J12" s="36">
        <v>5568</v>
      </c>
      <c r="K12" s="37">
        <f t="shared" si="3"/>
        <v>92.52243270189432</v>
      </c>
      <c r="L12" s="13">
        <v>406</v>
      </c>
      <c r="M12" s="30">
        <v>450</v>
      </c>
      <c r="N12" s="31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</row>
    <row r="13" spans="1:36" ht="18" customHeight="1">
      <c r="A13" s="5" t="s">
        <v>9</v>
      </c>
      <c r="B13" s="10"/>
      <c r="C13" s="11">
        <f t="shared" si="0"/>
        <v>12.73972602739726</v>
      </c>
      <c r="D13" s="12">
        <f t="shared" si="1"/>
        <v>12.082191780821917</v>
      </c>
      <c r="E13" s="12">
        <f t="shared" si="2"/>
        <v>-0.6575342465753433</v>
      </c>
      <c r="F13" s="13"/>
      <c r="G13" s="13">
        <v>4650</v>
      </c>
      <c r="H13" s="36">
        <v>4410</v>
      </c>
      <c r="I13" s="36">
        <f t="shared" si="4"/>
        <v>-240</v>
      </c>
      <c r="J13" s="36">
        <v>4250</v>
      </c>
      <c r="K13" s="37">
        <f t="shared" si="3"/>
        <v>96.3718820861678</v>
      </c>
      <c r="L13" s="13">
        <v>365</v>
      </c>
      <c r="M13" s="30">
        <v>365</v>
      </c>
      <c r="N13" s="31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</row>
    <row r="14" spans="1:36" ht="18" customHeight="1">
      <c r="A14" s="5" t="s">
        <v>2</v>
      </c>
      <c r="B14" s="10"/>
      <c r="C14" s="11">
        <f t="shared" si="0"/>
        <v>22.739583333333332</v>
      </c>
      <c r="D14" s="12">
        <f t="shared" si="1"/>
        <v>24.489795918367346</v>
      </c>
      <c r="E14" s="12">
        <f t="shared" si="2"/>
        <v>1.7502125850340136</v>
      </c>
      <c r="F14" s="13"/>
      <c r="G14" s="13">
        <v>10915</v>
      </c>
      <c r="H14" s="36">
        <v>12000</v>
      </c>
      <c r="I14" s="36">
        <f t="shared" si="4"/>
        <v>1085</v>
      </c>
      <c r="J14" s="36">
        <v>11750</v>
      </c>
      <c r="K14" s="37">
        <f t="shared" si="3"/>
        <v>97.91666666666666</v>
      </c>
      <c r="L14" s="13">
        <v>480</v>
      </c>
      <c r="M14" s="30">
        <v>490</v>
      </c>
      <c r="N14" s="31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</row>
    <row r="15" spans="1:36" ht="18" customHeight="1">
      <c r="A15" s="5" t="s">
        <v>3</v>
      </c>
      <c r="B15" s="10"/>
      <c r="C15" s="11">
        <f t="shared" si="0"/>
        <v>18.5767707875055</v>
      </c>
      <c r="D15" s="12">
        <f t="shared" si="1"/>
        <v>22.3919929608447</v>
      </c>
      <c r="E15" s="12">
        <f t="shared" si="2"/>
        <v>3.815222173339201</v>
      </c>
      <c r="F15" s="13"/>
      <c r="G15" s="13">
        <v>42225</v>
      </c>
      <c r="H15" s="36">
        <v>50897</v>
      </c>
      <c r="I15" s="36">
        <f t="shared" si="4"/>
        <v>8672</v>
      </c>
      <c r="J15" s="36">
        <v>49327</v>
      </c>
      <c r="K15" s="37">
        <f t="shared" si="3"/>
        <v>96.91533882154154</v>
      </c>
      <c r="L15" s="13">
        <v>2273</v>
      </c>
      <c r="M15" s="30">
        <v>2273</v>
      </c>
      <c r="N15" s="31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</row>
    <row r="16" spans="1:36" s="1" customFormat="1" ht="18" customHeight="1" thickBot="1">
      <c r="A16" s="16" t="s">
        <v>4</v>
      </c>
      <c r="B16" s="17"/>
      <c r="C16" s="18">
        <f>G16/L16</f>
        <v>16.486643904398473</v>
      </c>
      <c r="D16" s="41">
        <f t="shared" si="1"/>
        <v>17.99058256679807</v>
      </c>
      <c r="E16" s="19">
        <f t="shared" si="2"/>
        <v>1.503938662399598</v>
      </c>
      <c r="F16" s="20"/>
      <c r="G16" s="21">
        <f>SUM(G9:G15)</f>
        <v>82087</v>
      </c>
      <c r="H16" s="38">
        <f>H9+H10+H11+H12+H13+H14+H15</f>
        <v>82145</v>
      </c>
      <c r="I16" s="46">
        <f t="shared" si="4"/>
        <v>58</v>
      </c>
      <c r="J16" s="38">
        <f>SUM(J9:J15)</f>
        <v>79136</v>
      </c>
      <c r="K16" s="39">
        <f>(J16/H16)*100</f>
        <v>96.33696512264898</v>
      </c>
      <c r="L16" s="21">
        <f>SUM(L9:L15)</f>
        <v>4979</v>
      </c>
      <c r="M16" s="40">
        <f>SUM(M9:M15)</f>
        <v>4566</v>
      </c>
      <c r="N16" s="32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</row>
    <row r="17" spans="1:36" s="1" customFormat="1" ht="20.25" customHeight="1" thickBot="1">
      <c r="A17" s="35">
        <v>44651</v>
      </c>
      <c r="B17" s="22"/>
      <c r="C17" s="23"/>
      <c r="D17" s="24">
        <v>17.85</v>
      </c>
      <c r="E17" s="25"/>
      <c r="F17" s="26"/>
      <c r="G17" s="26"/>
      <c r="H17" s="27">
        <v>81503</v>
      </c>
      <c r="I17" s="27"/>
      <c r="J17" s="29">
        <v>78311</v>
      </c>
      <c r="K17" s="28"/>
      <c r="L17" s="33"/>
      <c r="M17" s="33">
        <v>4566</v>
      </c>
      <c r="N17" s="32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</row>
    <row r="18" spans="3:36" ht="20.25" customHeight="1">
      <c r="C18" s="3"/>
      <c r="D18" s="3"/>
      <c r="E18" s="3"/>
      <c r="F18" s="3"/>
      <c r="G18" s="3"/>
      <c r="H18" s="3"/>
      <c r="I18" s="3"/>
      <c r="J18" s="3"/>
      <c r="K18" s="3"/>
      <c r="L18" s="34"/>
      <c r="M18" s="34"/>
      <c r="N18" s="34"/>
      <c r="O18" s="45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</row>
  </sheetData>
  <sheetProtection/>
  <mergeCells count="11">
    <mergeCell ref="J7:J8"/>
    <mergeCell ref="K5:K8"/>
    <mergeCell ref="L5:M6"/>
    <mergeCell ref="A2:M2"/>
    <mergeCell ref="A3:M4"/>
    <mergeCell ref="B5:D6"/>
    <mergeCell ref="E5:F8"/>
    <mergeCell ref="A5:A8"/>
    <mergeCell ref="G5:H6"/>
    <mergeCell ref="I5:I8"/>
    <mergeCell ref="J5:J6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1"/>
  <rowBreaks count="1" manualBreakCount="1">
    <brk id="17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2022-04-01T10:15:40Z</cp:lastPrinted>
  <dcterms:created xsi:type="dcterms:W3CDTF">2010-10-07T06:08:39Z</dcterms:created>
  <dcterms:modified xsi:type="dcterms:W3CDTF">2022-04-01T10:16:45Z</dcterms:modified>
  <cp:category/>
  <cp:version/>
  <cp:contentType/>
  <cp:contentStatus/>
</cp:coreProperties>
</file>