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2225" activeTab="0"/>
  </bookViews>
  <sheets>
    <sheet name="2019 год" sheetId="1" r:id="rId1"/>
    <sheet name="Лист3" sheetId="2" r:id="rId2"/>
  </sheets>
  <definedNames>
    <definedName name="_xlnm.Print_Area" localSheetId="0">'2019 год'!$A$1:$S$125</definedName>
  </definedNames>
  <calcPr fullCalcOnLoad="1"/>
</workbook>
</file>

<file path=xl/sharedStrings.xml><?xml version="1.0" encoding="utf-8"?>
<sst xmlns="http://schemas.openxmlformats.org/spreadsheetml/2006/main" count="170" uniqueCount="73">
  <si>
    <t>ед. изм.</t>
  </si>
  <si>
    <t xml:space="preserve">Администратор (главный распорядитель средств) </t>
  </si>
  <si>
    <t xml:space="preserve">Характеристика муниципальной программы </t>
  </si>
  <si>
    <t>Бюджет района</t>
  </si>
  <si>
    <t>Федеральный бюджет</t>
  </si>
  <si>
    <t>%</t>
  </si>
  <si>
    <t xml:space="preserve">Объем финансирования (тыс. руб.) </t>
  </si>
  <si>
    <t>всего</t>
  </si>
  <si>
    <t>Краевой бюджет</t>
  </si>
  <si>
    <t>Бюджет поселения</t>
  </si>
  <si>
    <t>2019 год</t>
  </si>
  <si>
    <t>2020 год</t>
  </si>
  <si>
    <t>2021 год</t>
  </si>
  <si>
    <t xml:space="preserve">Приложение 2
к постановлению администрации Верещагинского муниципального района                   </t>
  </si>
  <si>
    <t>2017 год</t>
  </si>
  <si>
    <t xml:space="preserve">2018 год </t>
  </si>
  <si>
    <t xml:space="preserve"> Показатели результативности выполнения программы </t>
  </si>
  <si>
    <t>Количественные и (или) качественные целевые показатели</t>
  </si>
  <si>
    <t>Администрация Верещагинского муниципального района Пермского края</t>
  </si>
  <si>
    <t>план по годам</t>
  </si>
  <si>
    <t xml:space="preserve">базовое значение показателя на начало реализации программы </t>
  </si>
  <si>
    <t xml:space="preserve">Наименование целей, задач,                                         мероприятий программ, подпрограмм </t>
  </si>
  <si>
    <t>Приложение к муниципальной программе  "Развитие сферы культуры, молодежной политики, физической культуры и спорта в Сепычевском сельском поселении"</t>
  </si>
  <si>
    <t>"Развитие сферы культуры, молодежной политики, физической культуры и спорта в Сепычевском сельском поселении"</t>
  </si>
  <si>
    <t>в том числе по годам</t>
  </si>
  <si>
    <t>2016 год</t>
  </si>
  <si>
    <t xml:space="preserve">Цель программы:   Создание условий для развития сферы культуры, молодежной политики, физической культуры и спорта в Сепычевском сельском поселении </t>
  </si>
  <si>
    <t xml:space="preserve">Задача:  Создание условий для организации досуга и обеспечение жителей поселения услугами учреждений культуры; обеспечение доступности творческой самореализации жителей поселения, воспитание молодежи в духе патриотизма, обеспечение сохранности историко-культурного наследия; развитие инфраструктуры отрасли, укрепление ее материально-технической базы; повышение уровня нравственно-эстетического и духовного развития общества, сохранение преемственности и обеспечение условий для развития культурных традиций на территории поселения, расширение информационно-образовательных, культурно-просветительских,  досуговых услуг, предоставляемых населению,  повышение  их  качества,  комфортности  предоставления,  уровня  соответствия запросам пользователей,  проведение модернизации технического и технологического оснащения и обеспечение деятельности учреждения  культуры; патриотическое воспитание детей и молодежи, создание условий для их отдыха, поддержке творческой социально активной молодежи, вовлечению молодежи в социально-экономические и политические процессы развития творчества среди детей и подростков; развитие массового спорта и общественного физкультурно- оздоровительного движения; проведение спортивно-массовых мероприятий в соответствие с ежегодно разрабатываемыми календарными планами; развитие детско-юношеского спорта, включая организацию спортивно-оздоровительного отдыха, материально-техническое обеспечение; создание финансового механизма привлечения внебюджетных средств.
</t>
  </si>
  <si>
    <t>Основное мероприятие 1. Удовлетворение потребностей всех категорий населения в мероприятих культуры</t>
  </si>
  <si>
    <t xml:space="preserve">Количество культурно-досуговых мероприятий   </t>
  </si>
  <si>
    <t>Мер.</t>
  </si>
  <si>
    <t xml:space="preserve">Количество посещений культурно-досуговых мероприятий    </t>
  </si>
  <si>
    <t>Чел.</t>
  </si>
  <si>
    <t>Количество участников физкультурно-оздоровительных мероприятий</t>
  </si>
  <si>
    <t>Внебюджетные источники</t>
  </si>
  <si>
    <t>Основное мероприятие 2. Укрепление материально-технической базы учреждений культуры</t>
  </si>
  <si>
    <t>Мероприятие 2.1. Оснащение учреждений культуры оборудованием, мебелью, оргтехникой, одеждой сцены, звуковым оборудованием</t>
  </si>
  <si>
    <t>Итого по мероприятию 2.1.:</t>
  </si>
  <si>
    <t xml:space="preserve">Показатель 2.2. Доля средств, направленных на текущий ремонт учреждений культуры   </t>
  </si>
  <si>
    <t>Итого по мероприятию 2.3.:</t>
  </si>
  <si>
    <t>Основное мероприятие 3. Повышение уровня узнаваемости территории и поддержка учреждений культуры</t>
  </si>
  <si>
    <t>Мероприятие 3.1. Участие в проектной деятельности</t>
  </si>
  <si>
    <t>Итого по мероприятию 3.1.:</t>
  </si>
  <si>
    <t>Мероприятие 3.2. Подготовка и размещение публикаций в районной газете "Заря"</t>
  </si>
  <si>
    <t>Итого по мероприятию 3.2.:</t>
  </si>
  <si>
    <t>Мероприятие 4.1. Осуществление мероприятий по работе с молодежью</t>
  </si>
  <si>
    <t>Итого по мероприятию 4.1.:</t>
  </si>
  <si>
    <t>Мероприятие 4.2. Приобретение предметов наглядной агитации по антинаркотической пропаганде</t>
  </si>
  <si>
    <t>Итого по мероприятию 4.2.:</t>
  </si>
  <si>
    <t xml:space="preserve">Основное мероприятие 5. Развитие физической культуры и спорта на территории поселения </t>
  </si>
  <si>
    <t>Мероприятие 5.1. Организация и проведение физкультурно-оздоровительных и спортивных мероприятий</t>
  </si>
  <si>
    <t>Итого по мероприятию 5.1.:</t>
  </si>
  <si>
    <t>Показатель 5.1.  Количество физкультурно-оздоровительных мероприятий</t>
  </si>
  <si>
    <t>мер.</t>
  </si>
  <si>
    <t>чел.</t>
  </si>
  <si>
    <t>ВСЕГО по муниципальной программе "Развитие сферы культуры, молодежной политики, физической культуры и спорта в Сепычевском сельском поселении":</t>
  </si>
  <si>
    <t>Показатели 1.1.                               1.2.:</t>
  </si>
  <si>
    <t>Итого по мероприятию 1.1., 1.2.:</t>
  </si>
  <si>
    <t>Показатель 2.1. Доля средств, направленных на оснащение учреждений культуры оборудованием, мебелью, оргтехникой, одеждой сцены, звуковым оборудованием</t>
  </si>
  <si>
    <t>Мероприятие 2.2. Обеспечение развития и укрепления материально-технической базы муниципальных домов культуры</t>
  </si>
  <si>
    <t>Показатель 2.2. Доля средств, направленных на обеспечение развития и укрепления материально-технической базы муниципальных домов культуры</t>
  </si>
  <si>
    <t>Мероприятие 2.3. Текущий ремонт учреждений культуры</t>
  </si>
  <si>
    <t xml:space="preserve">Мероприятие 2.4. Устранение нарушений требований пожарной безопасности </t>
  </si>
  <si>
    <t xml:space="preserve">Показатель 2.4. Доля средств, направленных на устранение нарушений требований пожарной безопасности   </t>
  </si>
  <si>
    <t>Итого по мероприятию 2.4.:</t>
  </si>
  <si>
    <t xml:space="preserve">Показатель 3.1. Доля средств, направленных на участие в проектной деятельности    </t>
  </si>
  <si>
    <t xml:space="preserve">Показатель 3.2. Доля средств, направленных на подготовку и размещение публикаций в районной газете "Заря"    </t>
  </si>
  <si>
    <t xml:space="preserve">Основное мероприятие 4. Вовлечение молодежи в общественную деятельность, создание системы продвижения инициативной и талантливой молодежи </t>
  </si>
  <si>
    <t xml:space="preserve">Показатель 4.1. Доля средств, направленных на осуществление мероприятий по работе с молодежью </t>
  </si>
  <si>
    <t>ед.</t>
  </si>
  <si>
    <t xml:space="preserve">Показатель 4.2. Доля средств, направленных на приобретение предметов наглядной агитации по антинаркотической пропаганде  </t>
  </si>
  <si>
    <t>от 01.07.2019 № 254-01-01-642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</si>
  <si>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Мероприятие 1.1. Организация и проведение культурно-массовых мероприятий на территории Сепычевского сельского поселения                                               Мероприятие 1.2. Организация и проведение мероприятий в сфере культуры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</si>
</sst>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_р_."/>
    <numFmt numFmtId="175" formatCode="#,##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  <numFmt numFmtId="181" formatCode="#,##0.00_р_."/>
    <numFmt numFmtId="182" formatCode="#,##0.000_р_."/>
    <numFmt numFmtId="183" formatCode="#,##0.0000_р_."/>
    <numFmt numFmtId="184" formatCode="#,##0.000"/>
    <numFmt numFmtId="185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wrapText="1"/>
    </xf>
    <xf numFmtId="0" fontId="47" fillId="0" borderId="10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175" fontId="47" fillId="0" borderId="11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 horizontal="center" vertical="center" wrapText="1"/>
    </xf>
    <xf numFmtId="174" fontId="49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wrapText="1"/>
    </xf>
    <xf numFmtId="175" fontId="47" fillId="0" borderId="10" xfId="0" applyNumberFormat="1" applyFont="1" applyFill="1" applyBorder="1" applyAlignment="1">
      <alignment horizontal="center" vertical="center" wrapText="1"/>
    </xf>
    <xf numFmtId="174" fontId="47" fillId="0" borderId="0" xfId="0" applyNumberFormat="1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174" fontId="48" fillId="0" borderId="10" xfId="0" applyNumberFormat="1" applyFont="1" applyFill="1" applyBorder="1" applyAlignment="1">
      <alignment horizontal="center" vertical="center" wrapText="1"/>
    </xf>
    <xf numFmtId="174" fontId="50" fillId="0" borderId="10" xfId="0" applyNumberFormat="1" applyFont="1" applyFill="1" applyBorder="1" applyAlignment="1">
      <alignment horizontal="center" vertical="center" wrapText="1"/>
    </xf>
    <xf numFmtId="174" fontId="48" fillId="0" borderId="0" xfId="0" applyNumberFormat="1" applyFont="1" applyFill="1" applyBorder="1" applyAlignment="1">
      <alignment horizontal="center" vertical="center"/>
    </xf>
    <xf numFmtId="174" fontId="47" fillId="0" borderId="10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vertical="center" wrapText="1"/>
    </xf>
    <xf numFmtId="0" fontId="47" fillId="0" borderId="0" xfId="0" applyFont="1" applyFill="1" applyBorder="1" applyAlignment="1">
      <alignment horizontal="center"/>
    </xf>
    <xf numFmtId="174" fontId="47" fillId="0" borderId="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4" fontId="49" fillId="0" borderId="12" xfId="0" applyNumberFormat="1" applyFont="1" applyFill="1" applyBorder="1" applyAlignment="1">
      <alignment horizontal="center" vertical="center" wrapText="1"/>
    </xf>
    <xf numFmtId="174" fontId="48" fillId="0" borderId="12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47" fillId="0" borderId="16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vertical="center" wrapText="1"/>
    </xf>
    <xf numFmtId="181" fontId="50" fillId="0" borderId="10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4" fontId="47" fillId="0" borderId="12" xfId="0" applyNumberFormat="1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wrapText="1"/>
    </xf>
    <xf numFmtId="0" fontId="47" fillId="0" borderId="20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wrapText="1"/>
    </xf>
    <xf numFmtId="0" fontId="52" fillId="0" borderId="21" xfId="0" applyFont="1" applyFill="1" applyBorder="1" applyAlignment="1">
      <alignment horizontal="left" vertical="center" wrapText="1"/>
    </xf>
    <xf numFmtId="174" fontId="49" fillId="0" borderId="17" xfId="0" applyNumberFormat="1" applyFont="1" applyFill="1" applyBorder="1" applyAlignment="1">
      <alignment horizontal="center" vertical="center" wrapText="1"/>
    </xf>
    <xf numFmtId="174" fontId="48" fillId="0" borderId="17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181" fontId="49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 wrapText="1"/>
    </xf>
    <xf numFmtId="185" fontId="53" fillId="0" borderId="17" xfId="0" applyNumberFormat="1" applyFont="1" applyFill="1" applyBorder="1" applyAlignment="1">
      <alignment horizontal="center" vertical="center" wrapText="1"/>
    </xf>
    <xf numFmtId="185" fontId="47" fillId="0" borderId="10" xfId="0" applyNumberFormat="1" applyFont="1" applyFill="1" applyBorder="1" applyAlignment="1">
      <alignment horizontal="center" vertical="center" wrapText="1"/>
    </xf>
    <xf numFmtId="185" fontId="47" fillId="0" borderId="17" xfId="0" applyNumberFormat="1" applyFont="1" applyFill="1" applyBorder="1" applyAlignment="1">
      <alignment horizontal="center" vertical="center" wrapText="1"/>
    </xf>
    <xf numFmtId="185" fontId="47" fillId="0" borderId="11" xfId="0" applyNumberFormat="1" applyFont="1" applyFill="1" applyBorder="1" applyAlignment="1">
      <alignment horizontal="center" vertical="center" wrapText="1"/>
    </xf>
    <xf numFmtId="174" fontId="53" fillId="0" borderId="17" xfId="0" applyNumberFormat="1" applyFont="1" applyFill="1" applyBorder="1" applyAlignment="1">
      <alignment horizontal="center" vertical="center" wrapText="1"/>
    </xf>
    <xf numFmtId="185" fontId="53" fillId="0" borderId="10" xfId="0" applyNumberFormat="1" applyFont="1" applyFill="1" applyBorder="1" applyAlignment="1">
      <alignment horizontal="center" vertical="center" wrapText="1"/>
    </xf>
    <xf numFmtId="185" fontId="53" fillId="0" borderId="11" xfId="0" applyNumberFormat="1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174" fontId="47" fillId="0" borderId="10" xfId="0" applyNumberFormat="1" applyFont="1" applyFill="1" applyBorder="1" applyAlignment="1">
      <alignment vertical="center" wrapText="1"/>
    </xf>
    <xf numFmtId="0" fontId="47" fillId="0" borderId="13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53" fillId="0" borderId="13" xfId="0" applyFont="1" applyFill="1" applyBorder="1" applyAlignment="1">
      <alignment horizontal="left" vertical="center" wrapText="1"/>
    </xf>
    <xf numFmtId="0" fontId="53" fillId="0" borderId="11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7" fillId="0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left" vertical="center" wrapText="1"/>
    </xf>
    <xf numFmtId="174" fontId="47" fillId="0" borderId="13" xfId="0" applyNumberFormat="1" applyFont="1" applyFill="1" applyBorder="1" applyAlignment="1">
      <alignment horizontal="center" vertical="center" wrapText="1"/>
    </xf>
    <xf numFmtId="174" fontId="47" fillId="0" borderId="17" xfId="0" applyNumberFormat="1" applyFont="1" applyFill="1" applyBorder="1" applyAlignment="1">
      <alignment horizontal="center" vertical="center" wrapText="1"/>
    </xf>
    <xf numFmtId="174" fontId="47" fillId="0" borderId="11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vertical="center" wrapText="1"/>
    </xf>
    <xf numFmtId="0" fontId="47" fillId="0" borderId="17" xfId="0" applyFont="1" applyFill="1" applyBorder="1" applyAlignment="1">
      <alignment horizontal="center"/>
    </xf>
    <xf numFmtId="0" fontId="54" fillId="0" borderId="13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174" fontId="47" fillId="0" borderId="14" xfId="0" applyNumberFormat="1" applyFont="1" applyFill="1" applyBorder="1" applyAlignment="1">
      <alignment horizontal="center" vertical="center" wrapText="1"/>
    </xf>
    <xf numFmtId="174" fontId="47" fillId="0" borderId="12" xfId="0" applyNumberFormat="1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wrapText="1"/>
    </xf>
    <xf numFmtId="0" fontId="54" fillId="0" borderId="17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left" wrapText="1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wrapText="1"/>
    </xf>
    <xf numFmtId="0" fontId="47" fillId="0" borderId="13" xfId="0" applyFont="1" applyFill="1" applyBorder="1" applyAlignment="1">
      <alignment horizontal="center"/>
    </xf>
    <xf numFmtId="0" fontId="52" fillId="0" borderId="18" xfId="0" applyFont="1" applyFill="1" applyBorder="1" applyAlignment="1">
      <alignment horizontal="left" vertical="center" wrapText="1"/>
    </xf>
    <xf numFmtId="0" fontId="52" fillId="0" borderId="21" xfId="0" applyFont="1" applyFill="1" applyBorder="1" applyAlignment="1">
      <alignment horizontal="left" vertical="center" wrapText="1"/>
    </xf>
    <xf numFmtId="0" fontId="52" fillId="0" borderId="22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left" vertical="center" wrapText="1"/>
    </xf>
    <xf numFmtId="0" fontId="47" fillId="0" borderId="24" xfId="0" applyFont="1" applyFill="1" applyBorder="1" applyAlignment="1">
      <alignment horizontal="left" vertical="center" wrapText="1"/>
    </xf>
    <xf numFmtId="0" fontId="47" fillId="0" borderId="19" xfId="0" applyFont="1" applyFill="1" applyBorder="1" applyAlignment="1">
      <alignment horizontal="left" vertical="center" wrapText="1"/>
    </xf>
    <xf numFmtId="0" fontId="47" fillId="0" borderId="16" xfId="0" applyFont="1" applyFill="1" applyBorder="1" applyAlignment="1">
      <alignment horizontal="left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174" fontId="47" fillId="0" borderId="13" xfId="0" applyNumberFormat="1" applyFont="1" applyFill="1" applyBorder="1" applyAlignment="1">
      <alignment horizontal="center" vertical="center"/>
    </xf>
    <xf numFmtId="174" fontId="47" fillId="0" borderId="17" xfId="0" applyNumberFormat="1" applyFont="1" applyFill="1" applyBorder="1" applyAlignment="1">
      <alignment horizontal="center" vertical="center"/>
    </xf>
    <xf numFmtId="174" fontId="47" fillId="0" borderId="11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horizontal="left" vertical="top" wrapText="1"/>
    </xf>
    <xf numFmtId="0" fontId="54" fillId="0" borderId="17" xfId="0" applyFont="1" applyFill="1" applyBorder="1" applyAlignment="1">
      <alignment horizontal="left" vertical="top" wrapText="1"/>
    </xf>
    <xf numFmtId="0" fontId="54" fillId="0" borderId="11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18" xfId="0" applyFont="1" applyFill="1" applyBorder="1" applyAlignment="1">
      <alignment horizontal="left" vertical="top" wrapText="1"/>
    </xf>
    <xf numFmtId="0" fontId="47" fillId="0" borderId="24" xfId="0" applyFont="1" applyFill="1" applyBorder="1" applyAlignment="1">
      <alignment horizontal="left" vertical="top" wrapText="1"/>
    </xf>
    <xf numFmtId="0" fontId="47" fillId="0" borderId="19" xfId="0" applyFont="1" applyFill="1" applyBorder="1" applyAlignment="1">
      <alignment horizontal="left" vertical="top" wrapText="1"/>
    </xf>
    <xf numFmtId="0" fontId="47" fillId="0" borderId="21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left" vertical="top" wrapText="1"/>
    </xf>
    <xf numFmtId="0" fontId="47" fillId="0" borderId="22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23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5"/>
  <sheetViews>
    <sheetView tabSelected="1" view="pageBreakPreview" zoomScaleNormal="120" zoomScaleSheetLayoutView="100" workbookViewId="0" topLeftCell="A1">
      <selection activeCell="C19" sqref="C19"/>
    </sheetView>
  </sheetViews>
  <sheetFormatPr defaultColWidth="9.140625" defaultRowHeight="15"/>
  <cols>
    <col min="1" max="1" width="46.140625" style="1" customWidth="1"/>
    <col min="2" max="2" width="12.57421875" style="1" customWidth="1"/>
    <col min="3" max="3" width="11.140625" style="7" customWidth="1"/>
    <col min="4" max="5" width="9.57421875" style="17" customWidth="1"/>
    <col min="6" max="6" width="9.7109375" style="7" customWidth="1"/>
    <col min="7" max="8" width="9.7109375" style="17" customWidth="1"/>
    <col min="9" max="9" width="9.7109375" style="7" customWidth="1"/>
    <col min="10" max="10" width="16.28125" style="1" customWidth="1"/>
    <col min="11" max="11" width="5.7109375" style="2" customWidth="1"/>
    <col min="12" max="12" width="8.421875" style="1" customWidth="1"/>
    <col min="13" max="13" width="6.00390625" style="14" customWidth="1"/>
    <col min="14" max="14" width="6.140625" style="14" customWidth="1"/>
    <col min="15" max="15" width="6.57421875" style="1" customWidth="1"/>
    <col min="16" max="16" width="6.8515625" style="14" customWidth="1"/>
    <col min="17" max="17" width="5.7109375" style="14" customWidth="1"/>
    <col min="18" max="18" width="5.8515625" style="8" customWidth="1"/>
    <col min="19" max="19" width="19.421875" style="1" customWidth="1"/>
    <col min="20" max="20" width="6.00390625" style="14" customWidth="1"/>
    <col min="21" max="16384" width="9.140625" style="1" customWidth="1"/>
  </cols>
  <sheetData>
    <row r="1" spans="12:20" ht="60.75" customHeight="1">
      <c r="L1" s="87" t="s">
        <v>13</v>
      </c>
      <c r="M1" s="87"/>
      <c r="N1" s="87"/>
      <c r="O1" s="87"/>
      <c r="P1" s="87"/>
      <c r="Q1" s="87"/>
      <c r="R1" s="87"/>
      <c r="S1" s="87"/>
      <c r="T1" s="27"/>
    </row>
    <row r="2" spans="12:20" ht="11.25" customHeight="1">
      <c r="L2" s="87" t="s">
        <v>71</v>
      </c>
      <c r="M2" s="87"/>
      <c r="N2" s="87"/>
      <c r="O2" s="87"/>
      <c r="P2" s="87"/>
      <c r="Q2" s="87"/>
      <c r="R2" s="87"/>
      <c r="S2" s="87"/>
      <c r="T2" s="27"/>
    </row>
    <row r="3" ht="8.25" customHeight="1"/>
    <row r="4" spans="12:20" ht="49.5" customHeight="1">
      <c r="L4" s="93" t="s">
        <v>22</v>
      </c>
      <c r="M4" s="93"/>
      <c r="N4" s="93"/>
      <c r="O4" s="93"/>
      <c r="P4" s="93"/>
      <c r="Q4" s="93"/>
      <c r="R4" s="93"/>
      <c r="S4" s="93"/>
      <c r="T4" s="29"/>
    </row>
    <row r="5" spans="12:20" ht="93" customHeight="1" hidden="1">
      <c r="L5" s="93"/>
      <c r="M5" s="93"/>
      <c r="N5" s="93"/>
      <c r="O5" s="93"/>
      <c r="P5" s="93"/>
      <c r="Q5" s="93"/>
      <c r="R5" s="93"/>
      <c r="S5" s="93"/>
      <c r="T5" s="29"/>
    </row>
    <row r="6" ht="15" customHeight="1" hidden="1"/>
    <row r="7" ht="15" customHeight="1" hidden="1"/>
    <row r="8" spans="1:20" ht="15.75">
      <c r="A8" s="106" t="s">
        <v>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25"/>
    </row>
    <row r="9" spans="1:20" ht="13.5" customHeight="1">
      <c r="A9" s="107" t="s">
        <v>23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26"/>
    </row>
    <row r="11" spans="1:20" ht="15.75" customHeight="1">
      <c r="A11" s="116" t="s">
        <v>21</v>
      </c>
      <c r="B11" s="122"/>
      <c r="C11" s="119" t="s">
        <v>6</v>
      </c>
      <c r="D11" s="120"/>
      <c r="E11" s="120"/>
      <c r="F11" s="120"/>
      <c r="G11" s="120"/>
      <c r="H11" s="120"/>
      <c r="I11" s="121"/>
      <c r="J11" s="108" t="s">
        <v>16</v>
      </c>
      <c r="K11" s="94"/>
      <c r="L11" s="94"/>
      <c r="M11" s="94"/>
      <c r="N11" s="94"/>
      <c r="O11" s="94"/>
      <c r="P11" s="94"/>
      <c r="Q11" s="94"/>
      <c r="R11" s="94"/>
      <c r="S11" s="116" t="s">
        <v>1</v>
      </c>
      <c r="T11" s="30"/>
    </row>
    <row r="12" spans="1:20" ht="15" customHeight="1">
      <c r="A12" s="117"/>
      <c r="B12" s="123"/>
      <c r="C12" s="101" t="s">
        <v>7</v>
      </c>
      <c r="D12" s="90" t="s">
        <v>24</v>
      </c>
      <c r="E12" s="91"/>
      <c r="F12" s="91"/>
      <c r="G12" s="91"/>
      <c r="H12" s="91"/>
      <c r="I12" s="92"/>
      <c r="J12" s="84" t="s">
        <v>17</v>
      </c>
      <c r="K12" s="84" t="s">
        <v>0</v>
      </c>
      <c r="L12" s="84" t="s">
        <v>20</v>
      </c>
      <c r="M12" s="47"/>
      <c r="N12" s="94" t="s">
        <v>19</v>
      </c>
      <c r="O12" s="94"/>
      <c r="P12" s="94"/>
      <c r="Q12" s="94"/>
      <c r="R12" s="94"/>
      <c r="S12" s="117"/>
      <c r="T12" s="30"/>
    </row>
    <row r="13" spans="1:21" ht="136.5" customHeight="1">
      <c r="A13" s="118"/>
      <c r="B13" s="124"/>
      <c r="C13" s="102"/>
      <c r="D13" s="43" t="s">
        <v>25</v>
      </c>
      <c r="E13" s="43" t="s">
        <v>14</v>
      </c>
      <c r="F13" s="43" t="s">
        <v>15</v>
      </c>
      <c r="G13" s="43" t="s">
        <v>10</v>
      </c>
      <c r="H13" s="43" t="s">
        <v>11</v>
      </c>
      <c r="I13" s="43" t="s">
        <v>12</v>
      </c>
      <c r="J13" s="86"/>
      <c r="K13" s="86"/>
      <c r="L13" s="86"/>
      <c r="M13" s="42" t="s">
        <v>25</v>
      </c>
      <c r="N13" s="18" t="s">
        <v>14</v>
      </c>
      <c r="O13" s="12" t="s">
        <v>15</v>
      </c>
      <c r="P13" s="22" t="s">
        <v>10</v>
      </c>
      <c r="Q13" s="22" t="s">
        <v>11</v>
      </c>
      <c r="R13" s="12" t="s">
        <v>12</v>
      </c>
      <c r="S13" s="118"/>
      <c r="T13" s="31"/>
      <c r="U13" s="2"/>
    </row>
    <row r="14" spans="1:21" ht="15">
      <c r="A14" s="125">
        <v>1</v>
      </c>
      <c r="B14" s="126"/>
      <c r="C14" s="6">
        <v>2</v>
      </c>
      <c r="D14" s="16">
        <v>3</v>
      </c>
      <c r="E14" s="16">
        <v>4</v>
      </c>
      <c r="F14" s="6">
        <v>5</v>
      </c>
      <c r="G14" s="16">
        <v>6</v>
      </c>
      <c r="H14" s="9">
        <v>7</v>
      </c>
      <c r="I14" s="6">
        <v>8</v>
      </c>
      <c r="J14" s="5">
        <v>9</v>
      </c>
      <c r="K14" s="3">
        <v>10</v>
      </c>
      <c r="L14" s="3">
        <v>11</v>
      </c>
      <c r="M14" s="15">
        <v>12</v>
      </c>
      <c r="N14" s="15">
        <v>13</v>
      </c>
      <c r="O14" s="3">
        <v>14</v>
      </c>
      <c r="P14" s="15">
        <v>15</v>
      </c>
      <c r="Q14" s="15">
        <v>16</v>
      </c>
      <c r="R14" s="11">
        <v>17</v>
      </c>
      <c r="S14" s="11">
        <v>18</v>
      </c>
      <c r="T14" s="8"/>
      <c r="U14" s="2"/>
    </row>
    <row r="15" spans="1:21" s="14" customFormat="1" ht="15">
      <c r="A15" s="103" t="s">
        <v>26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5"/>
      <c r="T15" s="8"/>
      <c r="U15" s="2"/>
    </row>
    <row r="16" spans="1:21" s="14" customFormat="1" ht="124.5" customHeight="1">
      <c r="A16" s="127" t="s">
        <v>27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9"/>
      <c r="T16" s="8"/>
      <c r="U16" s="2"/>
    </row>
    <row r="17" spans="1:21" ht="48" customHeight="1">
      <c r="A17" s="79" t="s">
        <v>28</v>
      </c>
      <c r="B17" s="83"/>
      <c r="C17" s="19">
        <v>33893.5</v>
      </c>
      <c r="D17" s="19">
        <v>5102.2</v>
      </c>
      <c r="E17" s="19">
        <v>5604.1</v>
      </c>
      <c r="F17" s="19">
        <v>6035.5</v>
      </c>
      <c r="G17" s="19">
        <v>5719.9</v>
      </c>
      <c r="H17" s="19">
        <v>5715.9</v>
      </c>
      <c r="I17" s="19">
        <v>5715.9</v>
      </c>
      <c r="J17" s="5"/>
      <c r="K17" s="3"/>
      <c r="L17" s="3"/>
      <c r="M17" s="15"/>
      <c r="N17" s="15"/>
      <c r="O17" s="3"/>
      <c r="P17" s="15"/>
      <c r="Q17" s="15"/>
      <c r="R17" s="11"/>
      <c r="S17" s="32"/>
      <c r="T17" s="8"/>
      <c r="U17" s="2"/>
    </row>
    <row r="18" spans="1:21" ht="15">
      <c r="A18" s="79" t="s">
        <v>4</v>
      </c>
      <c r="B18" s="83"/>
      <c r="C18" s="13">
        <f>E18+F18+G18+H18+I18</f>
        <v>0</v>
      </c>
      <c r="D18" s="13">
        <v>0</v>
      </c>
      <c r="E18" s="19">
        <v>0</v>
      </c>
      <c r="F18" s="19">
        <f aca="true" t="shared" si="0" ref="F18:G20">F26+F39+F53</f>
        <v>0</v>
      </c>
      <c r="G18" s="19">
        <f t="shared" si="0"/>
        <v>0</v>
      </c>
      <c r="H18" s="19">
        <v>0</v>
      </c>
      <c r="I18" s="19">
        <f>I26+I39+I53</f>
        <v>0</v>
      </c>
      <c r="J18" s="5"/>
      <c r="K18" s="3"/>
      <c r="L18" s="3"/>
      <c r="M18" s="15"/>
      <c r="N18" s="15"/>
      <c r="O18" s="3"/>
      <c r="P18" s="15"/>
      <c r="Q18" s="15"/>
      <c r="R18" s="11"/>
      <c r="S18" s="32"/>
      <c r="T18" s="8"/>
      <c r="U18" s="2"/>
    </row>
    <row r="19" spans="1:21" ht="15">
      <c r="A19" s="79" t="s">
        <v>8</v>
      </c>
      <c r="B19" s="83"/>
      <c r="C19" s="13">
        <f>E19+F19+G19+H19+I19</f>
        <v>57</v>
      </c>
      <c r="D19" s="13">
        <v>0</v>
      </c>
      <c r="E19" s="19">
        <v>57</v>
      </c>
      <c r="F19" s="19">
        <f t="shared" si="0"/>
        <v>0</v>
      </c>
      <c r="G19" s="19">
        <f t="shared" si="0"/>
        <v>0</v>
      </c>
      <c r="H19" s="19">
        <f>H27+H40+H54</f>
        <v>0</v>
      </c>
      <c r="I19" s="19">
        <f>I27+I40+I54</f>
        <v>0</v>
      </c>
      <c r="J19" s="5"/>
      <c r="K19" s="3"/>
      <c r="L19" s="3"/>
      <c r="M19" s="15"/>
      <c r="N19" s="15"/>
      <c r="O19" s="3"/>
      <c r="P19" s="15"/>
      <c r="Q19" s="15"/>
      <c r="R19" s="11"/>
      <c r="S19" s="32"/>
      <c r="T19" s="8"/>
      <c r="U19" s="2"/>
    </row>
    <row r="20" spans="1:21" ht="15">
      <c r="A20" s="79" t="s">
        <v>3</v>
      </c>
      <c r="B20" s="83"/>
      <c r="C20" s="13">
        <f>E20+F20+G20+H20+I20</f>
        <v>0</v>
      </c>
      <c r="D20" s="13">
        <v>0</v>
      </c>
      <c r="E20" s="19">
        <f>E28+E41+E55</f>
        <v>0</v>
      </c>
      <c r="F20" s="19">
        <f t="shared" si="0"/>
        <v>0</v>
      </c>
      <c r="G20" s="19">
        <f t="shared" si="0"/>
        <v>0</v>
      </c>
      <c r="H20" s="19">
        <f>H28+H41+H55</f>
        <v>0</v>
      </c>
      <c r="I20" s="19">
        <f>I28+I41+I55</f>
        <v>0</v>
      </c>
      <c r="J20" s="5"/>
      <c r="K20" s="3"/>
      <c r="L20" s="3"/>
      <c r="M20" s="15"/>
      <c r="N20" s="15"/>
      <c r="O20" s="3"/>
      <c r="P20" s="15"/>
      <c r="Q20" s="15"/>
      <c r="R20" s="11"/>
      <c r="S20" s="32"/>
      <c r="T20" s="8"/>
      <c r="U20" s="2"/>
    </row>
    <row r="21" spans="1:21" s="14" customFormat="1" ht="15">
      <c r="A21" s="79" t="s">
        <v>9</v>
      </c>
      <c r="B21" s="80"/>
      <c r="C21" s="13">
        <v>32766.9</v>
      </c>
      <c r="D21" s="19">
        <v>4987.5</v>
      </c>
      <c r="E21" s="19">
        <v>5430.2</v>
      </c>
      <c r="F21" s="19">
        <v>5773.5</v>
      </c>
      <c r="G21" s="19">
        <v>5527.9</v>
      </c>
      <c r="H21" s="19">
        <v>5523.9</v>
      </c>
      <c r="I21" s="19">
        <v>5523.9</v>
      </c>
      <c r="J21" s="45"/>
      <c r="K21" s="15"/>
      <c r="L21" s="15"/>
      <c r="M21" s="15"/>
      <c r="N21" s="15"/>
      <c r="O21" s="15"/>
      <c r="P21" s="15"/>
      <c r="Q21" s="15"/>
      <c r="R21" s="32"/>
      <c r="S21" s="32"/>
      <c r="T21" s="8"/>
      <c r="U21" s="2"/>
    </row>
    <row r="22" spans="1:21" ht="17.25" customHeight="1">
      <c r="A22" s="79" t="s">
        <v>34</v>
      </c>
      <c r="B22" s="83"/>
      <c r="C22" s="13">
        <v>1069.6</v>
      </c>
      <c r="D22" s="19">
        <v>114.7</v>
      </c>
      <c r="E22" s="19">
        <v>116.9</v>
      </c>
      <c r="F22" s="19">
        <v>262</v>
      </c>
      <c r="G22" s="19">
        <v>192</v>
      </c>
      <c r="H22" s="19">
        <v>192</v>
      </c>
      <c r="I22" s="19">
        <v>192</v>
      </c>
      <c r="J22" s="15"/>
      <c r="K22" s="15"/>
      <c r="L22" s="15"/>
      <c r="M22" s="15"/>
      <c r="N22" s="15"/>
      <c r="O22" s="15"/>
      <c r="P22" s="15"/>
      <c r="Q22" s="15"/>
      <c r="R22" s="32"/>
      <c r="S22" s="32"/>
      <c r="T22" s="8"/>
      <c r="U22" s="2"/>
    </row>
    <row r="23" spans="1:21" s="14" customFormat="1" ht="27" customHeight="1">
      <c r="A23" s="131" t="s">
        <v>72</v>
      </c>
      <c r="B23" s="132"/>
      <c r="C23" s="132"/>
      <c r="D23" s="132"/>
      <c r="E23" s="132"/>
      <c r="F23" s="132"/>
      <c r="G23" s="132"/>
      <c r="H23" s="132"/>
      <c r="I23" s="133"/>
      <c r="J23" s="130" t="s">
        <v>56</v>
      </c>
      <c r="K23" s="55"/>
      <c r="L23" s="53"/>
      <c r="M23" s="55"/>
      <c r="N23" s="53"/>
      <c r="O23" s="55"/>
      <c r="P23" s="55"/>
      <c r="Q23" s="53"/>
      <c r="R23" s="44"/>
      <c r="S23" s="109" t="s">
        <v>18</v>
      </c>
      <c r="T23" s="8"/>
      <c r="U23" s="2"/>
    </row>
    <row r="24" spans="1:21" s="14" customFormat="1" ht="66" customHeight="1">
      <c r="A24" s="134"/>
      <c r="B24" s="135"/>
      <c r="C24" s="135"/>
      <c r="D24" s="135"/>
      <c r="E24" s="135"/>
      <c r="F24" s="135"/>
      <c r="G24" s="135"/>
      <c r="H24" s="135"/>
      <c r="I24" s="136"/>
      <c r="J24" s="54" t="s">
        <v>29</v>
      </c>
      <c r="K24" s="46" t="s">
        <v>30</v>
      </c>
      <c r="L24" s="46">
        <v>335</v>
      </c>
      <c r="M24" s="46">
        <v>335</v>
      </c>
      <c r="N24" s="46">
        <v>344</v>
      </c>
      <c r="O24" s="46">
        <v>351</v>
      </c>
      <c r="P24" s="46">
        <v>364</v>
      </c>
      <c r="Q24" s="46">
        <v>364</v>
      </c>
      <c r="R24" s="46">
        <v>364</v>
      </c>
      <c r="S24" s="110"/>
      <c r="T24" s="8"/>
      <c r="U24" s="2"/>
    </row>
    <row r="25" spans="1:21" s="14" customFormat="1" ht="75.75" customHeight="1">
      <c r="A25" s="137"/>
      <c r="B25" s="138"/>
      <c r="C25" s="138"/>
      <c r="D25" s="138"/>
      <c r="E25" s="138"/>
      <c r="F25" s="138"/>
      <c r="G25" s="138"/>
      <c r="H25" s="138"/>
      <c r="I25" s="139"/>
      <c r="J25" s="48" t="s">
        <v>31</v>
      </c>
      <c r="K25" s="32" t="s">
        <v>32</v>
      </c>
      <c r="L25" s="32">
        <v>25223</v>
      </c>
      <c r="M25" s="32">
        <v>27223</v>
      </c>
      <c r="N25" s="32">
        <v>28732</v>
      </c>
      <c r="O25" s="32">
        <v>29500</v>
      </c>
      <c r="P25" s="32">
        <v>30000</v>
      </c>
      <c r="Q25" s="32">
        <v>30000</v>
      </c>
      <c r="R25" s="32">
        <v>30000</v>
      </c>
      <c r="S25" s="110"/>
      <c r="T25" s="8"/>
      <c r="U25" s="2"/>
    </row>
    <row r="26" spans="1:21" ht="14.25" customHeight="1">
      <c r="A26" s="88" t="s">
        <v>4</v>
      </c>
      <c r="B26" s="89"/>
      <c r="C26" s="33">
        <f>E26+F26+G26+H26+I26</f>
        <v>0</v>
      </c>
      <c r="D26" s="33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4"/>
      <c r="K26" s="4"/>
      <c r="L26" s="36"/>
      <c r="M26" s="36"/>
      <c r="N26" s="36"/>
      <c r="O26" s="36"/>
      <c r="P26" s="36"/>
      <c r="Q26" s="36"/>
      <c r="R26" s="36"/>
      <c r="S26" s="110"/>
      <c r="T26" s="8"/>
      <c r="U26" s="2"/>
    </row>
    <row r="27" spans="1:21" ht="14.25" customHeight="1">
      <c r="A27" s="79" t="s">
        <v>8</v>
      </c>
      <c r="B27" s="80"/>
      <c r="C27" s="13">
        <f>E27+F27+G27+H27+I27</f>
        <v>57</v>
      </c>
      <c r="D27" s="13">
        <v>0</v>
      </c>
      <c r="E27" s="19">
        <v>57</v>
      </c>
      <c r="F27" s="19">
        <v>0</v>
      </c>
      <c r="G27" s="19">
        <v>0</v>
      </c>
      <c r="H27" s="19">
        <v>0</v>
      </c>
      <c r="I27" s="19">
        <v>0</v>
      </c>
      <c r="J27" s="4"/>
      <c r="K27" s="37"/>
      <c r="L27" s="4"/>
      <c r="M27" s="4"/>
      <c r="N27" s="4"/>
      <c r="O27" s="4"/>
      <c r="P27" s="4"/>
      <c r="Q27" s="4"/>
      <c r="R27" s="4"/>
      <c r="S27" s="110"/>
      <c r="T27" s="8"/>
      <c r="U27" s="2"/>
    </row>
    <row r="28" spans="1:21" ht="14.25" customHeight="1">
      <c r="A28" s="79" t="s">
        <v>3</v>
      </c>
      <c r="B28" s="80"/>
      <c r="C28" s="13">
        <f>E28+F28+G28+H28+I28</f>
        <v>0</v>
      </c>
      <c r="D28" s="13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37"/>
      <c r="K28" s="4"/>
      <c r="L28" s="4"/>
      <c r="M28" s="4"/>
      <c r="N28" s="4"/>
      <c r="O28" s="4"/>
      <c r="P28" s="4"/>
      <c r="Q28" s="4"/>
      <c r="R28" s="4"/>
      <c r="S28" s="110"/>
      <c r="T28" s="8"/>
      <c r="U28" s="2"/>
    </row>
    <row r="29" spans="1:21" ht="14.25" customHeight="1">
      <c r="A29" s="88" t="s">
        <v>9</v>
      </c>
      <c r="B29" s="89"/>
      <c r="C29" s="13">
        <f>D29+E29+F29+G29+H29+I29</f>
        <v>32766.9</v>
      </c>
      <c r="D29" s="19">
        <v>4987.5</v>
      </c>
      <c r="E29" s="19">
        <v>5430.2</v>
      </c>
      <c r="F29" s="19">
        <v>5773.5</v>
      </c>
      <c r="G29" s="19">
        <v>5527.9</v>
      </c>
      <c r="H29" s="19">
        <v>5523.9</v>
      </c>
      <c r="I29" s="19">
        <v>5523.9</v>
      </c>
      <c r="J29" s="78"/>
      <c r="K29" s="37"/>
      <c r="L29" s="37"/>
      <c r="M29" s="37"/>
      <c r="N29" s="37"/>
      <c r="O29" s="37"/>
      <c r="P29" s="37"/>
      <c r="Q29" s="37"/>
      <c r="R29" s="37"/>
      <c r="S29" s="110"/>
      <c r="T29" s="8"/>
      <c r="U29" s="2"/>
    </row>
    <row r="30" spans="1:21" s="14" customFormat="1" ht="14.25" customHeight="1">
      <c r="A30" s="79" t="s">
        <v>34</v>
      </c>
      <c r="B30" s="80"/>
      <c r="C30" s="13">
        <f>D30+E30+F30+G30+H30+I30</f>
        <v>1069.6</v>
      </c>
      <c r="D30" s="19">
        <v>114.7</v>
      </c>
      <c r="E30" s="19">
        <v>116.9</v>
      </c>
      <c r="F30" s="19">
        <v>262</v>
      </c>
      <c r="G30" s="19">
        <v>192</v>
      </c>
      <c r="H30" s="19">
        <v>192</v>
      </c>
      <c r="I30" s="19">
        <v>192</v>
      </c>
      <c r="J30" s="37"/>
      <c r="K30" s="4"/>
      <c r="L30" s="4"/>
      <c r="M30" s="4"/>
      <c r="N30" s="4"/>
      <c r="O30" s="4"/>
      <c r="P30" s="4"/>
      <c r="Q30" s="37"/>
      <c r="R30" s="37"/>
      <c r="S30" s="110"/>
      <c r="T30" s="8"/>
      <c r="U30" s="2"/>
    </row>
    <row r="31" spans="1:21" s="14" customFormat="1" ht="22.5" customHeight="1">
      <c r="A31" s="81" t="s">
        <v>57</v>
      </c>
      <c r="B31" s="82"/>
      <c r="C31" s="13">
        <f>D31+E31+F31+G31+H31+I31</f>
        <v>33893.5</v>
      </c>
      <c r="D31" s="13">
        <v>5102.2</v>
      </c>
      <c r="E31" s="13">
        <v>5604.1</v>
      </c>
      <c r="F31" s="13">
        <v>6035.5</v>
      </c>
      <c r="G31" s="13">
        <v>5719.9</v>
      </c>
      <c r="H31" s="13">
        <v>5715.9</v>
      </c>
      <c r="I31" s="13">
        <v>5715.9</v>
      </c>
      <c r="J31" s="37"/>
      <c r="K31" s="32"/>
      <c r="L31" s="32"/>
      <c r="M31" s="32"/>
      <c r="N31" s="32"/>
      <c r="O31" s="32"/>
      <c r="P31" s="46"/>
      <c r="Q31" s="28"/>
      <c r="R31" s="28"/>
      <c r="S31" s="111"/>
      <c r="T31" s="8"/>
      <c r="U31" s="2"/>
    </row>
    <row r="32" spans="1:21" s="14" customFormat="1" ht="37.5" customHeight="1">
      <c r="A32" s="79" t="s">
        <v>35</v>
      </c>
      <c r="B32" s="83"/>
      <c r="C32" s="13">
        <v>2016.1</v>
      </c>
      <c r="D32" s="57">
        <v>751</v>
      </c>
      <c r="E32" s="19">
        <v>1201.7</v>
      </c>
      <c r="F32" s="58">
        <v>63.4</v>
      </c>
      <c r="G32" s="19">
        <v>0</v>
      </c>
      <c r="H32" s="58">
        <v>0</v>
      </c>
      <c r="I32" s="19">
        <v>0</v>
      </c>
      <c r="J32" s="4"/>
      <c r="K32" s="32"/>
      <c r="L32" s="32"/>
      <c r="M32" s="32"/>
      <c r="N32" s="32"/>
      <c r="O32" s="32"/>
      <c r="P32" s="51"/>
      <c r="Q32" s="32"/>
      <c r="R32" s="32"/>
      <c r="S32" s="56"/>
      <c r="T32" s="8"/>
      <c r="U32" s="2"/>
    </row>
    <row r="33" spans="1:21" s="14" customFormat="1" ht="14.25" customHeight="1">
      <c r="A33" s="79" t="s">
        <v>4</v>
      </c>
      <c r="B33" s="80"/>
      <c r="C33" s="60">
        <v>499.98</v>
      </c>
      <c r="D33" s="58">
        <v>0</v>
      </c>
      <c r="E33" s="61">
        <v>499.98</v>
      </c>
      <c r="F33" s="58">
        <v>0</v>
      </c>
      <c r="G33" s="19">
        <v>0</v>
      </c>
      <c r="H33" s="58">
        <v>0</v>
      </c>
      <c r="I33" s="19">
        <v>0</v>
      </c>
      <c r="J33" s="36"/>
      <c r="K33" s="50"/>
      <c r="L33" s="50"/>
      <c r="M33" s="50"/>
      <c r="N33" s="50"/>
      <c r="O33" s="50"/>
      <c r="P33" s="51"/>
      <c r="Q33" s="32"/>
      <c r="R33" s="32"/>
      <c r="S33" s="59"/>
      <c r="T33" s="8"/>
      <c r="U33" s="2"/>
    </row>
    <row r="34" spans="1:21" s="14" customFormat="1" ht="14.25" customHeight="1">
      <c r="A34" s="79" t="s">
        <v>8</v>
      </c>
      <c r="B34" s="80"/>
      <c r="C34" s="60">
        <v>56.32</v>
      </c>
      <c r="D34" s="58">
        <v>0</v>
      </c>
      <c r="E34" s="61">
        <v>56.32</v>
      </c>
      <c r="F34" s="58">
        <v>0</v>
      </c>
      <c r="G34" s="19">
        <v>0</v>
      </c>
      <c r="H34" s="58">
        <v>0</v>
      </c>
      <c r="I34" s="19">
        <v>0</v>
      </c>
      <c r="J34" s="4"/>
      <c r="K34" s="32"/>
      <c r="L34" s="32"/>
      <c r="M34" s="32"/>
      <c r="N34" s="32"/>
      <c r="O34" s="32"/>
      <c r="P34" s="51"/>
      <c r="Q34" s="32"/>
      <c r="R34" s="32"/>
      <c r="S34" s="56"/>
      <c r="T34" s="8"/>
      <c r="U34" s="2"/>
    </row>
    <row r="35" spans="1:21" s="14" customFormat="1" ht="14.25" customHeight="1">
      <c r="A35" s="79" t="s">
        <v>3</v>
      </c>
      <c r="B35" s="80"/>
      <c r="C35" s="13">
        <v>0</v>
      </c>
      <c r="D35" s="58">
        <v>0</v>
      </c>
      <c r="E35" s="19">
        <v>0</v>
      </c>
      <c r="F35" s="58">
        <v>0</v>
      </c>
      <c r="G35" s="19">
        <v>0</v>
      </c>
      <c r="H35" s="58">
        <v>0</v>
      </c>
      <c r="I35" s="19">
        <v>0</v>
      </c>
      <c r="J35" s="36"/>
      <c r="K35" s="50"/>
      <c r="L35" s="50"/>
      <c r="M35" s="50"/>
      <c r="N35" s="50"/>
      <c r="O35" s="50"/>
      <c r="P35" s="50"/>
      <c r="Q35" s="49"/>
      <c r="R35" s="49"/>
      <c r="S35" s="59"/>
      <c r="T35" s="8"/>
      <c r="U35" s="2"/>
    </row>
    <row r="36" spans="1:21" s="14" customFormat="1" ht="14.25" customHeight="1">
      <c r="A36" s="88" t="s">
        <v>9</v>
      </c>
      <c r="B36" s="89"/>
      <c r="C36" s="13">
        <v>1387.6</v>
      </c>
      <c r="D36" s="58">
        <v>739.2</v>
      </c>
      <c r="E36" s="19">
        <v>618.8</v>
      </c>
      <c r="F36" s="58">
        <v>29.6</v>
      </c>
      <c r="G36" s="19">
        <v>0</v>
      </c>
      <c r="H36" s="58">
        <v>0</v>
      </c>
      <c r="I36" s="19">
        <v>0</v>
      </c>
      <c r="J36" s="4"/>
      <c r="K36" s="32"/>
      <c r="L36" s="32"/>
      <c r="M36" s="32"/>
      <c r="N36" s="32"/>
      <c r="O36" s="32"/>
      <c r="P36" s="32"/>
      <c r="Q36" s="32"/>
      <c r="R36" s="32"/>
      <c r="S36" s="59"/>
      <c r="T36" s="8"/>
      <c r="U36" s="2"/>
    </row>
    <row r="37" spans="1:21" s="14" customFormat="1" ht="14.25" customHeight="1">
      <c r="A37" s="79" t="s">
        <v>34</v>
      </c>
      <c r="B37" s="80"/>
      <c r="C37" s="13">
        <v>72.2</v>
      </c>
      <c r="D37" s="57">
        <v>11.8</v>
      </c>
      <c r="E37" s="13">
        <v>26.6</v>
      </c>
      <c r="F37" s="57">
        <v>33.8</v>
      </c>
      <c r="G37" s="13">
        <v>0</v>
      </c>
      <c r="H37" s="57">
        <v>0</v>
      </c>
      <c r="I37" s="13">
        <v>0</v>
      </c>
      <c r="J37" s="4"/>
      <c r="K37" s="32"/>
      <c r="L37" s="32"/>
      <c r="M37" s="32"/>
      <c r="N37" s="32"/>
      <c r="O37" s="32"/>
      <c r="P37" s="32"/>
      <c r="Q37" s="32"/>
      <c r="R37" s="32"/>
      <c r="S37" s="59"/>
      <c r="T37" s="8"/>
      <c r="U37" s="2"/>
    </row>
    <row r="38" spans="1:21" ht="178.5" customHeight="1">
      <c r="A38" s="79" t="s">
        <v>36</v>
      </c>
      <c r="B38" s="83"/>
      <c r="C38" s="83"/>
      <c r="D38" s="83"/>
      <c r="E38" s="83"/>
      <c r="F38" s="83"/>
      <c r="G38" s="83"/>
      <c r="H38" s="83"/>
      <c r="I38" s="80"/>
      <c r="J38" s="35" t="s">
        <v>58</v>
      </c>
      <c r="K38" s="32" t="s">
        <v>5</v>
      </c>
      <c r="L38" s="32">
        <v>0</v>
      </c>
      <c r="M38" s="32">
        <v>1.9</v>
      </c>
      <c r="N38" s="32">
        <v>0.4</v>
      </c>
      <c r="O38" s="32">
        <v>0.5</v>
      </c>
      <c r="P38" s="32">
        <v>0</v>
      </c>
      <c r="Q38" s="32">
        <v>0</v>
      </c>
      <c r="R38" s="32">
        <v>0</v>
      </c>
      <c r="S38" s="98" t="s">
        <v>18</v>
      </c>
      <c r="T38" s="8"/>
      <c r="U38" s="2"/>
    </row>
    <row r="39" spans="1:21" ht="14.25" customHeight="1">
      <c r="A39" s="79" t="s">
        <v>4</v>
      </c>
      <c r="B39" s="80"/>
      <c r="C39" s="60">
        <f>D39+E39+F39+G39+H39+I39</f>
        <v>0</v>
      </c>
      <c r="D39" s="34">
        <v>0</v>
      </c>
      <c r="E39" s="62">
        <v>0</v>
      </c>
      <c r="F39" s="34">
        <v>0</v>
      </c>
      <c r="G39" s="34">
        <v>0</v>
      </c>
      <c r="H39" s="34">
        <v>0</v>
      </c>
      <c r="I39" s="34">
        <v>0</v>
      </c>
      <c r="J39" s="4"/>
      <c r="K39" s="4"/>
      <c r="L39" s="4"/>
      <c r="M39" s="4"/>
      <c r="N39" s="4"/>
      <c r="O39" s="4"/>
      <c r="P39" s="4"/>
      <c r="Q39" s="4"/>
      <c r="R39" s="37"/>
      <c r="S39" s="99"/>
      <c r="T39" s="8"/>
      <c r="U39" s="2"/>
    </row>
    <row r="40" spans="1:21" ht="14.25" customHeight="1">
      <c r="A40" s="79" t="s">
        <v>8</v>
      </c>
      <c r="B40" s="80"/>
      <c r="C40" s="60">
        <f>E40+F40+G40+H40+I40</f>
        <v>0</v>
      </c>
      <c r="D40" s="19">
        <v>0</v>
      </c>
      <c r="E40" s="61">
        <v>0</v>
      </c>
      <c r="F40" s="19">
        <v>0</v>
      </c>
      <c r="G40" s="19">
        <v>0</v>
      </c>
      <c r="H40" s="19">
        <v>0</v>
      </c>
      <c r="I40" s="19">
        <v>0</v>
      </c>
      <c r="J40" s="36"/>
      <c r="K40" s="36"/>
      <c r="L40" s="36"/>
      <c r="M40" s="36"/>
      <c r="N40" s="36"/>
      <c r="O40" s="36"/>
      <c r="P40" s="36"/>
      <c r="Q40" s="36"/>
      <c r="R40" s="35"/>
      <c r="S40" s="99"/>
      <c r="T40" s="8"/>
      <c r="U40" s="2"/>
    </row>
    <row r="41" spans="1:21" s="14" customFormat="1" ht="14.25" customHeight="1">
      <c r="A41" s="79" t="s">
        <v>3</v>
      </c>
      <c r="B41" s="80"/>
      <c r="C41" s="13">
        <f>E41+F41+G41+H41+I41</f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4"/>
      <c r="K41" s="4"/>
      <c r="L41" s="4"/>
      <c r="M41" s="4"/>
      <c r="N41" s="4"/>
      <c r="O41" s="4"/>
      <c r="P41" s="4"/>
      <c r="Q41" s="4"/>
      <c r="R41" s="4"/>
      <c r="S41" s="99"/>
      <c r="T41" s="8"/>
      <c r="U41" s="2"/>
    </row>
    <row r="42" spans="1:21" s="14" customFormat="1" ht="14.25" customHeight="1">
      <c r="A42" s="79" t="s">
        <v>9</v>
      </c>
      <c r="B42" s="80"/>
      <c r="C42" s="13">
        <f>D42+E42+F42+G42+H42+I42</f>
        <v>103.2</v>
      </c>
      <c r="D42" s="19">
        <v>103.2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37"/>
      <c r="K42" s="37"/>
      <c r="L42" s="37"/>
      <c r="M42" s="37"/>
      <c r="N42" s="37"/>
      <c r="O42" s="37"/>
      <c r="P42" s="37"/>
      <c r="Q42" s="4"/>
      <c r="R42" s="37"/>
      <c r="S42" s="99"/>
      <c r="T42" s="8"/>
      <c r="U42" s="2"/>
    </row>
    <row r="43" spans="1:21" s="14" customFormat="1" ht="14.25" customHeight="1">
      <c r="A43" s="79" t="s">
        <v>34</v>
      </c>
      <c r="B43" s="80"/>
      <c r="C43" s="13">
        <f>D43+E43+F43+G43+H43+I43</f>
        <v>72.2</v>
      </c>
      <c r="D43" s="19">
        <v>11.8</v>
      </c>
      <c r="E43" s="19">
        <v>26.6</v>
      </c>
      <c r="F43" s="19">
        <v>33.8</v>
      </c>
      <c r="G43" s="19">
        <v>0</v>
      </c>
      <c r="H43" s="19">
        <v>0</v>
      </c>
      <c r="I43" s="19">
        <v>0</v>
      </c>
      <c r="J43" s="37"/>
      <c r="K43" s="37"/>
      <c r="L43" s="37"/>
      <c r="M43" s="37"/>
      <c r="N43" s="37"/>
      <c r="O43" s="37"/>
      <c r="P43" s="37"/>
      <c r="Q43" s="37"/>
      <c r="R43" s="37"/>
      <c r="S43" s="99"/>
      <c r="T43" s="8"/>
      <c r="U43" s="2"/>
    </row>
    <row r="44" spans="1:21" s="14" customFormat="1" ht="14.25" customHeight="1">
      <c r="A44" s="81" t="s">
        <v>37</v>
      </c>
      <c r="B44" s="82"/>
      <c r="C44" s="13">
        <f>D44+E44+F44+G44+H44+I44</f>
        <v>175.39999999999998</v>
      </c>
      <c r="D44" s="13">
        <f aca="true" t="shared" si="1" ref="D44:I44">SUM(D39:D43)</f>
        <v>115</v>
      </c>
      <c r="E44" s="13">
        <f t="shared" si="1"/>
        <v>26.6</v>
      </c>
      <c r="F44" s="13">
        <f t="shared" si="1"/>
        <v>33.8</v>
      </c>
      <c r="G44" s="13">
        <f t="shared" si="1"/>
        <v>0</v>
      </c>
      <c r="H44" s="13">
        <f t="shared" si="1"/>
        <v>0</v>
      </c>
      <c r="I44" s="13">
        <f t="shared" si="1"/>
        <v>0</v>
      </c>
      <c r="J44" s="37"/>
      <c r="K44" s="37"/>
      <c r="L44" s="37"/>
      <c r="M44" s="37"/>
      <c r="N44" s="37"/>
      <c r="O44" s="37"/>
      <c r="P44" s="4"/>
      <c r="Q44" s="37"/>
      <c r="R44" s="4"/>
      <c r="S44" s="100"/>
      <c r="T44" s="8"/>
      <c r="U44" s="2"/>
    </row>
    <row r="45" spans="1:21" s="14" customFormat="1" ht="160.5" customHeight="1">
      <c r="A45" s="79" t="s">
        <v>59</v>
      </c>
      <c r="B45" s="83"/>
      <c r="C45" s="83"/>
      <c r="D45" s="83"/>
      <c r="E45" s="83"/>
      <c r="F45" s="83"/>
      <c r="G45" s="83"/>
      <c r="H45" s="83"/>
      <c r="I45" s="80"/>
      <c r="J45" s="4" t="s">
        <v>60</v>
      </c>
      <c r="K45" s="77" t="s">
        <v>5</v>
      </c>
      <c r="L45" s="77">
        <v>0</v>
      </c>
      <c r="M45" s="77">
        <v>0</v>
      </c>
      <c r="N45" s="77">
        <v>8.6</v>
      </c>
      <c r="O45" s="77">
        <v>0</v>
      </c>
      <c r="P45" s="32">
        <v>0</v>
      </c>
      <c r="Q45" s="77">
        <v>0</v>
      </c>
      <c r="R45" s="32">
        <v>0</v>
      </c>
      <c r="S45" s="98" t="s">
        <v>18</v>
      </c>
      <c r="T45" s="8"/>
      <c r="U45" s="2"/>
    </row>
    <row r="46" spans="1:21" s="14" customFormat="1" ht="14.25" customHeight="1">
      <c r="A46" s="79" t="s">
        <v>4</v>
      </c>
      <c r="B46" s="80"/>
      <c r="C46" s="60">
        <f>D46+E46+F46+G46+H46+I46</f>
        <v>499.98</v>
      </c>
      <c r="D46" s="34">
        <v>0</v>
      </c>
      <c r="E46" s="62">
        <v>499.98</v>
      </c>
      <c r="F46" s="34">
        <v>0</v>
      </c>
      <c r="G46" s="34">
        <v>0</v>
      </c>
      <c r="H46" s="34">
        <v>0</v>
      </c>
      <c r="I46" s="34">
        <v>0</v>
      </c>
      <c r="J46" s="37"/>
      <c r="K46" s="37"/>
      <c r="L46" s="37"/>
      <c r="M46" s="37"/>
      <c r="N46" s="37"/>
      <c r="O46" s="37"/>
      <c r="P46" s="4"/>
      <c r="Q46" s="37"/>
      <c r="R46" s="4"/>
      <c r="S46" s="99"/>
      <c r="T46" s="8"/>
      <c r="U46" s="2"/>
    </row>
    <row r="47" spans="1:21" s="14" customFormat="1" ht="14.25" customHeight="1">
      <c r="A47" s="79" t="s">
        <v>8</v>
      </c>
      <c r="B47" s="80"/>
      <c r="C47" s="60">
        <f>E47+F47+G47+H47+I47</f>
        <v>56.32</v>
      </c>
      <c r="D47" s="19">
        <v>0</v>
      </c>
      <c r="E47" s="61">
        <v>56.32</v>
      </c>
      <c r="F47" s="19">
        <v>0</v>
      </c>
      <c r="G47" s="19">
        <v>0</v>
      </c>
      <c r="H47" s="19">
        <v>0</v>
      </c>
      <c r="I47" s="19">
        <v>0</v>
      </c>
      <c r="J47" s="37"/>
      <c r="K47" s="37"/>
      <c r="L47" s="37"/>
      <c r="M47" s="37"/>
      <c r="N47" s="37"/>
      <c r="O47" s="37"/>
      <c r="P47" s="4"/>
      <c r="Q47" s="37"/>
      <c r="R47" s="4"/>
      <c r="S47" s="99"/>
      <c r="T47" s="8"/>
      <c r="U47" s="2"/>
    </row>
    <row r="48" spans="1:21" s="14" customFormat="1" ht="14.25" customHeight="1">
      <c r="A48" s="79" t="s">
        <v>3</v>
      </c>
      <c r="B48" s="80"/>
      <c r="C48" s="13">
        <f>E48+F48+G48+H48+I48</f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4"/>
      <c r="K48" s="37"/>
      <c r="L48" s="37"/>
      <c r="M48" s="37"/>
      <c r="N48" s="37"/>
      <c r="O48" s="37"/>
      <c r="P48" s="4"/>
      <c r="Q48" s="37"/>
      <c r="R48" s="4"/>
      <c r="S48" s="99"/>
      <c r="T48" s="8"/>
      <c r="U48" s="2"/>
    </row>
    <row r="49" spans="1:21" s="14" customFormat="1" ht="14.25" customHeight="1">
      <c r="A49" s="79" t="s">
        <v>9</v>
      </c>
      <c r="B49" s="80"/>
      <c r="C49" s="13">
        <f>D49+E49+F49+G49+H49+I49</f>
        <v>61.8</v>
      </c>
      <c r="D49" s="19">
        <v>0</v>
      </c>
      <c r="E49" s="19">
        <v>61.8</v>
      </c>
      <c r="F49" s="19">
        <v>0</v>
      </c>
      <c r="G49" s="19">
        <v>0</v>
      </c>
      <c r="H49" s="19">
        <v>0</v>
      </c>
      <c r="I49" s="19">
        <v>0</v>
      </c>
      <c r="J49" s="4"/>
      <c r="K49" s="37"/>
      <c r="L49" s="37"/>
      <c r="M49" s="37"/>
      <c r="N49" s="37"/>
      <c r="O49" s="37"/>
      <c r="P49" s="4"/>
      <c r="Q49" s="37"/>
      <c r="R49" s="4"/>
      <c r="S49" s="99"/>
      <c r="T49" s="8"/>
      <c r="U49" s="2"/>
    </row>
    <row r="50" spans="1:21" s="14" customFormat="1" ht="14.25" customHeight="1">
      <c r="A50" s="79" t="s">
        <v>34</v>
      </c>
      <c r="B50" s="80"/>
      <c r="C50" s="13">
        <f>D50+E50+F50+G50+H50+I50</f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37"/>
      <c r="K50" s="37"/>
      <c r="L50" s="37"/>
      <c r="M50" s="37"/>
      <c r="N50" s="37"/>
      <c r="O50" s="37"/>
      <c r="P50" s="4"/>
      <c r="Q50" s="37"/>
      <c r="R50" s="4"/>
      <c r="S50" s="99"/>
      <c r="T50" s="8"/>
      <c r="U50" s="2"/>
    </row>
    <row r="51" spans="1:21" s="14" customFormat="1" ht="14.25" customHeight="1">
      <c r="A51" s="81" t="s">
        <v>37</v>
      </c>
      <c r="B51" s="82"/>
      <c r="C51" s="13">
        <f>D51+E51+F51+G51+H51+I51</f>
        <v>618.1</v>
      </c>
      <c r="D51" s="13">
        <f aca="true" t="shared" si="2" ref="D51:I51">SUM(D46:D50)</f>
        <v>0</v>
      </c>
      <c r="E51" s="13">
        <f t="shared" si="2"/>
        <v>618.1</v>
      </c>
      <c r="F51" s="13">
        <f t="shared" si="2"/>
        <v>0</v>
      </c>
      <c r="G51" s="13">
        <f t="shared" si="2"/>
        <v>0</v>
      </c>
      <c r="H51" s="13">
        <f t="shared" si="2"/>
        <v>0</v>
      </c>
      <c r="I51" s="13">
        <f t="shared" si="2"/>
        <v>0</v>
      </c>
      <c r="J51" s="36"/>
      <c r="K51" s="37"/>
      <c r="L51" s="37"/>
      <c r="M51" s="37"/>
      <c r="N51" s="37"/>
      <c r="O51" s="37"/>
      <c r="P51" s="4"/>
      <c r="Q51" s="37"/>
      <c r="R51" s="4"/>
      <c r="S51" s="100"/>
      <c r="T51" s="8"/>
      <c r="U51" s="2"/>
    </row>
    <row r="52" spans="1:20" ht="94.5" customHeight="1">
      <c r="A52" s="79" t="s">
        <v>61</v>
      </c>
      <c r="B52" s="83"/>
      <c r="C52" s="83"/>
      <c r="D52" s="83"/>
      <c r="E52" s="83"/>
      <c r="F52" s="83"/>
      <c r="G52" s="83"/>
      <c r="H52" s="83"/>
      <c r="I52" s="80"/>
      <c r="J52" s="35" t="s">
        <v>38</v>
      </c>
      <c r="K52" s="32" t="s">
        <v>5</v>
      </c>
      <c r="L52" s="32">
        <v>4.6</v>
      </c>
      <c r="M52" s="32">
        <v>9.3</v>
      </c>
      <c r="N52" s="32">
        <v>7.7</v>
      </c>
      <c r="O52" s="32">
        <v>0.5</v>
      </c>
      <c r="P52" s="32">
        <v>0</v>
      </c>
      <c r="Q52" s="32">
        <v>0</v>
      </c>
      <c r="R52" s="32">
        <v>0</v>
      </c>
      <c r="S52" s="84" t="s">
        <v>18</v>
      </c>
      <c r="T52" s="8"/>
    </row>
    <row r="53" spans="1:20" ht="14.25" customHeight="1">
      <c r="A53" s="79" t="s">
        <v>4</v>
      </c>
      <c r="B53" s="80"/>
      <c r="C53" s="13">
        <f aca="true" t="shared" si="3" ref="C53:C58">D53+E53+F53+G53+H53+I53</f>
        <v>0</v>
      </c>
      <c r="D53" s="34">
        <v>0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23"/>
      <c r="K53" s="4"/>
      <c r="L53" s="40"/>
      <c r="M53" s="4"/>
      <c r="N53" s="4"/>
      <c r="O53" s="40"/>
      <c r="P53" s="4"/>
      <c r="Q53" s="40"/>
      <c r="R53" s="4"/>
      <c r="S53" s="85"/>
      <c r="T53" s="8"/>
    </row>
    <row r="54" spans="1:20" ht="14.25" customHeight="1">
      <c r="A54" s="79" t="s">
        <v>8</v>
      </c>
      <c r="B54" s="80"/>
      <c r="C54" s="13">
        <f t="shared" si="3"/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38"/>
      <c r="K54" s="36"/>
      <c r="L54" s="38"/>
      <c r="M54" s="36"/>
      <c r="N54" s="36"/>
      <c r="O54" s="38"/>
      <c r="P54" s="36"/>
      <c r="Q54" s="38"/>
      <c r="R54" s="36"/>
      <c r="S54" s="85"/>
      <c r="T54" s="8"/>
    </row>
    <row r="55" spans="1:20" ht="14.25" customHeight="1">
      <c r="A55" s="79" t="s">
        <v>3</v>
      </c>
      <c r="B55" s="80"/>
      <c r="C55" s="13">
        <f t="shared" si="3"/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23"/>
      <c r="K55" s="4"/>
      <c r="L55" s="40"/>
      <c r="M55" s="4"/>
      <c r="N55" s="4"/>
      <c r="O55" s="40"/>
      <c r="P55" s="4"/>
      <c r="Q55" s="40"/>
      <c r="R55" s="4"/>
      <c r="S55" s="85"/>
      <c r="T55" s="8"/>
    </row>
    <row r="56" spans="1:20" s="14" customFormat="1" ht="14.25" customHeight="1">
      <c r="A56" s="79" t="s">
        <v>9</v>
      </c>
      <c r="B56" s="80"/>
      <c r="C56" s="13">
        <f t="shared" si="3"/>
        <v>1148.6999999999998</v>
      </c>
      <c r="D56" s="19">
        <v>567.2</v>
      </c>
      <c r="E56" s="19">
        <v>551.9</v>
      </c>
      <c r="F56" s="19">
        <v>29.6</v>
      </c>
      <c r="G56" s="19">
        <v>0</v>
      </c>
      <c r="H56" s="19">
        <v>0</v>
      </c>
      <c r="I56" s="19">
        <v>0</v>
      </c>
      <c r="J56" s="23"/>
      <c r="K56" s="4"/>
      <c r="L56" s="40"/>
      <c r="M56" s="4"/>
      <c r="N56" s="4"/>
      <c r="O56" s="40"/>
      <c r="P56" s="4"/>
      <c r="Q56" s="40"/>
      <c r="R56" s="4"/>
      <c r="S56" s="85"/>
      <c r="T56" s="8"/>
    </row>
    <row r="57" spans="1:20" s="14" customFormat="1" ht="14.25" customHeight="1">
      <c r="A57" s="79" t="s">
        <v>34</v>
      </c>
      <c r="B57" s="80"/>
      <c r="C57" s="13">
        <f t="shared" si="3"/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39"/>
      <c r="K57" s="37"/>
      <c r="L57" s="39"/>
      <c r="M57" s="37"/>
      <c r="N57" s="37"/>
      <c r="O57" s="39"/>
      <c r="P57" s="37"/>
      <c r="Q57" s="39"/>
      <c r="R57" s="37"/>
      <c r="S57" s="85"/>
      <c r="T57" s="8"/>
    </row>
    <row r="58" spans="1:20" ht="15" customHeight="1">
      <c r="A58" s="81" t="s">
        <v>39</v>
      </c>
      <c r="B58" s="82"/>
      <c r="C58" s="13">
        <f t="shared" si="3"/>
        <v>1148.6999999999998</v>
      </c>
      <c r="D58" s="13">
        <f aca="true" t="shared" si="4" ref="D58:I58">SUM(D53:D57)</f>
        <v>567.2</v>
      </c>
      <c r="E58" s="13">
        <f t="shared" si="4"/>
        <v>551.9</v>
      </c>
      <c r="F58" s="13">
        <f t="shared" si="4"/>
        <v>29.6</v>
      </c>
      <c r="G58" s="13">
        <f t="shared" si="4"/>
        <v>0</v>
      </c>
      <c r="H58" s="13">
        <f t="shared" si="4"/>
        <v>0</v>
      </c>
      <c r="I58" s="13">
        <f t="shared" si="4"/>
        <v>0</v>
      </c>
      <c r="J58" s="39"/>
      <c r="K58" s="37"/>
      <c r="L58" s="39"/>
      <c r="M58" s="37"/>
      <c r="N58" s="37"/>
      <c r="O58" s="39"/>
      <c r="P58" s="37"/>
      <c r="Q58" s="39"/>
      <c r="R58" s="37"/>
      <c r="S58" s="86"/>
      <c r="T58" s="8"/>
    </row>
    <row r="59" spans="1:20" s="14" customFormat="1" ht="128.25" customHeight="1">
      <c r="A59" s="79" t="s">
        <v>62</v>
      </c>
      <c r="B59" s="83"/>
      <c r="C59" s="83"/>
      <c r="D59" s="83"/>
      <c r="E59" s="83"/>
      <c r="F59" s="83"/>
      <c r="G59" s="83"/>
      <c r="H59" s="83"/>
      <c r="I59" s="80"/>
      <c r="J59" s="4" t="s">
        <v>63</v>
      </c>
      <c r="K59" s="63" t="s">
        <v>5</v>
      </c>
      <c r="L59" s="64">
        <v>2.5</v>
      </c>
      <c r="M59" s="63">
        <v>1.1</v>
      </c>
      <c r="N59" s="63">
        <v>0.1</v>
      </c>
      <c r="O59" s="64">
        <v>0</v>
      </c>
      <c r="P59" s="63">
        <v>0</v>
      </c>
      <c r="Q59" s="64">
        <v>0</v>
      </c>
      <c r="R59" s="63">
        <v>0</v>
      </c>
      <c r="S59" s="84" t="s">
        <v>18</v>
      </c>
      <c r="T59" s="8"/>
    </row>
    <row r="60" spans="1:20" s="14" customFormat="1" ht="15" customHeight="1">
      <c r="A60" s="79" t="s">
        <v>4</v>
      </c>
      <c r="B60" s="80"/>
      <c r="C60" s="13">
        <f>D60+E60+F60+G60+H60+I60</f>
        <v>0</v>
      </c>
      <c r="D60" s="66">
        <v>0</v>
      </c>
      <c r="E60" s="67">
        <v>0</v>
      </c>
      <c r="F60" s="66">
        <v>0</v>
      </c>
      <c r="G60" s="67">
        <v>0</v>
      </c>
      <c r="H60" s="66">
        <v>0</v>
      </c>
      <c r="I60" s="68">
        <v>0</v>
      </c>
      <c r="J60" s="39"/>
      <c r="K60" s="63"/>
      <c r="L60" s="32"/>
      <c r="M60" s="64"/>
      <c r="N60" s="63"/>
      <c r="O60" s="64"/>
      <c r="P60" s="63"/>
      <c r="Q60" s="64"/>
      <c r="R60" s="63"/>
      <c r="S60" s="85"/>
      <c r="T60" s="8"/>
    </row>
    <row r="61" spans="1:20" s="14" customFormat="1" ht="15" customHeight="1">
      <c r="A61" s="79" t="s">
        <v>8</v>
      </c>
      <c r="B61" s="80"/>
      <c r="C61" s="13">
        <f>D61+E61+F61+G61+H61+I61</f>
        <v>0</v>
      </c>
      <c r="D61" s="66">
        <v>0</v>
      </c>
      <c r="E61" s="67">
        <v>0</v>
      </c>
      <c r="F61" s="66">
        <v>0</v>
      </c>
      <c r="G61" s="67">
        <v>0</v>
      </c>
      <c r="H61" s="66">
        <v>0</v>
      </c>
      <c r="I61" s="68">
        <v>0</v>
      </c>
      <c r="J61" s="39"/>
      <c r="K61" s="63"/>
      <c r="L61" s="63"/>
      <c r="M61" s="64"/>
      <c r="N61" s="63"/>
      <c r="O61" s="64"/>
      <c r="P61" s="63"/>
      <c r="Q61" s="64"/>
      <c r="R61" s="63"/>
      <c r="S61" s="85"/>
      <c r="T61" s="8"/>
    </row>
    <row r="62" spans="1:20" s="14" customFormat="1" ht="15" customHeight="1">
      <c r="A62" s="79" t="s">
        <v>3</v>
      </c>
      <c r="B62" s="80"/>
      <c r="C62" s="13">
        <f>D62+E62+F62+G62+H62+I62</f>
        <v>0</v>
      </c>
      <c r="D62" s="66">
        <v>0</v>
      </c>
      <c r="E62" s="67">
        <v>0</v>
      </c>
      <c r="F62" s="66">
        <v>0</v>
      </c>
      <c r="G62" s="67">
        <v>0</v>
      </c>
      <c r="H62" s="66">
        <v>0</v>
      </c>
      <c r="I62" s="68">
        <v>0</v>
      </c>
      <c r="J62" s="39"/>
      <c r="K62" s="63"/>
      <c r="L62" s="63"/>
      <c r="M62" s="64"/>
      <c r="N62" s="63"/>
      <c r="O62" s="64"/>
      <c r="P62" s="63"/>
      <c r="Q62" s="64"/>
      <c r="R62" s="63"/>
      <c r="S62" s="85"/>
      <c r="T62" s="8"/>
    </row>
    <row r="63" spans="1:20" s="14" customFormat="1" ht="15" customHeight="1">
      <c r="A63" s="79" t="s">
        <v>9</v>
      </c>
      <c r="B63" s="80"/>
      <c r="C63" s="13">
        <f>D63+E63+F63+G63+H63+I63</f>
        <v>73.89999999999999</v>
      </c>
      <c r="D63" s="66">
        <v>68.8</v>
      </c>
      <c r="E63" s="67">
        <v>5.1</v>
      </c>
      <c r="F63" s="66">
        <v>0</v>
      </c>
      <c r="G63" s="67">
        <v>0</v>
      </c>
      <c r="H63" s="66">
        <v>0</v>
      </c>
      <c r="I63" s="68">
        <v>0</v>
      </c>
      <c r="J63" s="39"/>
      <c r="K63" s="63"/>
      <c r="L63" s="63"/>
      <c r="M63" s="64"/>
      <c r="N63" s="63"/>
      <c r="O63" s="64"/>
      <c r="P63" s="63"/>
      <c r="Q63" s="64"/>
      <c r="R63" s="63"/>
      <c r="S63" s="85"/>
      <c r="T63" s="8"/>
    </row>
    <row r="64" spans="1:20" s="14" customFormat="1" ht="15" customHeight="1">
      <c r="A64" s="79" t="s">
        <v>34</v>
      </c>
      <c r="B64" s="80"/>
      <c r="C64" s="13">
        <f>D64+E64+F64+G64+H64+I64</f>
        <v>0</v>
      </c>
      <c r="D64" s="66">
        <v>0</v>
      </c>
      <c r="E64" s="67">
        <v>0</v>
      </c>
      <c r="F64" s="66">
        <v>0</v>
      </c>
      <c r="G64" s="67">
        <v>0</v>
      </c>
      <c r="H64" s="66">
        <v>0</v>
      </c>
      <c r="I64" s="68">
        <v>0</v>
      </c>
      <c r="J64" s="39"/>
      <c r="K64" s="63"/>
      <c r="L64" s="63"/>
      <c r="M64" s="64"/>
      <c r="N64" s="63"/>
      <c r="O64" s="64"/>
      <c r="P64" s="63"/>
      <c r="Q64" s="64"/>
      <c r="R64" s="63"/>
      <c r="S64" s="85"/>
      <c r="T64" s="8"/>
    </row>
    <row r="65" spans="1:20" s="14" customFormat="1" ht="15" customHeight="1">
      <c r="A65" s="81" t="s">
        <v>64</v>
      </c>
      <c r="B65" s="82"/>
      <c r="C65" s="69">
        <f aca="true" t="shared" si="5" ref="C65:I65">SUM(C60:C64)</f>
        <v>73.89999999999999</v>
      </c>
      <c r="D65" s="70">
        <f t="shared" si="5"/>
        <v>68.8</v>
      </c>
      <c r="E65" s="65">
        <f t="shared" si="5"/>
        <v>5.1</v>
      </c>
      <c r="F65" s="70">
        <f t="shared" si="5"/>
        <v>0</v>
      </c>
      <c r="G65" s="65">
        <f t="shared" si="5"/>
        <v>0</v>
      </c>
      <c r="H65" s="70">
        <f t="shared" si="5"/>
        <v>0</v>
      </c>
      <c r="I65" s="71">
        <f t="shared" si="5"/>
        <v>0</v>
      </c>
      <c r="J65" s="39"/>
      <c r="K65" s="63"/>
      <c r="L65" s="63"/>
      <c r="M65" s="64"/>
      <c r="N65" s="63"/>
      <c r="O65" s="64"/>
      <c r="P65" s="63"/>
      <c r="Q65" s="64"/>
      <c r="R65" s="63"/>
      <c r="S65" s="86"/>
      <c r="T65" s="8"/>
    </row>
    <row r="66" spans="1:20" s="14" customFormat="1" ht="44.25" customHeight="1">
      <c r="A66" s="79" t="s">
        <v>40</v>
      </c>
      <c r="B66" s="83"/>
      <c r="C66" s="13">
        <f>D66+E66+F66+G66+H66+I66</f>
        <v>179.5</v>
      </c>
      <c r="D66" s="19">
        <v>66.7</v>
      </c>
      <c r="E66" s="19">
        <v>112.8</v>
      </c>
      <c r="F66" s="19">
        <f>G66+H66+I66+J66+K66+L66</f>
        <v>0</v>
      </c>
      <c r="G66" s="13">
        <f>H66+I66+J66+K66+L66+M66</f>
        <v>0</v>
      </c>
      <c r="H66" s="13">
        <f>I66+J66+K66+L66+M66+N66</f>
        <v>0</v>
      </c>
      <c r="I66" s="13">
        <f>J66+K66+L66+M66+N66+O66</f>
        <v>0</v>
      </c>
      <c r="J66" s="39"/>
      <c r="K66" s="63"/>
      <c r="L66" s="63"/>
      <c r="M66" s="64"/>
      <c r="N66" s="63"/>
      <c r="O66" s="64"/>
      <c r="P66" s="63"/>
      <c r="Q66" s="64"/>
      <c r="R66" s="63"/>
      <c r="S66" s="36"/>
      <c r="T66" s="8"/>
    </row>
    <row r="67" spans="1:20" s="14" customFormat="1" ht="15" customHeight="1">
      <c r="A67" s="79" t="s">
        <v>4</v>
      </c>
      <c r="B67" s="83"/>
      <c r="C67" s="13">
        <f>E67+F67+G67+H67+I67</f>
        <v>0</v>
      </c>
      <c r="D67" s="13">
        <v>0</v>
      </c>
      <c r="E67" s="19">
        <f>E77+E127+E134</f>
        <v>0</v>
      </c>
      <c r="F67" s="19">
        <f>F77+F127+F134</f>
        <v>0</v>
      </c>
      <c r="G67" s="19">
        <f>G77+G127+G134</f>
        <v>0</v>
      </c>
      <c r="H67" s="19">
        <v>0</v>
      </c>
      <c r="I67" s="19">
        <f>I77+I127+I134</f>
        <v>0</v>
      </c>
      <c r="J67" s="39"/>
      <c r="K67" s="63"/>
      <c r="L67" s="63"/>
      <c r="M67" s="64"/>
      <c r="N67" s="63"/>
      <c r="O67" s="64"/>
      <c r="P67" s="63"/>
      <c r="Q67" s="64"/>
      <c r="R67" s="63"/>
      <c r="S67" s="36"/>
      <c r="T67" s="8"/>
    </row>
    <row r="68" spans="1:20" s="14" customFormat="1" ht="15" customHeight="1">
      <c r="A68" s="79" t="s">
        <v>8</v>
      </c>
      <c r="B68" s="83"/>
      <c r="C68" s="13">
        <f>E68+F68+G68+H68+I68</f>
        <v>0</v>
      </c>
      <c r="D68" s="13">
        <v>0</v>
      </c>
      <c r="E68" s="19">
        <v>0</v>
      </c>
      <c r="F68" s="19">
        <f>F78+F128+F135</f>
        <v>0</v>
      </c>
      <c r="G68" s="19">
        <f>G78+G128+G135</f>
        <v>0</v>
      </c>
      <c r="H68" s="19">
        <f>H78+H128+H135</f>
        <v>0</v>
      </c>
      <c r="I68" s="19">
        <f>I78+I128+I135</f>
        <v>0</v>
      </c>
      <c r="J68" s="39"/>
      <c r="K68" s="63"/>
      <c r="L68" s="63"/>
      <c r="M68" s="64"/>
      <c r="N68" s="63"/>
      <c r="O68" s="64"/>
      <c r="P68" s="63"/>
      <c r="Q68" s="64"/>
      <c r="R68" s="63"/>
      <c r="S68" s="36"/>
      <c r="T68" s="8"/>
    </row>
    <row r="69" spans="1:20" s="14" customFormat="1" ht="15" customHeight="1">
      <c r="A69" s="79" t="s">
        <v>3</v>
      </c>
      <c r="B69" s="83"/>
      <c r="C69" s="13">
        <f>D69+E69+F69+G69+H69+I69</f>
        <v>60.7</v>
      </c>
      <c r="D69" s="13">
        <v>0</v>
      </c>
      <c r="E69" s="19">
        <v>60.7</v>
      </c>
      <c r="F69" s="19">
        <f>F84+F129+F136</f>
        <v>0</v>
      </c>
      <c r="G69" s="19">
        <f>G84+G129+G136</f>
        <v>0</v>
      </c>
      <c r="H69" s="19">
        <f>H84+H129+H136</f>
        <v>0</v>
      </c>
      <c r="I69" s="19">
        <f>I84+I129+I136</f>
        <v>0</v>
      </c>
      <c r="J69" s="39"/>
      <c r="K69" s="63"/>
      <c r="L69" s="63"/>
      <c r="M69" s="64"/>
      <c r="N69" s="63"/>
      <c r="O69" s="64"/>
      <c r="P69" s="63"/>
      <c r="Q69" s="64"/>
      <c r="R69" s="63"/>
      <c r="S69" s="36"/>
      <c r="T69" s="8"/>
    </row>
    <row r="70" spans="1:20" s="14" customFormat="1" ht="15" customHeight="1">
      <c r="A70" s="79" t="s">
        <v>9</v>
      </c>
      <c r="B70" s="80"/>
      <c r="C70" s="13">
        <v>77</v>
      </c>
      <c r="D70" s="19">
        <v>24.9</v>
      </c>
      <c r="E70" s="19">
        <v>52.1</v>
      </c>
      <c r="F70" s="19">
        <v>0</v>
      </c>
      <c r="G70" s="19">
        <v>0</v>
      </c>
      <c r="H70" s="19">
        <v>0</v>
      </c>
      <c r="I70" s="19">
        <v>0</v>
      </c>
      <c r="J70" s="39"/>
      <c r="K70" s="63"/>
      <c r="L70" s="63"/>
      <c r="M70" s="64"/>
      <c r="N70" s="63"/>
      <c r="O70" s="64"/>
      <c r="P70" s="63"/>
      <c r="Q70" s="64"/>
      <c r="R70" s="63"/>
      <c r="S70" s="36"/>
      <c r="T70" s="8"/>
    </row>
    <row r="71" spans="1:20" s="14" customFormat="1" ht="15" customHeight="1">
      <c r="A71" s="79" t="s">
        <v>34</v>
      </c>
      <c r="B71" s="83"/>
      <c r="C71" s="13">
        <v>41.8</v>
      </c>
      <c r="D71" s="19">
        <v>41.8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39"/>
      <c r="K71" s="63"/>
      <c r="L71" s="63"/>
      <c r="M71" s="64"/>
      <c r="N71" s="63"/>
      <c r="O71" s="64"/>
      <c r="P71" s="63"/>
      <c r="Q71" s="64"/>
      <c r="R71" s="63"/>
      <c r="S71" s="36"/>
      <c r="T71" s="8"/>
    </row>
    <row r="72" spans="1:20" s="14" customFormat="1" ht="98.25" customHeight="1">
      <c r="A72" s="79" t="s">
        <v>41</v>
      </c>
      <c r="B72" s="83"/>
      <c r="C72" s="83"/>
      <c r="D72" s="83"/>
      <c r="E72" s="83"/>
      <c r="F72" s="83"/>
      <c r="G72" s="83"/>
      <c r="H72" s="83"/>
      <c r="I72" s="80"/>
      <c r="J72" s="4" t="s">
        <v>65</v>
      </c>
      <c r="K72" s="63" t="s">
        <v>5</v>
      </c>
      <c r="L72" s="63">
        <v>0</v>
      </c>
      <c r="M72" s="64">
        <v>1.1</v>
      </c>
      <c r="N72" s="63">
        <v>1.6</v>
      </c>
      <c r="O72" s="64">
        <v>0</v>
      </c>
      <c r="P72" s="63">
        <v>0</v>
      </c>
      <c r="Q72" s="64">
        <v>0</v>
      </c>
      <c r="R72" s="63">
        <v>0</v>
      </c>
      <c r="S72" s="84" t="s">
        <v>18</v>
      </c>
      <c r="T72" s="8"/>
    </row>
    <row r="73" spans="1:20" s="14" customFormat="1" ht="15" customHeight="1">
      <c r="A73" s="79" t="s">
        <v>4</v>
      </c>
      <c r="B73" s="80"/>
      <c r="C73" s="13">
        <f>D73+E73+F73+G73+H73+I73</f>
        <v>0</v>
      </c>
      <c r="D73" s="66">
        <v>0</v>
      </c>
      <c r="E73" s="67">
        <v>0</v>
      </c>
      <c r="F73" s="66">
        <v>0</v>
      </c>
      <c r="G73" s="67">
        <v>0</v>
      </c>
      <c r="H73" s="66">
        <v>0</v>
      </c>
      <c r="I73" s="68">
        <v>0</v>
      </c>
      <c r="J73" s="39"/>
      <c r="K73" s="63"/>
      <c r="L73" s="63"/>
      <c r="M73" s="64"/>
      <c r="N73" s="63"/>
      <c r="O73" s="64"/>
      <c r="P73" s="63"/>
      <c r="Q73" s="64"/>
      <c r="R73" s="63"/>
      <c r="S73" s="85"/>
      <c r="T73" s="8"/>
    </row>
    <row r="74" spans="1:20" s="14" customFormat="1" ht="15" customHeight="1">
      <c r="A74" s="79" t="s">
        <v>8</v>
      </c>
      <c r="B74" s="80"/>
      <c r="C74" s="13">
        <f>D74+E74+F74+G74+H74+I74</f>
        <v>0</v>
      </c>
      <c r="D74" s="66">
        <v>0</v>
      </c>
      <c r="E74" s="67">
        <v>0</v>
      </c>
      <c r="F74" s="66">
        <v>0</v>
      </c>
      <c r="G74" s="67">
        <v>0</v>
      </c>
      <c r="H74" s="66">
        <v>0</v>
      </c>
      <c r="I74" s="68">
        <v>0</v>
      </c>
      <c r="J74" s="39"/>
      <c r="K74" s="63"/>
      <c r="L74" s="63"/>
      <c r="M74" s="64"/>
      <c r="N74" s="63"/>
      <c r="O74" s="64"/>
      <c r="P74" s="63"/>
      <c r="Q74" s="64"/>
      <c r="R74" s="63"/>
      <c r="S74" s="85"/>
      <c r="T74" s="8"/>
    </row>
    <row r="75" spans="1:20" s="14" customFormat="1" ht="15" customHeight="1">
      <c r="A75" s="79" t="s">
        <v>3</v>
      </c>
      <c r="B75" s="80"/>
      <c r="C75" s="13">
        <f>D75+E75+F75+G75+H75+I75</f>
        <v>60.7</v>
      </c>
      <c r="D75" s="66">
        <v>0</v>
      </c>
      <c r="E75" s="67">
        <v>60.7</v>
      </c>
      <c r="F75" s="66">
        <v>0</v>
      </c>
      <c r="G75" s="67">
        <v>0</v>
      </c>
      <c r="H75" s="66">
        <v>0</v>
      </c>
      <c r="I75" s="68">
        <v>0</v>
      </c>
      <c r="J75" s="39"/>
      <c r="K75" s="63"/>
      <c r="L75" s="63"/>
      <c r="M75" s="64"/>
      <c r="N75" s="63"/>
      <c r="O75" s="64"/>
      <c r="P75" s="63"/>
      <c r="Q75" s="64"/>
      <c r="R75" s="63"/>
      <c r="S75" s="85"/>
      <c r="T75" s="8"/>
    </row>
    <row r="76" spans="1:20" s="14" customFormat="1" ht="15" customHeight="1">
      <c r="A76" s="79" t="s">
        <v>9</v>
      </c>
      <c r="B76" s="80"/>
      <c r="C76" s="13">
        <f>D76+E76+F76+G76+H76+I76</f>
        <v>74.6</v>
      </c>
      <c r="D76" s="66">
        <v>22.5</v>
      </c>
      <c r="E76" s="67">
        <v>52.1</v>
      </c>
      <c r="F76" s="66">
        <v>0</v>
      </c>
      <c r="G76" s="67">
        <v>0</v>
      </c>
      <c r="H76" s="66">
        <v>0</v>
      </c>
      <c r="I76" s="68">
        <v>0</v>
      </c>
      <c r="J76" s="39"/>
      <c r="K76" s="63"/>
      <c r="L76" s="63"/>
      <c r="M76" s="64"/>
      <c r="N76" s="63"/>
      <c r="O76" s="64"/>
      <c r="P76" s="63"/>
      <c r="Q76" s="64"/>
      <c r="R76" s="63"/>
      <c r="S76" s="85"/>
      <c r="T76" s="8"/>
    </row>
    <row r="77" spans="1:20" s="14" customFormat="1" ht="15" customHeight="1">
      <c r="A77" s="79" t="s">
        <v>34</v>
      </c>
      <c r="B77" s="80"/>
      <c r="C77" s="13">
        <f>D77+E77+F77+G77+H77+I77</f>
        <v>41.8</v>
      </c>
      <c r="D77" s="66">
        <v>41.8</v>
      </c>
      <c r="E77" s="67">
        <v>0</v>
      </c>
      <c r="F77" s="66">
        <v>0</v>
      </c>
      <c r="G77" s="67">
        <v>0</v>
      </c>
      <c r="H77" s="66">
        <v>0</v>
      </c>
      <c r="I77" s="68">
        <v>0</v>
      </c>
      <c r="J77" s="39"/>
      <c r="K77" s="63"/>
      <c r="L77" s="63"/>
      <c r="M77" s="64"/>
      <c r="N77" s="63"/>
      <c r="O77" s="64"/>
      <c r="P77" s="63"/>
      <c r="Q77" s="64"/>
      <c r="R77" s="63"/>
      <c r="S77" s="85"/>
      <c r="T77" s="8"/>
    </row>
    <row r="78" spans="1:20" s="14" customFormat="1" ht="15" customHeight="1">
      <c r="A78" s="81" t="s">
        <v>42</v>
      </c>
      <c r="B78" s="82"/>
      <c r="C78" s="69">
        <f aca="true" t="shared" si="6" ref="C78:I78">SUM(C73:C77)</f>
        <v>177.10000000000002</v>
      </c>
      <c r="D78" s="70">
        <f t="shared" si="6"/>
        <v>64.3</v>
      </c>
      <c r="E78" s="65">
        <f t="shared" si="6"/>
        <v>112.80000000000001</v>
      </c>
      <c r="F78" s="70">
        <f t="shared" si="6"/>
        <v>0</v>
      </c>
      <c r="G78" s="65">
        <f t="shared" si="6"/>
        <v>0</v>
      </c>
      <c r="H78" s="70">
        <f t="shared" si="6"/>
        <v>0</v>
      </c>
      <c r="I78" s="71">
        <f t="shared" si="6"/>
        <v>0</v>
      </c>
      <c r="J78" s="39"/>
      <c r="K78" s="37"/>
      <c r="L78" s="4"/>
      <c r="M78" s="39"/>
      <c r="N78" s="37"/>
      <c r="O78" s="39"/>
      <c r="P78" s="37"/>
      <c r="Q78" s="39"/>
      <c r="R78" s="37"/>
      <c r="S78" s="86"/>
      <c r="T78" s="8"/>
    </row>
    <row r="79" spans="1:20" s="14" customFormat="1" ht="124.5" customHeight="1">
      <c r="A79" s="79" t="s">
        <v>43</v>
      </c>
      <c r="B79" s="83"/>
      <c r="C79" s="83"/>
      <c r="D79" s="83"/>
      <c r="E79" s="83"/>
      <c r="F79" s="83"/>
      <c r="G79" s="83"/>
      <c r="H79" s="83"/>
      <c r="I79" s="80"/>
      <c r="J79" s="4" t="s">
        <v>66</v>
      </c>
      <c r="K79" s="76" t="s">
        <v>5</v>
      </c>
      <c r="L79" s="76">
        <v>0</v>
      </c>
      <c r="M79" s="64">
        <v>0</v>
      </c>
      <c r="N79" s="76">
        <v>0</v>
      </c>
      <c r="O79" s="64">
        <v>0</v>
      </c>
      <c r="P79" s="76">
        <v>0</v>
      </c>
      <c r="Q79" s="64">
        <v>0</v>
      </c>
      <c r="R79" s="76">
        <v>0</v>
      </c>
      <c r="S79" s="84" t="s">
        <v>18</v>
      </c>
      <c r="T79" s="8"/>
    </row>
    <row r="80" spans="1:20" s="14" customFormat="1" ht="15" customHeight="1">
      <c r="A80" s="79" t="s">
        <v>4</v>
      </c>
      <c r="B80" s="80"/>
      <c r="C80" s="13">
        <f>D80+E80+F80+G80+H80+I80</f>
        <v>0</v>
      </c>
      <c r="D80" s="66">
        <v>0</v>
      </c>
      <c r="E80" s="67">
        <v>0</v>
      </c>
      <c r="F80" s="66">
        <v>0</v>
      </c>
      <c r="G80" s="67">
        <v>0</v>
      </c>
      <c r="H80" s="66">
        <v>0</v>
      </c>
      <c r="I80" s="68">
        <v>0</v>
      </c>
      <c r="J80" s="39"/>
      <c r="K80" s="37"/>
      <c r="L80" s="37"/>
      <c r="M80" s="39"/>
      <c r="N80" s="37"/>
      <c r="O80" s="39"/>
      <c r="P80" s="37"/>
      <c r="Q80" s="39"/>
      <c r="R80" s="37"/>
      <c r="S80" s="85"/>
      <c r="T80" s="8"/>
    </row>
    <row r="81" spans="1:20" s="14" customFormat="1" ht="15" customHeight="1">
      <c r="A81" s="79" t="s">
        <v>8</v>
      </c>
      <c r="B81" s="80"/>
      <c r="C81" s="13">
        <f>D81+E81+F81+G81+H81+I81</f>
        <v>0</v>
      </c>
      <c r="D81" s="66">
        <v>0</v>
      </c>
      <c r="E81" s="67">
        <v>0</v>
      </c>
      <c r="F81" s="66">
        <v>0</v>
      </c>
      <c r="G81" s="67">
        <v>0</v>
      </c>
      <c r="H81" s="66">
        <v>0</v>
      </c>
      <c r="I81" s="68">
        <v>0</v>
      </c>
      <c r="J81" s="39"/>
      <c r="K81" s="37"/>
      <c r="L81" s="37"/>
      <c r="M81" s="39"/>
      <c r="N81" s="37"/>
      <c r="O81" s="39"/>
      <c r="P81" s="37"/>
      <c r="Q81" s="39"/>
      <c r="R81" s="37"/>
      <c r="S81" s="85"/>
      <c r="T81" s="8"/>
    </row>
    <row r="82" spans="1:20" s="14" customFormat="1" ht="15" customHeight="1">
      <c r="A82" s="79" t="s">
        <v>3</v>
      </c>
      <c r="B82" s="80"/>
      <c r="C82" s="13">
        <f>D82+E82+F82+G82+H82+I82</f>
        <v>0</v>
      </c>
      <c r="D82" s="66">
        <v>0</v>
      </c>
      <c r="E82" s="67">
        <v>0</v>
      </c>
      <c r="F82" s="66">
        <v>0</v>
      </c>
      <c r="G82" s="67">
        <v>0</v>
      </c>
      <c r="H82" s="66">
        <v>0</v>
      </c>
      <c r="I82" s="68">
        <v>0</v>
      </c>
      <c r="J82" s="39"/>
      <c r="K82" s="37"/>
      <c r="L82" s="37"/>
      <c r="M82" s="39"/>
      <c r="N82" s="37"/>
      <c r="O82" s="39"/>
      <c r="P82" s="37"/>
      <c r="Q82" s="39"/>
      <c r="R82" s="37"/>
      <c r="S82" s="85"/>
      <c r="T82" s="8"/>
    </row>
    <row r="83" spans="1:20" s="14" customFormat="1" ht="15" customHeight="1">
      <c r="A83" s="79" t="s">
        <v>9</v>
      </c>
      <c r="B83" s="80"/>
      <c r="C83" s="13">
        <f>D83+E83+F83+G83+H83+I83</f>
        <v>2.4</v>
      </c>
      <c r="D83" s="66">
        <v>2.4</v>
      </c>
      <c r="E83" s="67">
        <v>0</v>
      </c>
      <c r="F83" s="66">
        <v>0</v>
      </c>
      <c r="G83" s="67">
        <v>0</v>
      </c>
      <c r="H83" s="66">
        <v>0</v>
      </c>
      <c r="I83" s="68">
        <v>0</v>
      </c>
      <c r="J83" s="39"/>
      <c r="K83" s="37"/>
      <c r="L83" s="37"/>
      <c r="M83" s="39"/>
      <c r="N83" s="37"/>
      <c r="O83" s="39"/>
      <c r="P83" s="37"/>
      <c r="Q83" s="39"/>
      <c r="R83" s="37"/>
      <c r="S83" s="85"/>
      <c r="T83" s="8"/>
    </row>
    <row r="84" spans="1:20" s="14" customFormat="1" ht="15" customHeight="1">
      <c r="A84" s="79" t="s">
        <v>34</v>
      </c>
      <c r="B84" s="80"/>
      <c r="C84" s="13">
        <f>D84+E84+F84+G84+H84+I84</f>
        <v>0</v>
      </c>
      <c r="D84" s="66">
        <v>0</v>
      </c>
      <c r="E84" s="67">
        <v>0</v>
      </c>
      <c r="F84" s="66">
        <v>0</v>
      </c>
      <c r="G84" s="67">
        <v>0</v>
      </c>
      <c r="H84" s="66">
        <v>0</v>
      </c>
      <c r="I84" s="68">
        <v>0</v>
      </c>
      <c r="J84" s="39"/>
      <c r="K84" s="37"/>
      <c r="L84" s="37"/>
      <c r="M84" s="39"/>
      <c r="N84" s="37"/>
      <c r="O84" s="39"/>
      <c r="P84" s="37"/>
      <c r="Q84" s="39"/>
      <c r="R84" s="37"/>
      <c r="S84" s="85"/>
      <c r="T84" s="8"/>
    </row>
    <row r="85" spans="1:20" s="14" customFormat="1" ht="15" customHeight="1">
      <c r="A85" s="81" t="s">
        <v>44</v>
      </c>
      <c r="B85" s="82"/>
      <c r="C85" s="69">
        <f aca="true" t="shared" si="7" ref="C85:I85">SUM(C80:C84)</f>
        <v>2.4</v>
      </c>
      <c r="D85" s="70">
        <f t="shared" si="7"/>
        <v>2.4</v>
      </c>
      <c r="E85" s="65">
        <f t="shared" si="7"/>
        <v>0</v>
      </c>
      <c r="F85" s="70">
        <f t="shared" si="7"/>
        <v>0</v>
      </c>
      <c r="G85" s="65">
        <f t="shared" si="7"/>
        <v>0</v>
      </c>
      <c r="H85" s="70">
        <f t="shared" si="7"/>
        <v>0</v>
      </c>
      <c r="I85" s="71">
        <f t="shared" si="7"/>
        <v>0</v>
      </c>
      <c r="J85" s="39"/>
      <c r="K85" s="37"/>
      <c r="L85" s="37"/>
      <c r="M85" s="39"/>
      <c r="N85" s="37"/>
      <c r="O85" s="39"/>
      <c r="P85" s="37"/>
      <c r="Q85" s="39"/>
      <c r="R85" s="37"/>
      <c r="S85" s="86"/>
      <c r="T85" s="8"/>
    </row>
    <row r="86" spans="1:20" s="14" customFormat="1" ht="56.25" customHeight="1">
      <c r="A86" s="79" t="s">
        <v>67</v>
      </c>
      <c r="B86" s="83"/>
      <c r="C86" s="13">
        <v>856.7</v>
      </c>
      <c r="D86" s="19">
        <v>100</v>
      </c>
      <c r="E86" s="19">
        <v>100.5</v>
      </c>
      <c r="F86" s="19">
        <v>100</v>
      </c>
      <c r="G86" s="13">
        <v>185.4</v>
      </c>
      <c r="H86" s="13">
        <v>185.4</v>
      </c>
      <c r="I86" s="13">
        <v>185.4</v>
      </c>
      <c r="J86" s="39"/>
      <c r="K86" s="37"/>
      <c r="L86" s="37"/>
      <c r="M86" s="39"/>
      <c r="N86" s="37"/>
      <c r="O86" s="39"/>
      <c r="P86" s="37"/>
      <c r="Q86" s="39"/>
      <c r="R86" s="37"/>
      <c r="S86" s="72"/>
      <c r="T86" s="8"/>
    </row>
    <row r="87" spans="1:20" s="14" customFormat="1" ht="15" customHeight="1">
      <c r="A87" s="79" t="s">
        <v>4</v>
      </c>
      <c r="B87" s="83"/>
      <c r="C87" s="13">
        <f>D87+E87+F87+G87+H87+I87</f>
        <v>0</v>
      </c>
      <c r="D87" s="13">
        <v>0</v>
      </c>
      <c r="E87" s="19">
        <f>E97+E147+E154</f>
        <v>0</v>
      </c>
      <c r="F87" s="19">
        <f>F97+F147+F154</f>
        <v>0</v>
      </c>
      <c r="G87" s="19">
        <f>G97+G147+G154</f>
        <v>0</v>
      </c>
      <c r="H87" s="19">
        <f>H97+H139+H154</f>
        <v>0</v>
      </c>
      <c r="I87" s="19">
        <f>I97+I147+I154</f>
        <v>0</v>
      </c>
      <c r="J87" s="39"/>
      <c r="K87" s="37"/>
      <c r="L87" s="37"/>
      <c r="M87" s="39"/>
      <c r="N87" s="37"/>
      <c r="O87" s="39"/>
      <c r="P87" s="37"/>
      <c r="Q87" s="39"/>
      <c r="R87" s="37"/>
      <c r="S87" s="72"/>
      <c r="T87" s="8"/>
    </row>
    <row r="88" spans="1:20" s="14" customFormat="1" ht="15" customHeight="1">
      <c r="A88" s="79" t="s">
        <v>8</v>
      </c>
      <c r="B88" s="83"/>
      <c r="C88" s="13">
        <f>D88+E88+F88+G88+H88+I88</f>
        <v>0</v>
      </c>
      <c r="D88" s="13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39"/>
      <c r="K88" s="37"/>
      <c r="L88" s="37"/>
      <c r="M88" s="39"/>
      <c r="N88" s="37"/>
      <c r="O88" s="39"/>
      <c r="P88" s="37"/>
      <c r="Q88" s="39"/>
      <c r="R88" s="37"/>
      <c r="S88" s="72"/>
      <c r="T88" s="8"/>
    </row>
    <row r="89" spans="1:20" s="14" customFormat="1" ht="15" customHeight="1">
      <c r="A89" s="79" t="s">
        <v>3</v>
      </c>
      <c r="B89" s="83"/>
      <c r="C89" s="13">
        <f>D89+E89+F89+G89+H89+I89</f>
        <v>0</v>
      </c>
      <c r="D89" s="13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39"/>
      <c r="K89" s="37"/>
      <c r="L89" s="37"/>
      <c r="M89" s="39"/>
      <c r="N89" s="37"/>
      <c r="O89" s="39"/>
      <c r="P89" s="37"/>
      <c r="Q89" s="39"/>
      <c r="R89" s="37"/>
      <c r="S89" s="72"/>
      <c r="T89" s="8"/>
    </row>
    <row r="90" spans="1:20" s="14" customFormat="1" ht="15" customHeight="1">
      <c r="A90" s="79" t="s">
        <v>9</v>
      </c>
      <c r="B90" s="80"/>
      <c r="C90" s="13">
        <f>D90+E90+F90+G90+H90+I90</f>
        <v>856.6999999999999</v>
      </c>
      <c r="D90" s="19">
        <v>100</v>
      </c>
      <c r="E90" s="19">
        <v>100.5</v>
      </c>
      <c r="F90" s="19">
        <v>100</v>
      </c>
      <c r="G90" s="19">
        <v>185.4</v>
      </c>
      <c r="H90" s="19">
        <v>185.4</v>
      </c>
      <c r="I90" s="19">
        <v>185.4</v>
      </c>
      <c r="J90" s="39"/>
      <c r="K90" s="37"/>
      <c r="L90" s="37"/>
      <c r="M90" s="39"/>
      <c r="N90" s="37"/>
      <c r="O90" s="39"/>
      <c r="P90" s="37"/>
      <c r="Q90" s="39"/>
      <c r="R90" s="37"/>
      <c r="S90" s="72"/>
      <c r="T90" s="8"/>
    </row>
    <row r="91" spans="1:20" s="14" customFormat="1" ht="15" customHeight="1">
      <c r="A91" s="79" t="s">
        <v>34</v>
      </c>
      <c r="B91" s="83"/>
      <c r="C91" s="13">
        <f>D91+E91+F91+G91+H91+I91</f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39"/>
      <c r="K91" s="37"/>
      <c r="L91" s="37"/>
      <c r="M91" s="39"/>
      <c r="N91" s="37"/>
      <c r="O91" s="39"/>
      <c r="P91" s="37"/>
      <c r="Q91" s="39"/>
      <c r="R91" s="37"/>
      <c r="S91" s="72"/>
      <c r="T91" s="8"/>
    </row>
    <row r="92" spans="1:20" s="14" customFormat="1" ht="109.5" customHeight="1">
      <c r="A92" s="79" t="s">
        <v>45</v>
      </c>
      <c r="B92" s="83"/>
      <c r="C92" s="83"/>
      <c r="D92" s="83"/>
      <c r="E92" s="83"/>
      <c r="F92" s="83"/>
      <c r="G92" s="83"/>
      <c r="H92" s="83"/>
      <c r="I92" s="80"/>
      <c r="J92" s="4" t="s">
        <v>68</v>
      </c>
      <c r="K92" s="76" t="s">
        <v>69</v>
      </c>
      <c r="L92" s="76">
        <v>8</v>
      </c>
      <c r="M92" s="64">
        <v>8</v>
      </c>
      <c r="N92" s="76">
        <v>8</v>
      </c>
      <c r="O92" s="64">
        <v>18</v>
      </c>
      <c r="P92" s="76">
        <v>18</v>
      </c>
      <c r="Q92" s="64">
        <v>18</v>
      </c>
      <c r="R92" s="76">
        <v>18</v>
      </c>
      <c r="S92" s="84" t="s">
        <v>18</v>
      </c>
      <c r="T92" s="8"/>
    </row>
    <row r="93" spans="1:20" s="14" customFormat="1" ht="15" customHeight="1">
      <c r="A93" s="79" t="s">
        <v>4</v>
      </c>
      <c r="B93" s="80"/>
      <c r="C93" s="13">
        <f>D93+E93+F93+G93+H93+I93</f>
        <v>0</v>
      </c>
      <c r="D93" s="66">
        <v>0</v>
      </c>
      <c r="E93" s="67">
        <v>0</v>
      </c>
      <c r="F93" s="66">
        <v>0</v>
      </c>
      <c r="G93" s="67">
        <v>0</v>
      </c>
      <c r="H93" s="66">
        <v>0</v>
      </c>
      <c r="I93" s="68">
        <v>0</v>
      </c>
      <c r="J93" s="39"/>
      <c r="K93" s="37"/>
      <c r="L93" s="37"/>
      <c r="M93" s="39"/>
      <c r="N93" s="37"/>
      <c r="O93" s="39"/>
      <c r="P93" s="37"/>
      <c r="Q93" s="39"/>
      <c r="R93" s="37"/>
      <c r="S93" s="85"/>
      <c r="T93" s="8"/>
    </row>
    <row r="94" spans="1:20" s="14" customFormat="1" ht="15" customHeight="1">
      <c r="A94" s="79" t="s">
        <v>8</v>
      </c>
      <c r="B94" s="80"/>
      <c r="C94" s="13">
        <f>D94+E94+F94+G94+H94+I94</f>
        <v>0</v>
      </c>
      <c r="D94" s="66">
        <v>0</v>
      </c>
      <c r="E94" s="67">
        <v>0</v>
      </c>
      <c r="F94" s="66">
        <v>0</v>
      </c>
      <c r="G94" s="67">
        <v>0</v>
      </c>
      <c r="H94" s="66">
        <v>0</v>
      </c>
      <c r="I94" s="68">
        <v>0</v>
      </c>
      <c r="J94" s="39"/>
      <c r="K94" s="37"/>
      <c r="L94" s="37"/>
      <c r="M94" s="39"/>
      <c r="N94" s="37"/>
      <c r="O94" s="39"/>
      <c r="P94" s="37"/>
      <c r="Q94" s="39"/>
      <c r="R94" s="37"/>
      <c r="S94" s="85"/>
      <c r="T94" s="8"/>
    </row>
    <row r="95" spans="1:20" s="14" customFormat="1" ht="15" customHeight="1">
      <c r="A95" s="79" t="s">
        <v>3</v>
      </c>
      <c r="B95" s="80"/>
      <c r="C95" s="13">
        <f>D95+E95+F95+G95+H95+I95</f>
        <v>0</v>
      </c>
      <c r="D95" s="66">
        <v>0</v>
      </c>
      <c r="E95" s="67">
        <v>0</v>
      </c>
      <c r="F95" s="66">
        <v>0</v>
      </c>
      <c r="G95" s="67">
        <v>0</v>
      </c>
      <c r="H95" s="66">
        <v>0</v>
      </c>
      <c r="I95" s="68">
        <v>0</v>
      </c>
      <c r="J95" s="39"/>
      <c r="K95" s="37"/>
      <c r="L95" s="37"/>
      <c r="M95" s="39"/>
      <c r="N95" s="37"/>
      <c r="O95" s="39"/>
      <c r="P95" s="37"/>
      <c r="Q95" s="39"/>
      <c r="R95" s="37"/>
      <c r="S95" s="85"/>
      <c r="T95" s="8"/>
    </row>
    <row r="96" spans="1:20" s="14" customFormat="1" ht="15" customHeight="1">
      <c r="A96" s="79" t="s">
        <v>9</v>
      </c>
      <c r="B96" s="80"/>
      <c r="C96" s="13">
        <f>D96+E96+F96+G96+H96+I96</f>
        <v>856.1999999999999</v>
      </c>
      <c r="D96" s="66">
        <v>100</v>
      </c>
      <c r="E96" s="67">
        <v>100</v>
      </c>
      <c r="F96" s="66">
        <v>100</v>
      </c>
      <c r="G96" s="67">
        <v>185.4</v>
      </c>
      <c r="H96" s="66">
        <v>185.4</v>
      </c>
      <c r="I96" s="68">
        <v>185.4</v>
      </c>
      <c r="J96" s="39"/>
      <c r="K96" s="37"/>
      <c r="L96" s="37"/>
      <c r="M96" s="39"/>
      <c r="N96" s="37"/>
      <c r="O96" s="39"/>
      <c r="P96" s="37"/>
      <c r="Q96" s="39"/>
      <c r="R96" s="37"/>
      <c r="S96" s="85"/>
      <c r="T96" s="8"/>
    </row>
    <row r="97" spans="1:20" s="14" customFormat="1" ht="15" customHeight="1">
      <c r="A97" s="79" t="s">
        <v>34</v>
      </c>
      <c r="B97" s="80"/>
      <c r="C97" s="13">
        <f>D97+E97+F97+G97+H97+I97</f>
        <v>0</v>
      </c>
      <c r="D97" s="66">
        <v>0</v>
      </c>
      <c r="E97" s="67">
        <v>0</v>
      </c>
      <c r="F97" s="66">
        <v>0</v>
      </c>
      <c r="G97" s="67">
        <v>0</v>
      </c>
      <c r="H97" s="66">
        <v>0</v>
      </c>
      <c r="I97" s="68">
        <v>0</v>
      </c>
      <c r="J97" s="39"/>
      <c r="K97" s="37"/>
      <c r="L97" s="37"/>
      <c r="M97" s="39"/>
      <c r="N97" s="37"/>
      <c r="O97" s="39"/>
      <c r="P97" s="37"/>
      <c r="Q97" s="39"/>
      <c r="R97" s="37"/>
      <c r="S97" s="85"/>
      <c r="T97" s="8"/>
    </row>
    <row r="98" spans="1:20" s="14" customFormat="1" ht="15" customHeight="1">
      <c r="A98" s="81" t="s">
        <v>46</v>
      </c>
      <c r="B98" s="82"/>
      <c r="C98" s="69">
        <f aca="true" t="shared" si="8" ref="C98:I98">SUM(C93:C97)</f>
        <v>856.1999999999999</v>
      </c>
      <c r="D98" s="70">
        <f t="shared" si="8"/>
        <v>100</v>
      </c>
      <c r="E98" s="65">
        <f t="shared" si="8"/>
        <v>100</v>
      </c>
      <c r="F98" s="70">
        <f t="shared" si="8"/>
        <v>100</v>
      </c>
      <c r="G98" s="65">
        <f t="shared" si="8"/>
        <v>185.4</v>
      </c>
      <c r="H98" s="70">
        <f t="shared" si="8"/>
        <v>185.4</v>
      </c>
      <c r="I98" s="71">
        <f t="shared" si="8"/>
        <v>185.4</v>
      </c>
      <c r="J98" s="39"/>
      <c r="K98" s="37"/>
      <c r="L98" s="37"/>
      <c r="M98" s="39"/>
      <c r="N98" s="37"/>
      <c r="O98" s="39"/>
      <c r="P98" s="37"/>
      <c r="Q98" s="39"/>
      <c r="R98" s="37"/>
      <c r="S98" s="86"/>
      <c r="T98" s="8"/>
    </row>
    <row r="99" spans="1:20" s="14" customFormat="1" ht="138" customHeight="1">
      <c r="A99" s="79" t="s">
        <v>47</v>
      </c>
      <c r="B99" s="83"/>
      <c r="C99" s="83"/>
      <c r="D99" s="83"/>
      <c r="E99" s="83"/>
      <c r="F99" s="83"/>
      <c r="G99" s="83"/>
      <c r="H99" s="83"/>
      <c r="I99" s="80"/>
      <c r="J99" s="4" t="s">
        <v>70</v>
      </c>
      <c r="K99" s="77" t="s">
        <v>5</v>
      </c>
      <c r="L99" s="77">
        <v>0</v>
      </c>
      <c r="M99" s="64">
        <v>0</v>
      </c>
      <c r="N99" s="77">
        <v>0</v>
      </c>
      <c r="O99" s="64">
        <v>0</v>
      </c>
      <c r="P99" s="77">
        <v>0</v>
      </c>
      <c r="Q99" s="64">
        <v>0</v>
      </c>
      <c r="R99" s="77">
        <v>0</v>
      </c>
      <c r="S99" s="84" t="s">
        <v>18</v>
      </c>
      <c r="T99" s="8"/>
    </row>
    <row r="100" spans="1:20" s="14" customFormat="1" ht="15" customHeight="1">
      <c r="A100" s="79" t="s">
        <v>4</v>
      </c>
      <c r="B100" s="80"/>
      <c r="C100" s="13">
        <f>D100+E100+F100+G100+H100+I100</f>
        <v>0</v>
      </c>
      <c r="D100" s="66">
        <v>0</v>
      </c>
      <c r="E100" s="67">
        <v>0</v>
      </c>
      <c r="F100" s="66">
        <v>0</v>
      </c>
      <c r="G100" s="67">
        <v>0</v>
      </c>
      <c r="H100" s="66">
        <v>0</v>
      </c>
      <c r="I100" s="68">
        <v>0</v>
      </c>
      <c r="J100" s="39"/>
      <c r="K100" s="37"/>
      <c r="L100" s="37"/>
      <c r="M100" s="39"/>
      <c r="N100" s="37"/>
      <c r="O100" s="39"/>
      <c r="P100" s="37"/>
      <c r="Q100" s="39"/>
      <c r="R100" s="37"/>
      <c r="S100" s="85"/>
      <c r="T100" s="8"/>
    </row>
    <row r="101" spans="1:20" s="14" customFormat="1" ht="15" customHeight="1">
      <c r="A101" s="79" t="s">
        <v>8</v>
      </c>
      <c r="B101" s="80"/>
      <c r="C101" s="13">
        <f>D101+E101+F101+G101+H101+I101</f>
        <v>0</v>
      </c>
      <c r="D101" s="66">
        <v>0</v>
      </c>
      <c r="E101" s="67">
        <v>0</v>
      </c>
      <c r="F101" s="66">
        <v>0</v>
      </c>
      <c r="G101" s="67">
        <v>0</v>
      </c>
      <c r="H101" s="66">
        <v>0</v>
      </c>
      <c r="I101" s="68">
        <v>0</v>
      </c>
      <c r="J101" s="39"/>
      <c r="K101" s="37"/>
      <c r="L101" s="37"/>
      <c r="M101" s="39"/>
      <c r="N101" s="37"/>
      <c r="O101" s="39"/>
      <c r="P101" s="37"/>
      <c r="Q101" s="39"/>
      <c r="R101" s="37"/>
      <c r="S101" s="85"/>
      <c r="T101" s="8"/>
    </row>
    <row r="102" spans="1:20" s="14" customFormat="1" ht="15" customHeight="1">
      <c r="A102" s="79" t="s">
        <v>3</v>
      </c>
      <c r="B102" s="80"/>
      <c r="C102" s="13">
        <f>D102+E102+F102+G102+H102+I102</f>
        <v>0</v>
      </c>
      <c r="D102" s="66">
        <v>0</v>
      </c>
      <c r="E102" s="67">
        <v>0</v>
      </c>
      <c r="F102" s="66">
        <v>0</v>
      </c>
      <c r="G102" s="67">
        <v>0</v>
      </c>
      <c r="H102" s="66">
        <v>0</v>
      </c>
      <c r="I102" s="68">
        <v>0</v>
      </c>
      <c r="J102" s="39"/>
      <c r="K102" s="37"/>
      <c r="L102" s="37"/>
      <c r="M102" s="39"/>
      <c r="N102" s="37"/>
      <c r="O102" s="39"/>
      <c r="P102" s="37"/>
      <c r="Q102" s="39"/>
      <c r="R102" s="37"/>
      <c r="S102" s="85"/>
      <c r="T102" s="8"/>
    </row>
    <row r="103" spans="1:20" s="14" customFormat="1" ht="15" customHeight="1">
      <c r="A103" s="79" t="s">
        <v>9</v>
      </c>
      <c r="B103" s="80"/>
      <c r="C103" s="13">
        <f>D103+E103+F103+G103+H103+I103</f>
        <v>0.5</v>
      </c>
      <c r="D103" s="66">
        <v>0</v>
      </c>
      <c r="E103" s="67">
        <v>0.5</v>
      </c>
      <c r="F103" s="66">
        <v>0</v>
      </c>
      <c r="G103" s="67">
        <v>0</v>
      </c>
      <c r="H103" s="66">
        <v>0</v>
      </c>
      <c r="I103" s="68">
        <v>0</v>
      </c>
      <c r="J103" s="39"/>
      <c r="K103" s="37"/>
      <c r="L103" s="37"/>
      <c r="M103" s="39"/>
      <c r="N103" s="37"/>
      <c r="O103" s="39"/>
      <c r="P103" s="37"/>
      <c r="Q103" s="39"/>
      <c r="R103" s="37"/>
      <c r="S103" s="85"/>
      <c r="T103" s="8"/>
    </row>
    <row r="104" spans="1:20" s="14" customFormat="1" ht="15" customHeight="1">
      <c r="A104" s="79" t="s">
        <v>34</v>
      </c>
      <c r="B104" s="80"/>
      <c r="C104" s="13">
        <f>D104+E104+F104+G104+H104+I104</f>
        <v>0</v>
      </c>
      <c r="D104" s="66">
        <v>0</v>
      </c>
      <c r="E104" s="67">
        <v>0</v>
      </c>
      <c r="F104" s="66">
        <v>0</v>
      </c>
      <c r="G104" s="67">
        <v>0</v>
      </c>
      <c r="H104" s="66">
        <v>0</v>
      </c>
      <c r="I104" s="68">
        <v>0</v>
      </c>
      <c r="J104" s="39"/>
      <c r="K104" s="37"/>
      <c r="L104" s="37"/>
      <c r="M104" s="39"/>
      <c r="N104" s="37"/>
      <c r="O104" s="39"/>
      <c r="P104" s="37"/>
      <c r="Q104" s="39"/>
      <c r="R104" s="37"/>
      <c r="S104" s="85"/>
      <c r="T104" s="8"/>
    </row>
    <row r="105" spans="1:20" s="14" customFormat="1" ht="15" customHeight="1">
      <c r="A105" s="81" t="s">
        <v>48</v>
      </c>
      <c r="B105" s="82"/>
      <c r="C105" s="69">
        <f aca="true" t="shared" si="9" ref="C105:I105">SUM(C100:C104)</f>
        <v>0.5</v>
      </c>
      <c r="D105" s="70">
        <f t="shared" si="9"/>
        <v>0</v>
      </c>
      <c r="E105" s="65">
        <f t="shared" si="9"/>
        <v>0.5</v>
      </c>
      <c r="F105" s="70">
        <f t="shared" si="9"/>
        <v>0</v>
      </c>
      <c r="G105" s="65">
        <f t="shared" si="9"/>
        <v>0</v>
      </c>
      <c r="H105" s="70">
        <f t="shared" si="9"/>
        <v>0</v>
      </c>
      <c r="I105" s="71">
        <f t="shared" si="9"/>
        <v>0</v>
      </c>
      <c r="J105" s="39"/>
      <c r="K105" s="37"/>
      <c r="L105" s="37"/>
      <c r="M105" s="39"/>
      <c r="N105" s="37"/>
      <c r="O105" s="39"/>
      <c r="P105" s="37"/>
      <c r="Q105" s="39"/>
      <c r="R105" s="37"/>
      <c r="S105" s="86"/>
      <c r="T105" s="8"/>
    </row>
    <row r="106" spans="1:20" s="14" customFormat="1" ht="39" customHeight="1">
      <c r="A106" s="79" t="s">
        <v>49</v>
      </c>
      <c r="B106" s="83"/>
      <c r="C106" s="13">
        <v>939.7</v>
      </c>
      <c r="D106" s="19">
        <v>50</v>
      </c>
      <c r="E106" s="19">
        <v>100</v>
      </c>
      <c r="F106" s="19">
        <v>100</v>
      </c>
      <c r="G106" s="13">
        <v>229.9</v>
      </c>
      <c r="H106" s="13">
        <v>229.9</v>
      </c>
      <c r="I106" s="13">
        <v>229.9</v>
      </c>
      <c r="J106" s="39"/>
      <c r="K106" s="37"/>
      <c r="L106" s="37"/>
      <c r="M106" s="39"/>
      <c r="N106" s="37"/>
      <c r="O106" s="39"/>
      <c r="P106" s="37"/>
      <c r="Q106" s="39"/>
      <c r="R106" s="37"/>
      <c r="S106" s="75"/>
      <c r="T106" s="8"/>
    </row>
    <row r="107" spans="1:20" s="14" customFormat="1" ht="15" customHeight="1">
      <c r="A107" s="79" t="s">
        <v>4</v>
      </c>
      <c r="B107" s="83"/>
      <c r="C107" s="13">
        <f>D107+E107+F107+G107+H107+I107</f>
        <v>0</v>
      </c>
      <c r="D107" s="13">
        <v>0</v>
      </c>
      <c r="E107" s="19">
        <f>E118+E167+E174</f>
        <v>0</v>
      </c>
      <c r="F107" s="19">
        <f>F118+F167+F174</f>
        <v>0</v>
      </c>
      <c r="G107" s="19">
        <f>G118+G167+G174</f>
        <v>0</v>
      </c>
      <c r="H107" s="19">
        <f>H118+H159+H174</f>
        <v>0</v>
      </c>
      <c r="I107" s="19">
        <f>I118+I167+I174</f>
        <v>0</v>
      </c>
      <c r="J107" s="39"/>
      <c r="K107" s="37"/>
      <c r="L107" s="37"/>
      <c r="M107" s="39"/>
      <c r="N107" s="37"/>
      <c r="O107" s="39"/>
      <c r="P107" s="37"/>
      <c r="Q107" s="39"/>
      <c r="R107" s="37"/>
      <c r="S107" s="75"/>
      <c r="T107" s="8"/>
    </row>
    <row r="108" spans="1:20" s="14" customFormat="1" ht="15" customHeight="1">
      <c r="A108" s="79" t="s">
        <v>8</v>
      </c>
      <c r="B108" s="83"/>
      <c r="C108" s="13">
        <f>D108+E108+F108+G108+H108+I108</f>
        <v>789.6999999999999</v>
      </c>
      <c r="D108" s="13">
        <v>0</v>
      </c>
      <c r="E108" s="19">
        <v>0</v>
      </c>
      <c r="F108" s="19">
        <f>F119+F168+F175</f>
        <v>100</v>
      </c>
      <c r="G108" s="19">
        <f>G119+G168+G175</f>
        <v>229.9</v>
      </c>
      <c r="H108" s="19">
        <f>H119+H168+H175</f>
        <v>229.9</v>
      </c>
      <c r="I108" s="19">
        <f>I119+I168+I175</f>
        <v>229.9</v>
      </c>
      <c r="J108" s="39"/>
      <c r="K108" s="37"/>
      <c r="L108" s="37"/>
      <c r="M108" s="39"/>
      <c r="N108" s="37"/>
      <c r="O108" s="39"/>
      <c r="P108" s="37"/>
      <c r="Q108" s="39"/>
      <c r="R108" s="37"/>
      <c r="S108" s="75"/>
      <c r="T108" s="8"/>
    </row>
    <row r="109" spans="1:20" s="14" customFormat="1" ht="15" customHeight="1">
      <c r="A109" s="79" t="s">
        <v>3</v>
      </c>
      <c r="B109" s="83"/>
      <c r="C109" s="13">
        <f>D109+E109+F109+G109+H109+I109</f>
        <v>0</v>
      </c>
      <c r="D109" s="13">
        <v>0</v>
      </c>
      <c r="E109" s="19">
        <v>0</v>
      </c>
      <c r="F109" s="19">
        <v>0</v>
      </c>
      <c r="G109" s="19">
        <f>G139+G169+G176</f>
        <v>0</v>
      </c>
      <c r="H109" s="19">
        <f>H139+H169+H176</f>
        <v>0</v>
      </c>
      <c r="I109" s="19">
        <f>I139+I169+I176</f>
        <v>0</v>
      </c>
      <c r="J109" s="39"/>
      <c r="K109" s="37"/>
      <c r="L109" s="37"/>
      <c r="M109" s="39"/>
      <c r="N109" s="37"/>
      <c r="O109" s="39"/>
      <c r="P109" s="37"/>
      <c r="Q109" s="39"/>
      <c r="R109" s="37"/>
      <c r="S109" s="75"/>
      <c r="T109" s="8"/>
    </row>
    <row r="110" spans="1:20" s="14" customFormat="1" ht="15" customHeight="1">
      <c r="A110" s="79" t="s">
        <v>9</v>
      </c>
      <c r="B110" s="80"/>
      <c r="C110" s="13">
        <f>D110+E110+F110+G110+H110+I110</f>
        <v>939.6999999999999</v>
      </c>
      <c r="D110" s="19">
        <v>50</v>
      </c>
      <c r="E110" s="19">
        <v>100</v>
      </c>
      <c r="F110" s="19">
        <v>100</v>
      </c>
      <c r="G110" s="19">
        <v>229.9</v>
      </c>
      <c r="H110" s="19">
        <v>229.9</v>
      </c>
      <c r="I110" s="19">
        <v>229.9</v>
      </c>
      <c r="J110" s="39"/>
      <c r="K110" s="37"/>
      <c r="L110" s="37"/>
      <c r="M110" s="39"/>
      <c r="N110" s="37"/>
      <c r="O110" s="39"/>
      <c r="P110" s="37"/>
      <c r="Q110" s="39"/>
      <c r="R110" s="37"/>
      <c r="S110" s="75"/>
      <c r="T110" s="8"/>
    </row>
    <row r="111" spans="1:20" s="14" customFormat="1" ht="15" customHeight="1">
      <c r="A111" s="79" t="s">
        <v>34</v>
      </c>
      <c r="B111" s="83"/>
      <c r="C111" s="13">
        <f>D111+E111+F111+G111+H111+I111</f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39"/>
      <c r="K111" s="37"/>
      <c r="L111" s="37"/>
      <c r="M111" s="39"/>
      <c r="N111" s="37"/>
      <c r="O111" s="39"/>
      <c r="P111" s="37"/>
      <c r="Q111" s="39"/>
      <c r="R111" s="37"/>
      <c r="S111" s="74"/>
      <c r="T111" s="8"/>
    </row>
    <row r="112" spans="1:20" s="14" customFormat="1" ht="78.75" customHeight="1">
      <c r="A112" s="112" t="s">
        <v>50</v>
      </c>
      <c r="B112" s="113"/>
      <c r="C112" s="113"/>
      <c r="D112" s="113"/>
      <c r="E112" s="113"/>
      <c r="F112" s="113"/>
      <c r="G112" s="113"/>
      <c r="H112" s="113"/>
      <c r="I112" s="114"/>
      <c r="J112" s="48" t="s">
        <v>52</v>
      </c>
      <c r="K112" s="77" t="s">
        <v>53</v>
      </c>
      <c r="L112" s="77">
        <v>60</v>
      </c>
      <c r="M112" s="64">
        <v>60</v>
      </c>
      <c r="N112" s="77">
        <v>60</v>
      </c>
      <c r="O112" s="64">
        <v>60</v>
      </c>
      <c r="P112" s="77">
        <v>60</v>
      </c>
      <c r="Q112" s="64">
        <v>60</v>
      </c>
      <c r="R112" s="77">
        <v>60</v>
      </c>
      <c r="S112" s="84" t="s">
        <v>18</v>
      </c>
      <c r="T112" s="8"/>
    </row>
    <row r="113" spans="1:20" s="14" customFormat="1" ht="81" customHeight="1">
      <c r="A113" s="88"/>
      <c r="B113" s="115"/>
      <c r="C113" s="115"/>
      <c r="D113" s="115"/>
      <c r="E113" s="115"/>
      <c r="F113" s="115"/>
      <c r="G113" s="115"/>
      <c r="H113" s="115"/>
      <c r="I113" s="89"/>
      <c r="J113" s="52" t="s">
        <v>33</v>
      </c>
      <c r="K113" s="77" t="s">
        <v>54</v>
      </c>
      <c r="L113" s="77">
        <v>2780</v>
      </c>
      <c r="M113" s="64">
        <v>2820</v>
      </c>
      <c r="N113" s="77">
        <v>3000</v>
      </c>
      <c r="O113" s="64">
        <v>3030</v>
      </c>
      <c r="P113" s="77">
        <v>3050</v>
      </c>
      <c r="Q113" s="64">
        <v>3100</v>
      </c>
      <c r="R113" s="77">
        <v>3100</v>
      </c>
      <c r="S113" s="85"/>
      <c r="T113" s="8"/>
    </row>
    <row r="114" spans="1:20" s="14" customFormat="1" ht="15" customHeight="1">
      <c r="A114" s="79" t="s">
        <v>4</v>
      </c>
      <c r="B114" s="80"/>
      <c r="C114" s="13">
        <f>D114+E114+F114+G114+H114+I114</f>
        <v>0</v>
      </c>
      <c r="D114" s="66">
        <v>0</v>
      </c>
      <c r="E114" s="67">
        <v>0</v>
      </c>
      <c r="F114" s="66">
        <v>0</v>
      </c>
      <c r="G114" s="67">
        <v>0</v>
      </c>
      <c r="H114" s="66">
        <v>0</v>
      </c>
      <c r="I114" s="68">
        <v>0</v>
      </c>
      <c r="J114" s="39"/>
      <c r="K114" s="37"/>
      <c r="L114" s="37"/>
      <c r="M114" s="39"/>
      <c r="N114" s="37"/>
      <c r="O114" s="39"/>
      <c r="P114" s="37"/>
      <c r="Q114" s="39"/>
      <c r="R114" s="37"/>
      <c r="S114" s="85"/>
      <c r="T114" s="8"/>
    </row>
    <row r="115" spans="1:20" s="14" customFormat="1" ht="15" customHeight="1">
      <c r="A115" s="79" t="s">
        <v>8</v>
      </c>
      <c r="B115" s="80"/>
      <c r="C115" s="13">
        <f>D115+E115+F115+G115+H115+I115</f>
        <v>0</v>
      </c>
      <c r="D115" s="66">
        <v>0</v>
      </c>
      <c r="E115" s="67">
        <v>0</v>
      </c>
      <c r="F115" s="66">
        <v>0</v>
      </c>
      <c r="G115" s="67">
        <v>0</v>
      </c>
      <c r="H115" s="66">
        <v>0</v>
      </c>
      <c r="I115" s="68">
        <v>0</v>
      </c>
      <c r="J115" s="39"/>
      <c r="K115" s="37"/>
      <c r="L115" s="37"/>
      <c r="M115" s="39"/>
      <c r="N115" s="37"/>
      <c r="O115" s="39"/>
      <c r="P115" s="37"/>
      <c r="Q115" s="39"/>
      <c r="R115" s="37"/>
      <c r="S115" s="85"/>
      <c r="T115" s="8"/>
    </row>
    <row r="116" spans="1:20" s="14" customFormat="1" ht="15" customHeight="1">
      <c r="A116" s="79" t="s">
        <v>3</v>
      </c>
      <c r="B116" s="80"/>
      <c r="C116" s="13">
        <f>D116+E116+F116+G116+H116+I116</f>
        <v>0</v>
      </c>
      <c r="D116" s="66">
        <v>0</v>
      </c>
      <c r="E116" s="67">
        <v>0</v>
      </c>
      <c r="F116" s="66">
        <v>0</v>
      </c>
      <c r="G116" s="67">
        <v>0</v>
      </c>
      <c r="H116" s="66">
        <v>0</v>
      </c>
      <c r="I116" s="68">
        <v>0</v>
      </c>
      <c r="J116" s="39"/>
      <c r="K116" s="37"/>
      <c r="L116" s="37"/>
      <c r="M116" s="39"/>
      <c r="N116" s="37"/>
      <c r="O116" s="39"/>
      <c r="P116" s="37"/>
      <c r="Q116" s="39"/>
      <c r="R116" s="37"/>
      <c r="S116" s="85"/>
      <c r="T116" s="8"/>
    </row>
    <row r="117" spans="1:20" s="14" customFormat="1" ht="15" customHeight="1">
      <c r="A117" s="79" t="s">
        <v>9</v>
      </c>
      <c r="B117" s="80"/>
      <c r="C117" s="13">
        <f>D117+E117+F117+G117+H117+I117</f>
        <v>939.6999999999999</v>
      </c>
      <c r="D117" s="66">
        <v>50</v>
      </c>
      <c r="E117" s="67">
        <v>100</v>
      </c>
      <c r="F117" s="66">
        <v>100</v>
      </c>
      <c r="G117" s="67">
        <v>229.9</v>
      </c>
      <c r="H117" s="66">
        <v>229.9</v>
      </c>
      <c r="I117" s="68">
        <v>229.9</v>
      </c>
      <c r="J117" s="39"/>
      <c r="K117" s="37"/>
      <c r="L117" s="37"/>
      <c r="M117" s="39"/>
      <c r="N117" s="37"/>
      <c r="O117" s="39"/>
      <c r="P117" s="37"/>
      <c r="Q117" s="39"/>
      <c r="R117" s="37"/>
      <c r="S117" s="85"/>
      <c r="T117" s="8"/>
    </row>
    <row r="118" spans="1:20" s="14" customFormat="1" ht="15" customHeight="1">
      <c r="A118" s="79" t="s">
        <v>34</v>
      </c>
      <c r="B118" s="80"/>
      <c r="C118" s="13">
        <f>D118+E118+F118+G118+H118+I118</f>
        <v>0</v>
      </c>
      <c r="D118" s="66">
        <v>0</v>
      </c>
      <c r="E118" s="67">
        <v>0</v>
      </c>
      <c r="F118" s="66">
        <v>0</v>
      </c>
      <c r="G118" s="67">
        <v>0</v>
      </c>
      <c r="H118" s="66">
        <v>0</v>
      </c>
      <c r="I118" s="68">
        <v>0</v>
      </c>
      <c r="J118" s="39"/>
      <c r="K118" s="37"/>
      <c r="L118" s="37"/>
      <c r="M118" s="39"/>
      <c r="N118" s="37"/>
      <c r="O118" s="39"/>
      <c r="P118" s="37"/>
      <c r="Q118" s="39"/>
      <c r="R118" s="37"/>
      <c r="S118" s="85"/>
      <c r="T118" s="8"/>
    </row>
    <row r="119" spans="1:20" s="14" customFormat="1" ht="15" customHeight="1">
      <c r="A119" s="81" t="s">
        <v>51</v>
      </c>
      <c r="B119" s="82"/>
      <c r="C119" s="69">
        <f aca="true" t="shared" si="10" ref="C119:I119">SUM(C114:C118)</f>
        <v>939.6999999999999</v>
      </c>
      <c r="D119" s="70">
        <f t="shared" si="10"/>
        <v>50</v>
      </c>
      <c r="E119" s="65">
        <f t="shared" si="10"/>
        <v>100</v>
      </c>
      <c r="F119" s="70">
        <f t="shared" si="10"/>
        <v>100</v>
      </c>
      <c r="G119" s="65">
        <f t="shared" si="10"/>
        <v>229.9</v>
      </c>
      <c r="H119" s="70">
        <f t="shared" si="10"/>
        <v>229.9</v>
      </c>
      <c r="I119" s="71">
        <f t="shared" si="10"/>
        <v>229.9</v>
      </c>
      <c r="J119" s="39"/>
      <c r="K119" s="37"/>
      <c r="L119" s="37"/>
      <c r="M119" s="39"/>
      <c r="N119" s="37"/>
      <c r="O119" s="39"/>
      <c r="P119" s="37"/>
      <c r="Q119" s="39"/>
      <c r="R119" s="37"/>
      <c r="S119" s="86"/>
      <c r="T119" s="8"/>
    </row>
    <row r="120" spans="1:20" ht="50.25" customHeight="1">
      <c r="A120" s="95" t="s">
        <v>55</v>
      </c>
      <c r="B120" s="96"/>
      <c r="C120" s="20">
        <f>D120+E120+F120+G120+H120+I120</f>
        <v>37885.5</v>
      </c>
      <c r="D120" s="20">
        <v>6069.9</v>
      </c>
      <c r="E120" s="20">
        <v>7119</v>
      </c>
      <c r="F120" s="20">
        <v>6299</v>
      </c>
      <c r="G120" s="20">
        <v>6135.2</v>
      </c>
      <c r="H120" s="20">
        <v>6131.2</v>
      </c>
      <c r="I120" s="20">
        <v>6131.2</v>
      </c>
      <c r="J120" s="5"/>
      <c r="K120" s="32"/>
      <c r="L120" s="32"/>
      <c r="M120" s="32"/>
      <c r="N120" s="32"/>
      <c r="O120" s="32"/>
      <c r="P120" s="32"/>
      <c r="Q120" s="32"/>
      <c r="R120" s="32"/>
      <c r="S120" s="32"/>
      <c r="T120" s="8"/>
    </row>
    <row r="121" spans="1:20" ht="15">
      <c r="A121" s="95" t="s">
        <v>4</v>
      </c>
      <c r="B121" s="97"/>
      <c r="C121" s="41">
        <f>E121+F121+G121+H121+I121</f>
        <v>499.98</v>
      </c>
      <c r="D121" s="20">
        <v>0</v>
      </c>
      <c r="E121" s="41">
        <v>499.98</v>
      </c>
      <c r="F121" s="20">
        <f aca="true" t="shared" si="11" ref="F121:I123">F127+F247+F357+F457</f>
        <v>0</v>
      </c>
      <c r="G121" s="20">
        <f t="shared" si="11"/>
        <v>0</v>
      </c>
      <c r="H121" s="20">
        <f t="shared" si="11"/>
        <v>0</v>
      </c>
      <c r="I121" s="20">
        <f t="shared" si="11"/>
        <v>0</v>
      </c>
      <c r="J121" s="5"/>
      <c r="K121" s="15"/>
      <c r="L121" s="15"/>
      <c r="M121" s="15"/>
      <c r="N121" s="15"/>
      <c r="O121" s="15"/>
      <c r="P121" s="15"/>
      <c r="Q121" s="15"/>
      <c r="R121" s="24"/>
      <c r="S121" s="32"/>
      <c r="T121" s="8"/>
    </row>
    <row r="122" spans="1:20" ht="15">
      <c r="A122" s="95" t="s">
        <v>8</v>
      </c>
      <c r="B122" s="97"/>
      <c r="C122" s="41">
        <f>E122+F122+G122+H122+I122</f>
        <v>113.32</v>
      </c>
      <c r="D122" s="20">
        <v>0</v>
      </c>
      <c r="E122" s="41">
        <v>113.32</v>
      </c>
      <c r="F122" s="20">
        <f t="shared" si="11"/>
        <v>0</v>
      </c>
      <c r="G122" s="20">
        <f t="shared" si="11"/>
        <v>0</v>
      </c>
      <c r="H122" s="20">
        <f t="shared" si="11"/>
        <v>0</v>
      </c>
      <c r="I122" s="20">
        <f t="shared" si="11"/>
        <v>0</v>
      </c>
      <c r="J122" s="5"/>
      <c r="K122" s="15"/>
      <c r="L122" s="15"/>
      <c r="M122" s="15"/>
      <c r="N122" s="15"/>
      <c r="O122" s="15"/>
      <c r="P122" s="15"/>
      <c r="Q122" s="15"/>
      <c r="R122" s="24"/>
      <c r="S122" s="32"/>
      <c r="T122" s="8"/>
    </row>
    <row r="123" spans="1:20" ht="15">
      <c r="A123" s="95" t="s">
        <v>3</v>
      </c>
      <c r="B123" s="97"/>
      <c r="C123" s="20">
        <f>E123+F123+G123+H123+I123</f>
        <v>60.7</v>
      </c>
      <c r="D123" s="20">
        <v>0</v>
      </c>
      <c r="E123" s="20">
        <v>60.7</v>
      </c>
      <c r="F123" s="20">
        <f t="shared" si="11"/>
        <v>0</v>
      </c>
      <c r="G123" s="20">
        <f t="shared" si="11"/>
        <v>0</v>
      </c>
      <c r="H123" s="20">
        <f t="shared" si="11"/>
        <v>0</v>
      </c>
      <c r="I123" s="20">
        <f t="shared" si="11"/>
        <v>0</v>
      </c>
      <c r="J123" s="5"/>
      <c r="K123" s="15"/>
      <c r="L123" s="15"/>
      <c r="M123" s="15"/>
      <c r="N123" s="15"/>
      <c r="O123" s="15"/>
      <c r="P123" s="15"/>
      <c r="Q123" s="15"/>
      <c r="R123" s="24"/>
      <c r="S123" s="32"/>
      <c r="T123" s="8"/>
    </row>
    <row r="124" spans="1:20" s="14" customFormat="1" ht="15">
      <c r="A124" s="95" t="s">
        <v>9</v>
      </c>
      <c r="B124" s="97"/>
      <c r="C124" s="20">
        <f>D124+E124+F124+G124+H124+I124</f>
        <v>36027.9</v>
      </c>
      <c r="D124" s="20">
        <v>5901.6</v>
      </c>
      <c r="E124" s="20">
        <v>6301.5</v>
      </c>
      <c r="F124" s="20">
        <v>6003.2</v>
      </c>
      <c r="G124" s="20">
        <v>5943.2</v>
      </c>
      <c r="H124" s="20">
        <v>5939.2</v>
      </c>
      <c r="I124" s="20">
        <v>5939.2</v>
      </c>
      <c r="J124" s="73"/>
      <c r="K124" s="15"/>
      <c r="L124" s="15"/>
      <c r="M124" s="15"/>
      <c r="N124" s="15"/>
      <c r="O124" s="15"/>
      <c r="P124" s="15"/>
      <c r="Q124" s="15"/>
      <c r="R124" s="32"/>
      <c r="S124" s="32"/>
      <c r="T124" s="8"/>
    </row>
    <row r="125" spans="1:20" ht="15">
      <c r="A125" s="95" t="s">
        <v>34</v>
      </c>
      <c r="B125" s="97"/>
      <c r="C125" s="20">
        <f>D125+E125+F125+G125+H125+I125</f>
        <v>1183.6</v>
      </c>
      <c r="D125" s="20">
        <v>168.3</v>
      </c>
      <c r="E125" s="20">
        <v>143.5</v>
      </c>
      <c r="F125" s="20">
        <v>295.8</v>
      </c>
      <c r="G125" s="20">
        <v>192</v>
      </c>
      <c r="H125" s="20">
        <v>192</v>
      </c>
      <c r="I125" s="20">
        <v>192</v>
      </c>
      <c r="J125" s="5"/>
      <c r="K125" s="15"/>
      <c r="L125" s="15"/>
      <c r="M125" s="15"/>
      <c r="N125" s="15"/>
      <c r="O125" s="15"/>
      <c r="P125" s="15"/>
      <c r="Q125" s="15"/>
      <c r="R125" s="24"/>
      <c r="S125" s="32"/>
      <c r="T125" s="8"/>
    </row>
    <row r="126" spans="3:20" ht="24.75" customHeight="1">
      <c r="C126" s="10"/>
      <c r="D126" s="21"/>
      <c r="E126" s="21"/>
      <c r="F126" s="10"/>
      <c r="G126" s="21"/>
      <c r="H126" s="21"/>
      <c r="I126" s="10"/>
      <c r="T126" s="8"/>
    </row>
    <row r="127" ht="15" customHeight="1">
      <c r="T127" s="8"/>
    </row>
    <row r="128" ht="15" customHeight="1">
      <c r="T128" s="8"/>
    </row>
    <row r="129" ht="15" customHeight="1">
      <c r="T129" s="8"/>
    </row>
    <row r="130" ht="15" customHeight="1">
      <c r="T130" s="8"/>
    </row>
    <row r="131" ht="79.5" customHeight="1">
      <c r="T131" s="8"/>
    </row>
    <row r="132" ht="15">
      <c r="T132" s="8"/>
    </row>
    <row r="133" ht="15">
      <c r="T133" s="8"/>
    </row>
    <row r="134" ht="15">
      <c r="T134" s="8"/>
    </row>
    <row r="135" ht="15">
      <c r="T135" s="8"/>
    </row>
  </sheetData>
  <sheetProtection/>
  <mergeCells count="134">
    <mergeCell ref="A48:B48"/>
    <mergeCell ref="A49:B49"/>
    <mergeCell ref="A50:B50"/>
    <mergeCell ref="A51:B51"/>
    <mergeCell ref="S45:S51"/>
    <mergeCell ref="S112:S119"/>
    <mergeCell ref="A105:B105"/>
    <mergeCell ref="A106:B106"/>
    <mergeCell ref="A107:B107"/>
    <mergeCell ref="A108:B108"/>
    <mergeCell ref="A124:B124"/>
    <mergeCell ref="A118:B118"/>
    <mergeCell ref="A119:B119"/>
    <mergeCell ref="S92:S98"/>
    <mergeCell ref="S99:S105"/>
    <mergeCell ref="A111:B111"/>
    <mergeCell ref="A114:B114"/>
    <mergeCell ref="A115:B115"/>
    <mergeCell ref="A116:B116"/>
    <mergeCell ref="A117:B117"/>
    <mergeCell ref="A109:B109"/>
    <mergeCell ref="A110:B110"/>
    <mergeCell ref="A112:I113"/>
    <mergeCell ref="A99:I99"/>
    <mergeCell ref="A100:B100"/>
    <mergeCell ref="A101:B101"/>
    <mergeCell ref="A102:B102"/>
    <mergeCell ref="A103:B103"/>
    <mergeCell ref="A104:B104"/>
    <mergeCell ref="A30:B30"/>
    <mergeCell ref="A55:B55"/>
    <mergeCell ref="A56:B56"/>
    <mergeCell ref="A58:B58"/>
    <mergeCell ref="A40:B40"/>
    <mergeCell ref="A41:B41"/>
    <mergeCell ref="A42:B42"/>
    <mergeCell ref="A44:B44"/>
    <mergeCell ref="A52:I52"/>
    <mergeCell ref="A31:B31"/>
    <mergeCell ref="A122:B122"/>
    <mergeCell ref="A123:B123"/>
    <mergeCell ref="A23:I25"/>
    <mergeCell ref="A125:B125"/>
    <mergeCell ref="S11:S13"/>
    <mergeCell ref="C11:I11"/>
    <mergeCell ref="A11:B13"/>
    <mergeCell ref="A14:B14"/>
    <mergeCell ref="A38:I38"/>
    <mergeCell ref="A16:S16"/>
    <mergeCell ref="A8:S8"/>
    <mergeCell ref="A9:S9"/>
    <mergeCell ref="L12:L13"/>
    <mergeCell ref="J11:R11"/>
    <mergeCell ref="A39:B39"/>
    <mergeCell ref="A17:B17"/>
    <mergeCell ref="A18:B18"/>
    <mergeCell ref="A29:B29"/>
    <mergeCell ref="S23:S31"/>
    <mergeCell ref="A21:B21"/>
    <mergeCell ref="A19:B19"/>
    <mergeCell ref="A20:B20"/>
    <mergeCell ref="K12:K13"/>
    <mergeCell ref="J12:J13"/>
    <mergeCell ref="C12:C13"/>
    <mergeCell ref="A22:B22"/>
    <mergeCell ref="A15:S15"/>
    <mergeCell ref="S52:S58"/>
    <mergeCell ref="A120:B120"/>
    <mergeCell ref="A121:B121"/>
    <mergeCell ref="A35:B35"/>
    <mergeCell ref="A36:B36"/>
    <mergeCell ref="A37:B37"/>
    <mergeCell ref="A54:B54"/>
    <mergeCell ref="A57:B57"/>
    <mergeCell ref="A59:I59"/>
    <mergeCell ref="S38:S44"/>
    <mergeCell ref="L2:S2"/>
    <mergeCell ref="A43:B43"/>
    <mergeCell ref="L1:S1"/>
    <mergeCell ref="A26:B26"/>
    <mergeCell ref="A27:B27"/>
    <mergeCell ref="A28:B28"/>
    <mergeCell ref="D12:I12"/>
    <mergeCell ref="A32:B32"/>
    <mergeCell ref="L4:S5"/>
    <mergeCell ref="N12:R12"/>
    <mergeCell ref="A65:B65"/>
    <mergeCell ref="A66:B66"/>
    <mergeCell ref="A67:B67"/>
    <mergeCell ref="A68:B68"/>
    <mergeCell ref="A33:B33"/>
    <mergeCell ref="A34:B34"/>
    <mergeCell ref="A53:B53"/>
    <mergeCell ref="A45:I45"/>
    <mergeCell ref="A46:B46"/>
    <mergeCell ref="A47:B47"/>
    <mergeCell ref="A70:B70"/>
    <mergeCell ref="A71:B71"/>
    <mergeCell ref="A72:I72"/>
    <mergeCell ref="A73:B73"/>
    <mergeCell ref="A74:B74"/>
    <mergeCell ref="A60:B60"/>
    <mergeCell ref="A61:B61"/>
    <mergeCell ref="A62:B62"/>
    <mergeCell ref="A63:B63"/>
    <mergeCell ref="A64:B64"/>
    <mergeCell ref="S59:S65"/>
    <mergeCell ref="S72:S78"/>
    <mergeCell ref="A80:B80"/>
    <mergeCell ref="A81:B81"/>
    <mergeCell ref="A82:B82"/>
    <mergeCell ref="A75:B75"/>
    <mergeCell ref="A76:B76"/>
    <mergeCell ref="A77:B77"/>
    <mergeCell ref="A78:B78"/>
    <mergeCell ref="A69:B69"/>
    <mergeCell ref="A93:B93"/>
    <mergeCell ref="A83:B83"/>
    <mergeCell ref="A84:B84"/>
    <mergeCell ref="A85:B85"/>
    <mergeCell ref="S79:S85"/>
    <mergeCell ref="A86:B86"/>
    <mergeCell ref="A87:B87"/>
    <mergeCell ref="A79:I79"/>
    <mergeCell ref="A94:B94"/>
    <mergeCell ref="A95:B95"/>
    <mergeCell ref="A96:B96"/>
    <mergeCell ref="A97:B97"/>
    <mergeCell ref="A98:B98"/>
    <mergeCell ref="A88:B88"/>
    <mergeCell ref="A89:B89"/>
    <mergeCell ref="A90:B90"/>
    <mergeCell ref="A91:B91"/>
    <mergeCell ref="A92:I92"/>
  </mergeCells>
  <printOptions/>
  <pageMargins left="0.31496062992125984" right="0.31496062992125984" top="0.984251968503937" bottom="0.3937007874015748" header="0" footer="0"/>
  <pageSetup firstPageNumber="5" useFirstPageNumber="1"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Работа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2019-07-03T03:52:48Z</cp:lastPrinted>
  <dcterms:created xsi:type="dcterms:W3CDTF">2014-10-03T07:10:09Z</dcterms:created>
  <dcterms:modified xsi:type="dcterms:W3CDTF">2019-07-03T04:01:23Z</dcterms:modified>
  <cp:category/>
  <cp:version/>
  <cp:contentType/>
  <cp:contentStatus/>
</cp:coreProperties>
</file>