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2020-24гг." sheetId="1" r:id="rId1"/>
  </sheets>
  <definedNames>
    <definedName name="_xlnm.Print_Area" localSheetId="0">'2020-24гг.'!$A$1:$Q$379</definedName>
  </definedNames>
  <calcPr fullCalcOnLoad="1"/>
</workbook>
</file>

<file path=xl/sharedStrings.xml><?xml version="1.0" encoding="utf-8"?>
<sst xmlns="http://schemas.openxmlformats.org/spreadsheetml/2006/main" count="605" uniqueCount="198">
  <si>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</si>
  <si>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</si>
  <si>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</si>
  <si>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</si>
  <si>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</si>
  <si>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</si>
  <si>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шт</t>
  </si>
  <si>
    <t>чел.</t>
  </si>
  <si>
    <t>ед.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</si>
  <si>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</si>
  <si>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</si>
  <si>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</si>
  <si>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</si>
  <si>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</si>
  <si>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</si>
  <si>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</si>
  <si>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</si>
  <si>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Подпрграмма 1 "Функционирование систем гражданской обороны в разрезе защиты населения и территорий от чрезвычайных ситуаций природного и техногенного характера"</t>
  </si>
  <si>
    <t>Подпрграмма 2 - "Повышение защищенности и совершенствование системы  безопасности людей на водных объектах"</t>
  </si>
  <si>
    <t>Мероприятие 2.1.2. Опубликование статей по обеспечению безопасности и профилактике несчастных случаев, правил поведения населения на водных объектах в СМИ и изготовление печатной продукции для ознакомления купающихся</t>
  </si>
  <si>
    <t>Основное мероприятие 2.2. Осуществление контроля за проведением обследований мест, традиционного купания населения  службами санитарно – эпидемиологического надзора</t>
  </si>
  <si>
    <t>Показатель 2.2.1. Количество обследованных водоемов</t>
  </si>
  <si>
    <t>Основное мероприятие 1.1. Повышение устойчивости  функционирования систем гражданской обороны, систем жизнеобеспечения в условиях чрезвычайных ситуаций природного и техногенного характера</t>
  </si>
  <si>
    <t>Мероприятие 1.1.2. Проведение обучения руководящего состава муниципального звена по ГО и ЧС</t>
  </si>
  <si>
    <t>Показатель 1.1.2. Количество единиц руководящего состава, прошедших обучение в УМЦ г. Пермь</t>
  </si>
  <si>
    <t>Показатель 1.1.3. Количество установленных сирен оповещения</t>
  </si>
  <si>
    <t xml:space="preserve">Показатель 1.1.4. Количество опубликованных статей  </t>
  </si>
  <si>
    <t xml:space="preserve">Основное мероприятие 1.2. Развитие и функционирование  ЕДДС  как органа повседневного управления функциональной и территориальной подсистемы РСЧС </t>
  </si>
  <si>
    <t>Показатель 1.2.1. Количественный  состав   сотрудников ЕДДС</t>
  </si>
  <si>
    <t xml:space="preserve">Показатель 2.1.2. Количество изготовленных печатных изданий         </t>
  </si>
  <si>
    <t xml:space="preserve">2018 год </t>
  </si>
  <si>
    <t xml:space="preserve">2020 год </t>
  </si>
  <si>
    <t>Показатель 1.2.3. Количество обслуживаемых каналов связи</t>
  </si>
  <si>
    <t xml:space="preserve">Показатель 1.2.5. Количество установленных технических средств в ЕДДС </t>
  </si>
  <si>
    <t xml:space="preserve">Показатель 1.2.6. Количество приобретаемой спецодежды </t>
  </si>
  <si>
    <t>Показатель 1.2.4. Количество установленных технических средств в ЕДДС</t>
  </si>
  <si>
    <t>Мероприятие 1.2.5. Оснащение автоматизированного рабочего места оборудованием Системы-112,  развитие и внедрение АПК (Безопасный город).</t>
  </si>
  <si>
    <t xml:space="preserve">Мероприятие 1.2.2. Проведение обучения сотрудников ЕДДС в специализированных учебных заведениях </t>
  </si>
  <si>
    <t>Показатель 1.2.7 Количество обслуживаемого оборудования</t>
  </si>
  <si>
    <t xml:space="preserve">Показатель 1.2.2. Количество обученных сотрудников ЕДДС
</t>
  </si>
  <si>
    <t>Показатель 1.1.1. Количество проведенных занятий, тренировок, мероприятий в области ГО и ЧС</t>
  </si>
  <si>
    <t xml:space="preserve">Показатель 2.2.2. Количество публикаций через средства массовой информации  </t>
  </si>
  <si>
    <t xml:space="preserve">Показатель 2.1.1.  Количество оборудованных стендов с наглядной агитацией        </t>
  </si>
  <si>
    <t>2021 год</t>
  </si>
  <si>
    <t xml:space="preserve">2022 год </t>
  </si>
  <si>
    <t xml:space="preserve">2023 год </t>
  </si>
  <si>
    <t xml:space="preserve">2024 год </t>
  </si>
  <si>
    <t>2020 год</t>
  </si>
  <si>
    <t xml:space="preserve">Мероприятие 1.1.1. Проведение в городском округе мероприятий по ГО и ЧС </t>
  </si>
  <si>
    <t xml:space="preserve">Мероприятие 1.1.4. Проведение информирования населения городского округа по вопросам ГО и ЧС </t>
  </si>
  <si>
    <t xml:space="preserve">Показатель 1.1.6. Количество приобретаемых карт района по ГО  </t>
  </si>
  <si>
    <t xml:space="preserve">Показатель 1.1.5. Количество приобретаемой литературы  </t>
  </si>
  <si>
    <t>Мероприятие 1.2.1. Обеспечение деятельности ЕДДС городского округа</t>
  </si>
  <si>
    <t>Мероприятие 1.2.4.  Приобретение  технических средств в ЕДДС городского округа.</t>
  </si>
  <si>
    <t xml:space="preserve">Мероприятие 1.2.3. Обслуживание прямых каналов связи с диспетчерскими  службами экстренного реагирования  и социально-значимыми объектами городского округа  с круглосуточным  пребыванием людей </t>
  </si>
  <si>
    <t>Мероприятие 1.2.6. Приобретение форменной одежды для работников ЕДДС городского округа</t>
  </si>
  <si>
    <t>Мероприятие 1.2.7. Обслуживание автоматизированного рабочего места диспетчера -112 в ЕДДС городского округа</t>
  </si>
  <si>
    <t>Мероприятие 2.1.1. Оборудование стендов с наглядной агитацией на водоемах городского округа</t>
  </si>
  <si>
    <t xml:space="preserve">Мероприятие 2.2.1. Осуществление контроля за проведением обследований водоемов службами санитарно – эпидемиологического надзора путем взятие ими анализа проб воды на предмет проверки санитарного состояния  мест, традиционного купания населения </t>
  </si>
  <si>
    <t>Мероприятие 2.2.2. Информирование населения городского округа о результатах  обследования  водоемов</t>
  </si>
  <si>
    <t>Подпрграмма 3 - "Пожарная безопасность"</t>
  </si>
  <si>
    <t>Основное мероприятие 3.1. Совершенствование первичных мер пожарной безопасности</t>
  </si>
  <si>
    <t>Мероприятие 3.1.1. Ремонт (устройство) и содержание источников противопожарного водоснабжения (пирсов и пожарных водоемов, пожарных емкостей) и подъездных путей к ним</t>
  </si>
  <si>
    <t>Мероприятие 3.1.2. Содержание и ремонт гидрантов, установка дополнительных гидрантов в населенных пунктах городского округа</t>
  </si>
  <si>
    <t>Основное мероприятие 3.2. Информационное обеспечение подпрограммы "Пожарная безопасность"</t>
  </si>
  <si>
    <t>Мероприятие 3.2.1. Приобретение наглядной агитации на противопожарную тематику</t>
  </si>
  <si>
    <t>Мероприятие 3.2.3. Проведение сходов населения городского округа с привлечением надзорных органов и сотрудников пожарных частей</t>
  </si>
  <si>
    <t>Мероприятие 3.2.4. Выпуск тематических заметок в СМИ на противопожарные темы</t>
  </si>
  <si>
    <t xml:space="preserve">Показатель 3.2.4. Количество публикаций через средства массовой информации  </t>
  </si>
  <si>
    <t xml:space="preserve">Показатель 3.2.3. Количество проведенных сходов  </t>
  </si>
  <si>
    <t xml:space="preserve">Показатель 3.2.1. Количество приобретенной наглядной агитации </t>
  </si>
  <si>
    <t>шт.</t>
  </si>
  <si>
    <t>км.</t>
  </si>
  <si>
    <t>Показатель 3.1.2. Количество отремонтированных и установленных гидрантов</t>
  </si>
  <si>
    <t>Показатель 3.1.1. Количество источников противопожарного водоснабжения</t>
  </si>
  <si>
    <t>Основное мероприятие 2.1. Совершенствование системы безопасности людей на водных объектах в городском округе</t>
  </si>
  <si>
    <t>Подпрграмма 4 - "Ликвидация природных очагов заболеваний"</t>
  </si>
  <si>
    <t>Основное мероприятие 4.1. Совершенствование проведения профилактических мероприятий по ликвидации природных очагов заболеваний</t>
  </si>
  <si>
    <t>Основное мероприятие 4.2. Информационное обеспечение подпрограммы.</t>
  </si>
  <si>
    <t>Мероприятие 4.2.1. Выпуск тематических заметок в СМИ по правилам содержания домашних животных</t>
  </si>
  <si>
    <t>Подпрграмма 5 - "Профилактика терроризма и экстремизма"</t>
  </si>
  <si>
    <t>Основное мероприятие 5.1. Совершенствование системы профилактических мер, направленных на противодействие терроризму и экстремизму</t>
  </si>
  <si>
    <t>Мероприятие 5.1.1. Паспортизация антитеррористической защищенности объектов образования, культуры</t>
  </si>
  <si>
    <t>Мероприятие 5.1.3. Предотвращение несанкционированных проникновений в подвальные, чердачные и подсобные помещения посторонних лиц</t>
  </si>
  <si>
    <t>Мероприятие 5.2.1. Вовлечение учащихся и родителей в процесс участия в противодействии террористическим и экстремистским проявлениям</t>
  </si>
  <si>
    <t>Мероприятие 5.2.3. Выпуск тематических заметок в СМИ по предупреждению террористических и экстремистских проявлений</t>
  </si>
  <si>
    <t xml:space="preserve">Показатель 4.2.1. Количество публикаций через средства массовой информации  </t>
  </si>
  <si>
    <t>Мероприятие 4.2.2. Информирование населения городского округа в СМИ о результатах обработки мест массового пребывания и скопления людей</t>
  </si>
  <si>
    <t xml:space="preserve">Показатель 4.2.2. Количество публикаций через средства массовой информации  </t>
  </si>
  <si>
    <t xml:space="preserve">Показатель 5.2.3. Количество публикаций через средства массовой информации  </t>
  </si>
  <si>
    <t xml:space="preserve">Показатель 5.2.1. Количество вовлеченных человек </t>
  </si>
  <si>
    <t xml:space="preserve">Показатель 5.1.3. Количество проведенных мероприятий </t>
  </si>
  <si>
    <t xml:space="preserve">Приложение к муниципальной программе "Обеспечение безопасности жизнедеятельности населения" </t>
  </si>
  <si>
    <t>"Обеспечение безопасности жизнедеятельности населения"</t>
  </si>
  <si>
    <t>Муниципальная программа "Обеспечение безопасности жизнедеятельности населения"</t>
  </si>
  <si>
    <t xml:space="preserve">Показатель 1.1.7. Количество защитных сооружений по ГО  </t>
  </si>
  <si>
    <t xml:space="preserve">Мероприятие 1.1.7. Содержание защитных сооружений (укрытий) по гражданской обороне </t>
  </si>
  <si>
    <t xml:space="preserve">Мероприятие 3.2.2. Оборудование консультационного пункта по обучению населения безопасной жизнедеятельности на территории городского округа </t>
  </si>
  <si>
    <t xml:space="preserve">Показатель 3.2.2. Количество оборудованных пунктов </t>
  </si>
  <si>
    <t xml:space="preserve">Показатель 4.1.1. Количество  бездомных животных  </t>
  </si>
  <si>
    <t xml:space="preserve">Показатель 5.2.2. Количество приобретенного оборудования </t>
  </si>
  <si>
    <t>Мероприятие 5.2.2. Приобретение и размещение в местах с массовым пребыванием людей оборудования и устройств наглядной агитации на противодействие терроризму и экстремизму</t>
  </si>
  <si>
    <t>Мероприятие 4.1.3. Акарицидная обработка мест массового пребывания и скопления людей.</t>
  </si>
  <si>
    <t xml:space="preserve">Показатель 4.1.2. Количество  бездомных животных  </t>
  </si>
  <si>
    <t xml:space="preserve">Показатель 4.1.3. Количество  обработанных мест  </t>
  </si>
  <si>
    <t xml:space="preserve">Местный бюджет </t>
  </si>
  <si>
    <t>Местный бюджет</t>
  </si>
  <si>
    <t>ед</t>
  </si>
  <si>
    <t>%</t>
  </si>
  <si>
    <t xml:space="preserve">чел. </t>
  </si>
  <si>
    <t>Основное мероприятие 6.1. Улучшение координации деятельности правоохранительных органов и подразделений органов местного самоуправления в предупреждении правонарушений</t>
  </si>
  <si>
    <t>Мероприятие 6.1.2. Участие в федеральных и краевых оперативно – профилактических акциях, направленных на профилактику правонарушений</t>
  </si>
  <si>
    <t>Мероприятие 6.1.3. Проведение публичных отчетов участковых уполномоченных полиции перед населением на  сходах граждан</t>
  </si>
  <si>
    <t>Мероприятие 6.2.1. Проведение оперативно-профилактических операций, направленных на выявление и пресечение нарушений паспортно-визовых правил, для выявления и задержания лиц, незаконно находящихся на территории Верещагинского городского округа, в том числе причастных к совершению террористических актов и других тяжких преступлений</t>
  </si>
  <si>
    <t xml:space="preserve">Основное мероприятие 6.2. Профилактика правонарушений  на улице и общественных местах </t>
  </si>
  <si>
    <t>Мероприятие 6.2.3. Проведение оперативно – профилактических операций по пресечению  продажи алкогольной продукции нелегального производства ненадлежащего качества, а также проверка мест их продажи с привлечением общественного контроля</t>
  </si>
  <si>
    <t>Основное мероприятие 6.3. Улучшение работы по предупреждению и профилактике правонарушений, совершаемых на улицах и общественных местах, среди несовершеннолетних</t>
  </si>
  <si>
    <t xml:space="preserve">Мероприятие 6.3.3. Акция "Поезд безопасности " </t>
  </si>
  <si>
    <t>Мероприятие 6.3.5. Проведение и участие в  конкурсах, направленных на профилактику и  предупреждение дорожно-транспортных происшествий</t>
  </si>
  <si>
    <t>Мероприятие 6.3.4. Создание и функционирование клубных формирований: юный помощник полиции, юный инспектор безопасности дорожного движения, юный пожарный</t>
  </si>
  <si>
    <t>Мероприятие 6.3.6. Приобретение молекулярных биосенсоров (тест полоски) с целью проведения тестирования учащихся образовательных организаций и  задержанных сотрудниками полиции лиц, подозреваемых в употреблении ПАВ</t>
  </si>
  <si>
    <t xml:space="preserve">Мероприятие 6.3.8. Временное трудоустройство несовершеннолетних, состоящих на учете в ОДН, КДНиЗП в возрасте от 14 до 18 лет в свободное от учебы время </t>
  </si>
  <si>
    <t>4/200</t>
  </si>
  <si>
    <t>Подпрограмма 7 «Профилактика наркомании,ВИЧ -инфекции и формирование ЗОЖ "</t>
  </si>
  <si>
    <t>Мероприятие 7.1.1. Проведение анкетирования учащихся образовательных организаций по вопросам употребления ПАВ</t>
  </si>
  <si>
    <t>Основное мероприятие 7.2. Предупреждение правонарушений, связанных с незаконным оборотом наркотических средств и психотропных веществ</t>
  </si>
  <si>
    <t>Мероприятие 7.2.2.Осуществление взаимодействия правоохранительных органов и иных субъектов профилактики, проведение совместных мероприятий по пресечению употребления и распространения наркотиков</t>
  </si>
  <si>
    <t>Мероприятие 7.2.3.Создание групп общественного гражданского контроля по профилактике незаконного оборота наркотиков</t>
  </si>
  <si>
    <t>Показатель 6.1.1. Количество проведенных заседаний (всех комиссий)</t>
  </si>
  <si>
    <t>Показатель 6.1.2. Количество участий в акциях</t>
  </si>
  <si>
    <t>Показатель 6.1.3. Количество проведенных отчетов (сходов граждан)</t>
  </si>
  <si>
    <t>Показатель 6.1.4. Количество участников</t>
  </si>
  <si>
    <t>Показатель 6.2.1. Количество операций</t>
  </si>
  <si>
    <t>Показатель 6.2.2. Количество проведённых тренировок</t>
  </si>
  <si>
    <t>Показатель 6.2.3. Количество операций</t>
  </si>
  <si>
    <t>Показатель 6.3.1.          Доля охваченных учащихся с 1 по 11 класс</t>
  </si>
  <si>
    <t xml:space="preserve">Показатель 6.3.3. Количество выездов в летние формирования </t>
  </si>
  <si>
    <t>Показатель 6.3.4. Количество созданных формирований</t>
  </si>
  <si>
    <t>Показатель 6.3.5. Количество  мероприятий</t>
  </si>
  <si>
    <t>Показатель 6.3.6.                 Количество протестированных</t>
  </si>
  <si>
    <t>Показатель 6.3.7. Количество участников мероприятия</t>
  </si>
  <si>
    <t>Показатель 6.3.8.          Количество трудоустроенных</t>
  </si>
  <si>
    <t>Показатель  7.1.1.               Доля респондентов 6 - 11 классов</t>
  </si>
  <si>
    <t>Показатель 7.1.2.                   Количество участников мероприятия</t>
  </si>
  <si>
    <t>Показатель 7.2.1.                   Обеспечение связи с населением (прямая телефонная линия/ящики доверия)</t>
  </si>
  <si>
    <t>Показатель 7.2.2.                  Количество акций</t>
  </si>
  <si>
    <t>Показатель 7.2.3.                  Количество групп</t>
  </si>
  <si>
    <t>Показатель 7.2.4.                  Количество рейдов</t>
  </si>
  <si>
    <t>Мероприятие 7.1.3. Проведение спортивных мероприятий по различным видам спорта под девизом «Спорт против наркотиков и ВИЧ»</t>
  </si>
  <si>
    <t>Мероприятие 7.1.9. Проведение профилактических медицинских осмотров в образовательных организациях, в целях раннего выявления незаконного потребления наркотических средств и психотропных веществ</t>
  </si>
  <si>
    <t>Показатель 6.3.2. Количество представленных структурных подразделений</t>
  </si>
  <si>
    <t>Показатель 7.1.9. Доля учащихся охваченных медицинским осмотром</t>
  </si>
  <si>
    <t>Показатель 7.1.8.                   Количество семинаров для субъектов профилактики</t>
  </si>
  <si>
    <t>Показатель 7.1.7.                   Количество мероприятий</t>
  </si>
  <si>
    <t>Показатель 7.1.6.                  Количество материалов</t>
  </si>
  <si>
    <t>Показатель 7.1.5.                   Количество семинаров</t>
  </si>
  <si>
    <t>Показатель 7.1.4.                  Количество памяток, буклетов, плакатов, наружных уличных реклам, реклам на транспорте</t>
  </si>
  <si>
    <t>Показатель 7.1.3.                   Количество мероприятий/участников</t>
  </si>
  <si>
    <t>Мероприятие 6.3.2. Проведение ежегодной родительской конференции</t>
  </si>
  <si>
    <t>Основное мероприятие 5.2. Совершенствование информационно-пропагандистской и воспитательной работы, направленной на профилактику   и  предупреждение террористических  и  экстремистских проявлений</t>
  </si>
  <si>
    <t>Подпрограмма 6 "Профилактика правонарушений"</t>
  </si>
  <si>
    <t>Мероприятие 6.1.1. Организация работы межведомственных комиссий: комиссии по координации взаимодействия в многоуровневой системе профилактики правонарушений, комиссии по безопасности дорожного движения,
антитеррористической комиссии,   межведомственной                                                                рабочей группы по профилактике правонарушений в бытовой сфере.</t>
  </si>
  <si>
    <t>Мероприятие 6.2.2.  Проведение тематических практических тренировок и тактико-специальных учений на объектах с массовым пребыванием людей и на социально – значимых объектах</t>
  </si>
  <si>
    <t xml:space="preserve">Мероприятие 6.3.1. Месячник безопасности детей в образовательных организациях </t>
  </si>
  <si>
    <t>Основное мероприятие 7.1.   Профилактика алкоголизма, наркомании, ВИЧ-инфекции, формирование здорового образа жизни</t>
  </si>
  <si>
    <t xml:space="preserve">Мероприятие 7.1.4. Изготовление печатных информационно-пропагандистских материалов и средств наглядной агитации антинаркотической направленности  </t>
  </si>
  <si>
    <t>Мероприятие 7.1.5. Организация и проведения семинара для педагогов и родителей по проблемам профилактики потребления психоактивных веществ в образовательных организациях</t>
  </si>
  <si>
    <t>Мероприятие 7.1.6. Размещение в СМИ, на сайтах учреждений, администрации городского округа информационных материалов по вопросам формирования здорового образа жизни и профилактики наркомании и ВИЧ</t>
  </si>
  <si>
    <t>Мероприятие 7.1.7. Проведение профилактических мероприятий среди населения, в том числе граждан «группы риска», об опасности алкоголизма, наркомании,  ВИЧ-инфекции, проведение добровольного тестирования на ВИЧ-инфекцию</t>
  </si>
  <si>
    <r>
      <t xml:space="preserve">Мероприятие 7.2.4. </t>
    </r>
    <r>
      <rPr>
        <sz val="10"/>
        <color indexed="8"/>
        <rFont val="Times New Roman"/>
        <family val="1"/>
      </rPr>
      <t>Проведение межведомственных рейдов по местам массового досуга молодежи с целью выявления фактов незаконного употребления, хранения и сбыта наркотических средств и психотропных веществ</t>
    </r>
  </si>
  <si>
    <r>
      <t xml:space="preserve">Мероприятие 7.1.10 </t>
    </r>
    <r>
      <rPr>
        <sz val="10"/>
        <color indexed="8"/>
        <rFont val="Times New Roman"/>
        <family val="1"/>
      </rPr>
      <t>Проведение профилактической работы по склонению на добровольное лечение потребителей наркотических средств, особенно имеющих несовершеннолетних детей</t>
    </r>
  </si>
  <si>
    <t>Мероприятие 7.1.8.Проведение конференций, круглых столов, семинаров, тренингов для субъектов профилактики алкоголизма, наркомании, ВИЧ--инфекции</t>
  </si>
  <si>
    <t>Показатель 6.2.4. Количество изготовленных и размещеннных материалов</t>
  </si>
  <si>
    <t>Показатель 6.2.5. Количество изготовленных информационных табличек</t>
  </si>
  <si>
    <t>Показатель 7.1.10.                  Количество лиц направленных на добровольное лечение</t>
  </si>
  <si>
    <t>Мероприятие 6.2.5. Изготовление  информационных табличек в целях предотвращения правонарушений</t>
  </si>
  <si>
    <t>Мероприятие 1.1.5. Приобретение наглядной литературы для распространения ее среди населения с целью проведения профилактической и информационно-пропагандистской работы</t>
  </si>
  <si>
    <t>Администрация Верещагинского городского округа Пермского края</t>
  </si>
  <si>
    <t>Мероприятие 1.1.3. Установка электрических сирен (речевых оповещателей) в населенных пунктах городского округа в районе расположения учебныз учреждений школьного и дошкольного образования</t>
  </si>
  <si>
    <t>Мероприятие 1.1.6. Приобретение карт городского округа по ГО</t>
  </si>
  <si>
    <t xml:space="preserve">Мероприятие 3.1.3. Устройство минерализованных полос в населенных пунктах городского округа, примыкающих к лесным массивам, с учетом противопожарных разрывов </t>
  </si>
  <si>
    <t>Мероприятие 3.1.4. Проведение мероприятий по очистке территорий населенных пунктов городского округа от горючих отходов, мусора, сухой травы</t>
  </si>
  <si>
    <t>Мероприятие 3.1.5. Содержание муниципальной пожарной охраны</t>
  </si>
  <si>
    <t>Показатель 3.1.3. Количество проведенной опашки</t>
  </si>
  <si>
    <t xml:space="preserve">Показатель 3.1.4. Количество проведенных мероприятий </t>
  </si>
  <si>
    <t xml:space="preserve">Показатель 3.1.5. Количество МПО </t>
  </si>
  <si>
    <t>Мероприятие 4.1.1. 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</si>
  <si>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Мероприятие 4.1.2.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</si>
  <si>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Мероприятие 5.1.2. Установка камер видеофиксации и видеонаблюдения в местах массового пребывания (скопления) людей, на муниципальных объектах (в том числе администативных зданиях)</t>
  </si>
  <si>
    <t>Мероприятие 6.2.4. Изготовление и размещение информационно-просветительских материалов по профилактике правонарушений</t>
  </si>
  <si>
    <t>Мероприятие 6.1.4. Выплата материального стимулирования народным дружинникам за участие в охране общественного порядка</t>
  </si>
  <si>
    <t xml:space="preserve">Мероприятие 6.3.7. Проведение спартакиады среди несовершеннолетних, состоящих на учете в ОДН и КДН и ЗП, участие в краевых соревнованиях </t>
  </si>
  <si>
    <t>Мероприятие 7.1.2 .Организация и проведение акций для подростков и молодежи, приуроченных к международному дню борьбы с наркоманией,                                                                                       всемирному дню борьбы со СПИДом, международному дню отказа от курения</t>
  </si>
  <si>
    <t xml:space="preserve">Показатель 5.1.1. Количество паспортизированных объектов </t>
  </si>
  <si>
    <t xml:space="preserve">Показатель 5.1.2. Количество установленных камер </t>
  </si>
  <si>
    <t>4/150</t>
  </si>
  <si>
    <t>ед/чел.</t>
  </si>
  <si>
    <t>Мероприятие 7.2.1. Обеспечение прямой связи с населением округа по получению информации о местах сбыта, хранения и изготовления наркотических средств и принятие мер по полученным анонимным сообщениям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</si>
</sst>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/>
    </xf>
    <xf numFmtId="173" fontId="44" fillId="0" borderId="10" xfId="0" applyNumberFormat="1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wrapText="1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47" fillId="33" borderId="0" xfId="0" applyFont="1" applyFill="1" applyAlignment="1">
      <alignment wrapText="1"/>
    </xf>
    <xf numFmtId="174" fontId="44" fillId="0" borderId="10" xfId="0" applyNumberFormat="1" applyFont="1" applyFill="1" applyBorder="1" applyAlignment="1">
      <alignment horizontal="center" vertical="center"/>
    </xf>
    <xf numFmtId="174" fontId="44" fillId="0" borderId="10" xfId="0" applyNumberFormat="1" applyFont="1" applyFill="1" applyBorder="1" applyAlignment="1">
      <alignment horizontal="center" wrapText="1"/>
    </xf>
    <xf numFmtId="174" fontId="44" fillId="0" borderId="10" xfId="0" applyNumberFormat="1" applyFont="1" applyFill="1" applyBorder="1" applyAlignment="1">
      <alignment horizontal="center" vertical="center" wrapText="1"/>
    </xf>
    <xf numFmtId="174" fontId="44" fillId="33" borderId="10" xfId="0" applyNumberFormat="1" applyFont="1" applyFill="1" applyBorder="1" applyAlignment="1">
      <alignment horizontal="center" wrapText="1"/>
    </xf>
    <xf numFmtId="174" fontId="44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48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74" fontId="44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7" fillId="0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174" fontId="44" fillId="0" borderId="10" xfId="0" applyNumberFormat="1" applyFont="1" applyBorder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Fill="1" applyBorder="1" applyAlignment="1">
      <alignment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12" xfId="0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left" wrapText="1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wrapText="1"/>
    </xf>
    <xf numFmtId="0" fontId="44" fillId="0" borderId="2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172" fontId="44" fillId="0" borderId="16" xfId="0" applyNumberFormat="1" applyFont="1" applyFill="1" applyBorder="1" applyAlignment="1">
      <alignment horizontal="center" wrapText="1"/>
    </xf>
    <xf numFmtId="172" fontId="44" fillId="0" borderId="19" xfId="0" applyNumberFormat="1" applyFont="1" applyFill="1" applyBorder="1" applyAlignment="1">
      <alignment horizontal="center" wrapText="1"/>
    </xf>
    <xf numFmtId="172" fontId="44" fillId="0" borderId="17" xfId="0" applyNumberFormat="1" applyFont="1" applyFill="1" applyBorder="1" applyAlignment="1">
      <alignment horizontal="center" wrapText="1"/>
    </xf>
    <xf numFmtId="172" fontId="44" fillId="0" borderId="0" xfId="0" applyNumberFormat="1" applyFont="1" applyFill="1" applyBorder="1" applyAlignment="1">
      <alignment horizontal="center" wrapText="1"/>
    </xf>
    <xf numFmtId="172" fontId="44" fillId="0" borderId="18" xfId="0" applyNumberFormat="1" applyFont="1" applyFill="1" applyBorder="1" applyAlignment="1">
      <alignment horizontal="center" wrapText="1"/>
    </xf>
    <xf numFmtId="172" fontId="44" fillId="0" borderId="2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21" xfId="0" applyFill="1" applyBorder="1" applyAlignment="1">
      <alignment/>
    </xf>
    <xf numFmtId="0" fontId="44" fillId="0" borderId="14" xfId="0" applyFont="1" applyFill="1" applyBorder="1" applyAlignment="1">
      <alignment vertical="center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9"/>
  <sheetViews>
    <sheetView tabSelected="1" view="pageBreakPreview" zoomScale="90" zoomScaleNormal="80" zoomScaleSheetLayoutView="90" zoomScalePageLayoutView="0" workbookViewId="0" topLeftCell="A1">
      <selection activeCell="I12" sqref="I12:Q23"/>
    </sheetView>
  </sheetViews>
  <sheetFormatPr defaultColWidth="9.140625" defaultRowHeight="15"/>
  <cols>
    <col min="1" max="1" width="55.28125" style="1" customWidth="1"/>
    <col min="2" max="2" width="21.00390625" style="1" customWidth="1"/>
    <col min="3" max="3" width="11.140625" style="1" customWidth="1"/>
    <col min="4" max="4" width="11.421875" style="1" customWidth="1"/>
    <col min="5" max="5" width="13.28125" style="1" customWidth="1"/>
    <col min="6" max="8" width="12.140625" style="1" customWidth="1"/>
    <col min="9" max="9" width="18.421875" style="1" customWidth="1"/>
    <col min="10" max="10" width="9.140625" style="1" customWidth="1"/>
    <col min="11" max="11" width="11.8515625" style="1" customWidth="1"/>
    <col min="12" max="12" width="10.00390625" style="1" customWidth="1"/>
    <col min="13" max="13" width="9.140625" style="1" customWidth="1"/>
    <col min="14" max="14" width="9.57421875" style="1" customWidth="1"/>
    <col min="15" max="15" width="9.140625" style="1" hidden="1" customWidth="1"/>
    <col min="16" max="16" width="7.57421875" style="1" customWidth="1"/>
    <col min="17" max="17" width="7.7109375" style="1" customWidth="1"/>
    <col min="18" max="16384" width="9.140625" style="1" customWidth="1"/>
  </cols>
  <sheetData>
    <row r="1" spans="1:17" ht="62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124" t="s">
        <v>92</v>
      </c>
      <c r="M1" s="124"/>
      <c r="N1" s="124"/>
      <c r="O1" s="124"/>
      <c r="P1" s="124"/>
      <c r="Q1" s="124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 hidden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4"/>
      <c r="P5" s="4"/>
      <c r="Q5" s="4"/>
    </row>
    <row r="6" spans="1:17" ht="18.75" customHeight="1">
      <c r="A6" s="123" t="s">
        <v>93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4"/>
      <c r="P6" s="4"/>
      <c r="Q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75" customHeight="1">
      <c r="A8" s="130" t="s">
        <v>11</v>
      </c>
      <c r="B8" s="59" t="s">
        <v>2</v>
      </c>
      <c r="C8" s="139" t="s">
        <v>9</v>
      </c>
      <c r="D8" s="140"/>
      <c r="E8" s="140"/>
      <c r="F8" s="140"/>
      <c r="G8" s="140"/>
      <c r="H8" s="140"/>
      <c r="I8" s="143" t="s">
        <v>13</v>
      </c>
      <c r="J8" s="143"/>
      <c r="K8" s="143"/>
      <c r="L8" s="143"/>
      <c r="M8" s="143"/>
      <c r="N8" s="143"/>
      <c r="O8" s="143"/>
      <c r="P8" s="143"/>
      <c r="Q8" s="143"/>
    </row>
    <row r="9" spans="1:17" ht="15">
      <c r="A9" s="130"/>
      <c r="B9" s="60"/>
      <c r="C9" s="59" t="s">
        <v>10</v>
      </c>
      <c r="D9" s="141" t="s">
        <v>0</v>
      </c>
      <c r="E9" s="142"/>
      <c r="F9" s="142"/>
      <c r="G9" s="142"/>
      <c r="H9" s="142"/>
      <c r="I9" s="60" t="s">
        <v>12</v>
      </c>
      <c r="J9" s="131" t="s">
        <v>1</v>
      </c>
      <c r="K9" s="60" t="s">
        <v>14</v>
      </c>
      <c r="L9" s="144" t="s">
        <v>15</v>
      </c>
      <c r="M9" s="145"/>
      <c r="N9" s="145"/>
      <c r="O9" s="145"/>
      <c r="P9" s="145"/>
      <c r="Q9" s="145"/>
    </row>
    <row r="10" spans="1:18" ht="105" customHeight="1">
      <c r="A10" s="130"/>
      <c r="B10" s="122"/>
      <c r="C10" s="122"/>
      <c r="D10" s="6" t="s">
        <v>47</v>
      </c>
      <c r="E10" s="6" t="s">
        <v>43</v>
      </c>
      <c r="F10" s="6" t="s">
        <v>44</v>
      </c>
      <c r="G10" s="6" t="s">
        <v>45</v>
      </c>
      <c r="H10" s="6" t="s">
        <v>46</v>
      </c>
      <c r="I10" s="122"/>
      <c r="J10" s="132"/>
      <c r="K10" s="122"/>
      <c r="L10" s="6" t="s">
        <v>31</v>
      </c>
      <c r="M10" s="6" t="s">
        <v>43</v>
      </c>
      <c r="N10" s="6" t="s">
        <v>44</v>
      </c>
      <c r="O10" s="6" t="s">
        <v>30</v>
      </c>
      <c r="P10" s="6" t="s">
        <v>45</v>
      </c>
      <c r="Q10" s="6" t="s">
        <v>46</v>
      </c>
      <c r="R10" s="2"/>
    </row>
    <row r="11" spans="1:18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16</v>
      </c>
      <c r="P11" s="7">
        <v>15</v>
      </c>
      <c r="Q11" s="7">
        <v>16</v>
      </c>
      <c r="R11" s="2"/>
    </row>
    <row r="12" spans="1:18" ht="30.75" customHeight="1">
      <c r="A12" s="126" t="s">
        <v>94</v>
      </c>
      <c r="B12" s="127"/>
      <c r="C12" s="17">
        <f aca="true" t="shared" si="0" ref="C12:C98">D12+E12+F12+G12+H12</f>
        <v>12818.2</v>
      </c>
      <c r="D12" s="17">
        <f>D13+D14+D15</f>
        <v>5715.8</v>
      </c>
      <c r="E12" s="17">
        <f>E13+E14+E15</f>
        <v>3551.2</v>
      </c>
      <c r="F12" s="17">
        <f>F13+F14+F15</f>
        <v>3551.2</v>
      </c>
      <c r="G12" s="17">
        <f>G13+G14+G15</f>
        <v>0</v>
      </c>
      <c r="H12" s="17">
        <f>H13+H14+H15</f>
        <v>0</v>
      </c>
      <c r="I12" s="133"/>
      <c r="J12" s="134"/>
      <c r="K12" s="134"/>
      <c r="L12" s="134"/>
      <c r="M12" s="134"/>
      <c r="N12" s="134"/>
      <c r="O12" s="134"/>
      <c r="P12" s="134"/>
      <c r="Q12" s="134"/>
      <c r="R12" s="2"/>
    </row>
    <row r="13" spans="1:18" ht="15.75">
      <c r="A13" s="128" t="s">
        <v>5</v>
      </c>
      <c r="B13" s="129"/>
      <c r="C13" s="17">
        <f t="shared" si="0"/>
        <v>0</v>
      </c>
      <c r="D13" s="17">
        <f aca="true" t="shared" si="1" ref="D13:H15">D17+D85+D113+D161+D193+D229+D313</f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35"/>
      <c r="J13" s="136"/>
      <c r="K13" s="136"/>
      <c r="L13" s="136"/>
      <c r="M13" s="136"/>
      <c r="N13" s="136"/>
      <c r="O13" s="136"/>
      <c r="P13" s="136"/>
      <c r="Q13" s="136"/>
      <c r="R13" s="2"/>
    </row>
    <row r="14" spans="1:18" ht="15.75">
      <c r="A14" s="128" t="s">
        <v>16</v>
      </c>
      <c r="B14" s="129"/>
      <c r="C14" s="17">
        <f>D14+E14+F14+G14+H14</f>
        <v>3583.5</v>
      </c>
      <c r="D14" s="17">
        <f t="shared" si="1"/>
        <v>1194.5</v>
      </c>
      <c r="E14" s="17">
        <f t="shared" si="1"/>
        <v>1194.5</v>
      </c>
      <c r="F14" s="17">
        <f t="shared" si="1"/>
        <v>1194.5</v>
      </c>
      <c r="G14" s="17">
        <f t="shared" si="1"/>
        <v>0</v>
      </c>
      <c r="H14" s="17">
        <f t="shared" si="1"/>
        <v>0</v>
      </c>
      <c r="I14" s="135"/>
      <c r="J14" s="136"/>
      <c r="K14" s="136"/>
      <c r="L14" s="136"/>
      <c r="M14" s="136"/>
      <c r="N14" s="136"/>
      <c r="O14" s="136"/>
      <c r="P14" s="136"/>
      <c r="Q14" s="136"/>
      <c r="R14" s="2"/>
    </row>
    <row r="15" spans="1:18" ht="15.75">
      <c r="A15" s="128" t="s">
        <v>106</v>
      </c>
      <c r="B15" s="129"/>
      <c r="C15" s="17">
        <f>D15+E15+F15+G15+H15</f>
        <v>9234.7</v>
      </c>
      <c r="D15" s="17">
        <f t="shared" si="1"/>
        <v>4521.3</v>
      </c>
      <c r="E15" s="17">
        <f t="shared" si="1"/>
        <v>2356.7</v>
      </c>
      <c r="F15" s="17">
        <f t="shared" si="1"/>
        <v>2356.7</v>
      </c>
      <c r="G15" s="17">
        <f t="shared" si="1"/>
        <v>0</v>
      </c>
      <c r="H15" s="17">
        <f t="shared" si="1"/>
        <v>0</v>
      </c>
      <c r="I15" s="135"/>
      <c r="J15" s="136"/>
      <c r="K15" s="136"/>
      <c r="L15" s="136"/>
      <c r="M15" s="136"/>
      <c r="N15" s="136"/>
      <c r="O15" s="136"/>
      <c r="P15" s="136"/>
      <c r="Q15" s="136"/>
      <c r="R15" s="2"/>
    </row>
    <row r="16" spans="1:18" ht="45" customHeight="1">
      <c r="A16" s="95" t="s">
        <v>17</v>
      </c>
      <c r="B16" s="96"/>
      <c r="C16" s="8">
        <f t="shared" si="0"/>
        <v>4709.6</v>
      </c>
      <c r="D16" s="8">
        <f>D17+D18+D19</f>
        <v>1723.3999999999999</v>
      </c>
      <c r="E16" s="8">
        <f>E17+E18+E19</f>
        <v>1493.1</v>
      </c>
      <c r="F16" s="8">
        <f>F17+F18+F19</f>
        <v>1493.1</v>
      </c>
      <c r="G16" s="8">
        <f>G17+G18+G19</f>
        <v>0</v>
      </c>
      <c r="H16" s="8">
        <f>H17+H18+H19</f>
        <v>0</v>
      </c>
      <c r="I16" s="135"/>
      <c r="J16" s="136"/>
      <c r="K16" s="136"/>
      <c r="L16" s="136"/>
      <c r="M16" s="136"/>
      <c r="N16" s="136"/>
      <c r="O16" s="136"/>
      <c r="P16" s="136"/>
      <c r="Q16" s="136"/>
      <c r="R16" s="2"/>
    </row>
    <row r="17" spans="1:18" ht="15">
      <c r="A17" s="97" t="s">
        <v>5</v>
      </c>
      <c r="B17" s="98"/>
      <c r="C17" s="8">
        <f t="shared" si="0"/>
        <v>0</v>
      </c>
      <c r="D17" s="8">
        <f aca="true" t="shared" si="2" ref="D17:H19">D21+D53</f>
        <v>0</v>
      </c>
      <c r="E17" s="8">
        <f t="shared" si="2"/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135"/>
      <c r="J17" s="136"/>
      <c r="K17" s="136"/>
      <c r="L17" s="136"/>
      <c r="M17" s="136"/>
      <c r="N17" s="136"/>
      <c r="O17" s="136"/>
      <c r="P17" s="136"/>
      <c r="Q17" s="136"/>
      <c r="R17" s="2"/>
    </row>
    <row r="18" spans="1:18" ht="15">
      <c r="A18" s="97" t="s">
        <v>16</v>
      </c>
      <c r="B18" s="98"/>
      <c r="C18" s="8">
        <f t="shared" si="0"/>
        <v>0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135"/>
      <c r="J18" s="136"/>
      <c r="K18" s="136"/>
      <c r="L18" s="136"/>
      <c r="M18" s="136"/>
      <c r="N18" s="136"/>
      <c r="O18" s="136"/>
      <c r="P18" s="136"/>
      <c r="Q18" s="136"/>
      <c r="R18" s="2"/>
    </row>
    <row r="19" spans="1:18" ht="15">
      <c r="A19" s="97" t="s">
        <v>106</v>
      </c>
      <c r="B19" s="98"/>
      <c r="C19" s="8">
        <f t="shared" si="0"/>
        <v>4709.6</v>
      </c>
      <c r="D19" s="8">
        <f t="shared" si="2"/>
        <v>1723.3999999999999</v>
      </c>
      <c r="E19" s="8">
        <f t="shared" si="2"/>
        <v>1493.1</v>
      </c>
      <c r="F19" s="8">
        <f t="shared" si="2"/>
        <v>1493.1</v>
      </c>
      <c r="G19" s="8">
        <f t="shared" si="2"/>
        <v>0</v>
      </c>
      <c r="H19" s="8">
        <f t="shared" si="2"/>
        <v>0</v>
      </c>
      <c r="I19" s="135"/>
      <c r="J19" s="136"/>
      <c r="K19" s="136"/>
      <c r="L19" s="136"/>
      <c r="M19" s="136"/>
      <c r="N19" s="136"/>
      <c r="O19" s="136"/>
      <c r="P19" s="136"/>
      <c r="Q19" s="136"/>
      <c r="R19" s="2"/>
    </row>
    <row r="20" spans="1:18" ht="46.5" customHeight="1">
      <c r="A20" s="95" t="s">
        <v>22</v>
      </c>
      <c r="B20" s="96"/>
      <c r="C20" s="8">
        <f t="shared" si="0"/>
        <v>185</v>
      </c>
      <c r="D20" s="8">
        <f>D21+D22+D23</f>
        <v>185</v>
      </c>
      <c r="E20" s="8">
        <f>E21+E22+E23</f>
        <v>0</v>
      </c>
      <c r="F20" s="8">
        <f>F21+F22+F23</f>
        <v>0</v>
      </c>
      <c r="G20" s="8">
        <f>G21+G22+G23</f>
        <v>0</v>
      </c>
      <c r="H20" s="8">
        <f>H21+H22+H23</f>
        <v>0</v>
      </c>
      <c r="I20" s="135"/>
      <c r="J20" s="136"/>
      <c r="K20" s="136"/>
      <c r="L20" s="136"/>
      <c r="M20" s="136"/>
      <c r="N20" s="136"/>
      <c r="O20" s="136"/>
      <c r="P20" s="136"/>
      <c r="Q20" s="136"/>
      <c r="R20" s="2"/>
    </row>
    <row r="21" spans="1:18" ht="15">
      <c r="A21" s="97" t="s">
        <v>5</v>
      </c>
      <c r="B21" s="98"/>
      <c r="C21" s="8">
        <f t="shared" si="0"/>
        <v>0</v>
      </c>
      <c r="D21" s="8">
        <f aca="true" t="shared" si="3" ref="D21:H23">D25+D29+D33+D37+D41+D45+D49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135"/>
      <c r="J21" s="136"/>
      <c r="K21" s="136"/>
      <c r="L21" s="136"/>
      <c r="M21" s="136"/>
      <c r="N21" s="136"/>
      <c r="O21" s="136"/>
      <c r="P21" s="136"/>
      <c r="Q21" s="136"/>
      <c r="R21" s="2"/>
    </row>
    <row r="22" spans="1:18" ht="15">
      <c r="A22" s="97" t="s">
        <v>16</v>
      </c>
      <c r="B22" s="98"/>
      <c r="C22" s="8">
        <f t="shared" si="0"/>
        <v>0</v>
      </c>
      <c r="D22" s="8">
        <f t="shared" si="3"/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135"/>
      <c r="J22" s="136"/>
      <c r="K22" s="136"/>
      <c r="L22" s="136"/>
      <c r="M22" s="136"/>
      <c r="N22" s="136"/>
      <c r="O22" s="136"/>
      <c r="P22" s="136"/>
      <c r="Q22" s="136"/>
      <c r="R22" s="2"/>
    </row>
    <row r="23" spans="1:18" ht="15">
      <c r="A23" s="97" t="s">
        <v>106</v>
      </c>
      <c r="B23" s="98"/>
      <c r="C23" s="8">
        <f t="shared" si="0"/>
        <v>185</v>
      </c>
      <c r="D23" s="8">
        <f t="shared" si="3"/>
        <v>185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137"/>
      <c r="J23" s="138"/>
      <c r="K23" s="138"/>
      <c r="L23" s="138"/>
      <c r="M23" s="138"/>
      <c r="N23" s="138"/>
      <c r="O23" s="138"/>
      <c r="P23" s="138"/>
      <c r="Q23" s="138"/>
      <c r="R23" s="2"/>
    </row>
    <row r="24" spans="1:18" ht="29.25" customHeight="1">
      <c r="A24" s="10" t="s">
        <v>48</v>
      </c>
      <c r="B24" s="59" t="s">
        <v>177</v>
      </c>
      <c r="C24" s="8">
        <f t="shared" si="0"/>
        <v>0</v>
      </c>
      <c r="D24" s="15">
        <f>D25+D26+D27</f>
        <v>0</v>
      </c>
      <c r="E24" s="15">
        <f>E25+E26+E27</f>
        <v>0</v>
      </c>
      <c r="F24" s="15">
        <f>F25+F26+F27</f>
        <v>0</v>
      </c>
      <c r="G24" s="15">
        <f>G25+G26+G27</f>
        <v>0</v>
      </c>
      <c r="H24" s="15">
        <f>H25+H26+H27</f>
        <v>0</v>
      </c>
      <c r="I24" s="118" t="s">
        <v>40</v>
      </c>
      <c r="J24" s="118" t="s">
        <v>8</v>
      </c>
      <c r="K24" s="118">
        <v>12</v>
      </c>
      <c r="L24" s="118">
        <v>12</v>
      </c>
      <c r="M24" s="118">
        <v>12</v>
      </c>
      <c r="N24" s="118">
        <v>12</v>
      </c>
      <c r="O24" s="42"/>
      <c r="P24" s="118">
        <v>12</v>
      </c>
      <c r="Q24" s="118">
        <v>12</v>
      </c>
      <c r="R24" s="2"/>
    </row>
    <row r="25" spans="1:18" ht="24" customHeight="1">
      <c r="A25" s="11" t="s">
        <v>5</v>
      </c>
      <c r="B25" s="60"/>
      <c r="C25" s="8">
        <f t="shared" si="0"/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118"/>
      <c r="J25" s="118"/>
      <c r="K25" s="118"/>
      <c r="L25" s="118"/>
      <c r="M25" s="118"/>
      <c r="N25" s="118"/>
      <c r="O25" s="42"/>
      <c r="P25" s="118"/>
      <c r="Q25" s="118"/>
      <c r="R25" s="2"/>
    </row>
    <row r="26" spans="1:18" ht="21" customHeight="1">
      <c r="A26" s="11" t="s">
        <v>16</v>
      </c>
      <c r="B26" s="60"/>
      <c r="C26" s="8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118"/>
      <c r="J26" s="118"/>
      <c r="K26" s="118"/>
      <c r="L26" s="118"/>
      <c r="M26" s="118"/>
      <c r="N26" s="118"/>
      <c r="O26" s="42"/>
      <c r="P26" s="118"/>
      <c r="Q26" s="118"/>
      <c r="R26" s="2"/>
    </row>
    <row r="27" spans="1:18" ht="29.25" customHeight="1">
      <c r="A27" s="11" t="s">
        <v>106</v>
      </c>
      <c r="B27" s="60"/>
      <c r="C27" s="8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118"/>
      <c r="J27" s="118"/>
      <c r="K27" s="118"/>
      <c r="L27" s="118"/>
      <c r="M27" s="118"/>
      <c r="N27" s="118"/>
      <c r="O27" s="42"/>
      <c r="P27" s="118"/>
      <c r="Q27" s="118"/>
      <c r="R27" s="2"/>
    </row>
    <row r="28" spans="1:18" ht="33.75" customHeight="1">
      <c r="A28" s="10" t="s">
        <v>23</v>
      </c>
      <c r="B28" s="59" t="s">
        <v>177</v>
      </c>
      <c r="C28" s="8">
        <f t="shared" si="0"/>
        <v>80</v>
      </c>
      <c r="D28" s="8">
        <f>D29+D30+D31</f>
        <v>80</v>
      </c>
      <c r="E28" s="8">
        <f>E29+E30+E31</f>
        <v>0</v>
      </c>
      <c r="F28" s="8">
        <f>F29+F30+F31</f>
        <v>0</v>
      </c>
      <c r="G28" s="8">
        <f>G29+G30+G31</f>
        <v>0</v>
      </c>
      <c r="H28" s="8">
        <f>H29+H30+H31</f>
        <v>0</v>
      </c>
      <c r="I28" s="60" t="s">
        <v>24</v>
      </c>
      <c r="J28" s="60" t="s">
        <v>7</v>
      </c>
      <c r="K28" s="60">
        <v>69</v>
      </c>
      <c r="L28" s="60">
        <v>23</v>
      </c>
      <c r="M28" s="60">
        <v>0</v>
      </c>
      <c r="N28" s="60">
        <v>0</v>
      </c>
      <c r="O28" s="2"/>
      <c r="P28" s="60">
        <v>0</v>
      </c>
      <c r="Q28" s="60">
        <v>0</v>
      </c>
      <c r="R28" s="2"/>
    </row>
    <row r="29" spans="1:18" ht="19.5" customHeight="1">
      <c r="A29" s="11" t="s">
        <v>5</v>
      </c>
      <c r="B29" s="60"/>
      <c r="C29" s="8">
        <f t="shared" si="0"/>
        <v>0</v>
      </c>
      <c r="D29" s="9">
        <v>0</v>
      </c>
      <c r="E29" s="9">
        <v>0</v>
      </c>
      <c r="F29" s="9">
        <v>0</v>
      </c>
      <c r="G29" s="8">
        <v>0</v>
      </c>
      <c r="H29" s="8">
        <v>0</v>
      </c>
      <c r="I29" s="60"/>
      <c r="J29" s="60"/>
      <c r="K29" s="60"/>
      <c r="L29" s="60"/>
      <c r="M29" s="60"/>
      <c r="N29" s="60"/>
      <c r="O29" s="2"/>
      <c r="P29" s="60"/>
      <c r="Q29" s="60"/>
      <c r="R29" s="2"/>
    </row>
    <row r="30" spans="1:18" ht="17.25" customHeight="1">
      <c r="A30" s="11" t="s">
        <v>16</v>
      </c>
      <c r="B30" s="60"/>
      <c r="C30" s="8">
        <f t="shared" si="0"/>
        <v>0</v>
      </c>
      <c r="D30" s="9">
        <v>0</v>
      </c>
      <c r="E30" s="9">
        <v>0</v>
      </c>
      <c r="F30" s="9">
        <v>0</v>
      </c>
      <c r="G30" s="8">
        <v>0</v>
      </c>
      <c r="H30" s="8">
        <v>0</v>
      </c>
      <c r="I30" s="60"/>
      <c r="J30" s="60"/>
      <c r="K30" s="60"/>
      <c r="L30" s="60"/>
      <c r="M30" s="60"/>
      <c r="N30" s="60"/>
      <c r="O30" s="2"/>
      <c r="P30" s="60"/>
      <c r="Q30" s="60"/>
      <c r="R30" s="2"/>
    </row>
    <row r="31" spans="1:18" ht="36" customHeight="1">
      <c r="A31" s="11" t="s">
        <v>106</v>
      </c>
      <c r="B31" s="60"/>
      <c r="C31" s="8">
        <f t="shared" si="0"/>
        <v>80</v>
      </c>
      <c r="D31" s="8">
        <v>80</v>
      </c>
      <c r="E31" s="8">
        <v>0</v>
      </c>
      <c r="F31" s="8">
        <v>0</v>
      </c>
      <c r="G31" s="8">
        <v>0</v>
      </c>
      <c r="H31" s="8">
        <v>0</v>
      </c>
      <c r="I31" s="60"/>
      <c r="J31" s="60"/>
      <c r="K31" s="60"/>
      <c r="L31" s="60"/>
      <c r="M31" s="60"/>
      <c r="N31" s="60"/>
      <c r="O31" s="2"/>
      <c r="P31" s="60"/>
      <c r="Q31" s="60"/>
      <c r="R31" s="2"/>
    </row>
    <row r="32" spans="1:17" ht="63.75" customHeight="1">
      <c r="A32" s="10" t="s">
        <v>178</v>
      </c>
      <c r="B32" s="59" t="s">
        <v>177</v>
      </c>
      <c r="C32" s="8">
        <f t="shared" si="0"/>
        <v>0</v>
      </c>
      <c r="D32" s="8">
        <f>D33+D34+D35</f>
        <v>0</v>
      </c>
      <c r="E32" s="8">
        <f>E33+E34+E35</f>
        <v>0</v>
      </c>
      <c r="F32" s="8">
        <f>F33+F34+F35</f>
        <v>0</v>
      </c>
      <c r="G32" s="8">
        <f>G33+G34+G35</f>
        <v>0</v>
      </c>
      <c r="H32" s="8">
        <f>H33+H34+H35</f>
        <v>0</v>
      </c>
      <c r="I32" s="59" t="s">
        <v>25</v>
      </c>
      <c r="J32" s="59" t="s">
        <v>6</v>
      </c>
      <c r="K32" s="59">
        <v>4</v>
      </c>
      <c r="L32" s="59">
        <v>0</v>
      </c>
      <c r="M32" s="59">
        <v>0</v>
      </c>
      <c r="N32" s="59">
        <v>0</v>
      </c>
      <c r="O32" s="2"/>
      <c r="P32" s="59">
        <v>0</v>
      </c>
      <c r="Q32" s="59">
        <v>0</v>
      </c>
    </row>
    <row r="33" spans="1:17" ht="15">
      <c r="A33" s="11" t="s">
        <v>5</v>
      </c>
      <c r="B33" s="60"/>
      <c r="C33" s="8">
        <f t="shared" si="0"/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60"/>
      <c r="J33" s="60"/>
      <c r="K33" s="60"/>
      <c r="L33" s="60"/>
      <c r="M33" s="60"/>
      <c r="N33" s="60"/>
      <c r="O33" s="2"/>
      <c r="P33" s="60"/>
      <c r="Q33" s="60"/>
    </row>
    <row r="34" spans="1:17" ht="18" customHeight="1">
      <c r="A34" s="11" t="s">
        <v>16</v>
      </c>
      <c r="B34" s="60"/>
      <c r="C34" s="8">
        <f t="shared" si="0"/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60"/>
      <c r="J34" s="60"/>
      <c r="K34" s="60"/>
      <c r="L34" s="60"/>
      <c r="M34" s="60"/>
      <c r="N34" s="60"/>
      <c r="O34" s="2"/>
      <c r="P34" s="60"/>
      <c r="Q34" s="60"/>
    </row>
    <row r="35" spans="1:17" ht="16.5" customHeight="1">
      <c r="A35" s="11" t="s">
        <v>106</v>
      </c>
      <c r="B35" s="60"/>
      <c r="C35" s="8">
        <f t="shared" si="0"/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60"/>
      <c r="J35" s="60"/>
      <c r="K35" s="60"/>
      <c r="L35" s="60"/>
      <c r="M35" s="60"/>
      <c r="N35" s="60"/>
      <c r="O35" s="2"/>
      <c r="P35" s="60"/>
      <c r="Q35" s="60"/>
    </row>
    <row r="36" spans="1:17" ht="30" customHeight="1">
      <c r="A36" s="11" t="s">
        <v>49</v>
      </c>
      <c r="B36" s="59" t="s">
        <v>177</v>
      </c>
      <c r="C36" s="8">
        <f t="shared" si="0"/>
        <v>0</v>
      </c>
      <c r="D36" s="8">
        <f>D37+D38+D39</f>
        <v>0</v>
      </c>
      <c r="E36" s="8">
        <f>E37+E38+E39</f>
        <v>0</v>
      </c>
      <c r="F36" s="8">
        <f>F37+F38+F39</f>
        <v>0</v>
      </c>
      <c r="G36" s="8">
        <f>G37+G38+G39</f>
        <v>0</v>
      </c>
      <c r="H36" s="8">
        <f>H37+H38+H39</f>
        <v>0</v>
      </c>
      <c r="I36" s="59" t="s">
        <v>26</v>
      </c>
      <c r="J36" s="59" t="s">
        <v>8</v>
      </c>
      <c r="K36" s="59">
        <v>8</v>
      </c>
      <c r="L36" s="59">
        <v>8</v>
      </c>
      <c r="M36" s="59">
        <v>8</v>
      </c>
      <c r="N36" s="59">
        <v>8</v>
      </c>
      <c r="P36" s="59">
        <v>8</v>
      </c>
      <c r="Q36" s="59">
        <v>8</v>
      </c>
    </row>
    <row r="37" spans="1:17" ht="15">
      <c r="A37" s="11" t="s">
        <v>5</v>
      </c>
      <c r="B37" s="60"/>
      <c r="C37" s="8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60"/>
      <c r="J37" s="60"/>
      <c r="K37" s="60"/>
      <c r="L37" s="60"/>
      <c r="M37" s="60"/>
      <c r="N37" s="60"/>
      <c r="P37" s="60"/>
      <c r="Q37" s="60"/>
    </row>
    <row r="38" spans="1:17" ht="15">
      <c r="A38" s="11" t="s">
        <v>16</v>
      </c>
      <c r="B38" s="60"/>
      <c r="C38" s="8">
        <f t="shared" si="0"/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60"/>
      <c r="J38" s="60"/>
      <c r="K38" s="60"/>
      <c r="L38" s="60"/>
      <c r="M38" s="60"/>
      <c r="N38" s="60"/>
      <c r="P38" s="60"/>
      <c r="Q38" s="60"/>
    </row>
    <row r="39" spans="1:17" ht="15">
      <c r="A39" s="11" t="s">
        <v>106</v>
      </c>
      <c r="B39" s="60"/>
      <c r="C39" s="8">
        <f t="shared" si="0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60"/>
      <c r="J39" s="60"/>
      <c r="K39" s="60"/>
      <c r="L39" s="60"/>
      <c r="M39" s="60"/>
      <c r="N39" s="60"/>
      <c r="P39" s="60"/>
      <c r="Q39" s="60"/>
    </row>
    <row r="40" spans="1:17" ht="58.5" customHeight="1">
      <c r="A40" s="44" t="s">
        <v>176</v>
      </c>
      <c r="B40" s="59" t="s">
        <v>177</v>
      </c>
      <c r="C40" s="8">
        <f t="shared" si="0"/>
        <v>5</v>
      </c>
      <c r="D40" s="8">
        <f>D41+D42+D43</f>
        <v>5</v>
      </c>
      <c r="E40" s="8">
        <f>E41+E42+E43</f>
        <v>0</v>
      </c>
      <c r="F40" s="8">
        <f>F41+F42+F43</f>
        <v>0</v>
      </c>
      <c r="G40" s="8">
        <f>G41+G42+G43</f>
        <v>0</v>
      </c>
      <c r="H40" s="8">
        <f>H41+H42+H43</f>
        <v>0</v>
      </c>
      <c r="I40" s="118" t="s">
        <v>51</v>
      </c>
      <c r="J40" s="118" t="s">
        <v>8</v>
      </c>
      <c r="K40" s="59">
        <v>0</v>
      </c>
      <c r="L40" s="59">
        <v>500</v>
      </c>
      <c r="M40" s="59">
        <v>500</v>
      </c>
      <c r="N40" s="59">
        <v>500</v>
      </c>
      <c r="O40" s="13"/>
      <c r="P40" s="59">
        <v>500</v>
      </c>
      <c r="Q40" s="59">
        <v>500</v>
      </c>
    </row>
    <row r="41" spans="1:17" ht="15.75" customHeight="1">
      <c r="A41" s="11" t="s">
        <v>5</v>
      </c>
      <c r="B41" s="60"/>
      <c r="C41" s="8">
        <f t="shared" si="0"/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118"/>
      <c r="J41" s="118"/>
      <c r="K41" s="60"/>
      <c r="L41" s="60"/>
      <c r="M41" s="60"/>
      <c r="N41" s="60"/>
      <c r="O41" s="13"/>
      <c r="P41" s="60"/>
      <c r="Q41" s="60"/>
    </row>
    <row r="42" spans="1:17" ht="16.5" customHeight="1">
      <c r="A42" s="11" t="s">
        <v>16</v>
      </c>
      <c r="B42" s="60"/>
      <c r="C42" s="8">
        <f t="shared" si="0"/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118"/>
      <c r="J42" s="118"/>
      <c r="K42" s="60"/>
      <c r="L42" s="60"/>
      <c r="M42" s="60"/>
      <c r="N42" s="60"/>
      <c r="O42" s="13"/>
      <c r="P42" s="60"/>
      <c r="Q42" s="60"/>
    </row>
    <row r="43" spans="1:17" ht="16.5" customHeight="1">
      <c r="A43" s="11" t="s">
        <v>106</v>
      </c>
      <c r="B43" s="60"/>
      <c r="C43" s="8">
        <f t="shared" si="0"/>
        <v>5</v>
      </c>
      <c r="D43" s="8">
        <v>5</v>
      </c>
      <c r="E43" s="8">
        <v>0</v>
      </c>
      <c r="F43" s="8">
        <v>0</v>
      </c>
      <c r="G43" s="8">
        <v>0</v>
      </c>
      <c r="H43" s="8">
        <v>0</v>
      </c>
      <c r="I43" s="118"/>
      <c r="J43" s="118"/>
      <c r="K43" s="122"/>
      <c r="L43" s="122"/>
      <c r="M43" s="122"/>
      <c r="N43" s="122"/>
      <c r="O43" s="13"/>
      <c r="P43" s="122"/>
      <c r="Q43" s="122"/>
    </row>
    <row r="44" spans="1:17" ht="28.5" customHeight="1">
      <c r="A44" s="44" t="s">
        <v>179</v>
      </c>
      <c r="B44" s="59" t="s">
        <v>177</v>
      </c>
      <c r="C44" s="8">
        <f t="shared" si="0"/>
        <v>0</v>
      </c>
      <c r="D44" s="8">
        <f>D45+D46+D47</f>
        <v>0</v>
      </c>
      <c r="E44" s="8">
        <f>E45+E46+E47</f>
        <v>0</v>
      </c>
      <c r="F44" s="8">
        <f>F45+F46+F47</f>
        <v>0</v>
      </c>
      <c r="G44" s="8">
        <f>G45+G46+G47</f>
        <v>0</v>
      </c>
      <c r="H44" s="8">
        <f>H45+H46+H47</f>
        <v>0</v>
      </c>
      <c r="I44" s="118" t="s">
        <v>50</v>
      </c>
      <c r="J44" s="118" t="s">
        <v>8</v>
      </c>
      <c r="K44" s="59">
        <v>0</v>
      </c>
      <c r="L44" s="59">
        <v>1</v>
      </c>
      <c r="M44" s="59">
        <v>0</v>
      </c>
      <c r="N44" s="59">
        <v>0</v>
      </c>
      <c r="O44" s="14"/>
      <c r="P44" s="59">
        <v>0</v>
      </c>
      <c r="Q44" s="59">
        <v>0</v>
      </c>
    </row>
    <row r="45" spans="1:17" ht="18.75" customHeight="1">
      <c r="A45" s="11" t="s">
        <v>5</v>
      </c>
      <c r="B45" s="60"/>
      <c r="C45" s="8">
        <f t="shared" si="0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118"/>
      <c r="J45" s="118"/>
      <c r="K45" s="60"/>
      <c r="L45" s="60"/>
      <c r="M45" s="60"/>
      <c r="N45" s="60"/>
      <c r="O45" s="14"/>
      <c r="P45" s="60"/>
      <c r="Q45" s="60"/>
    </row>
    <row r="46" spans="1:17" ht="18.75" customHeight="1">
      <c r="A46" s="11" t="s">
        <v>16</v>
      </c>
      <c r="B46" s="60"/>
      <c r="C46" s="8">
        <f t="shared" si="0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118"/>
      <c r="J46" s="118"/>
      <c r="K46" s="60"/>
      <c r="L46" s="60"/>
      <c r="M46" s="60"/>
      <c r="N46" s="60"/>
      <c r="O46" s="14"/>
      <c r="P46" s="60"/>
      <c r="Q46" s="60"/>
    </row>
    <row r="47" spans="1:17" ht="18.75" customHeight="1">
      <c r="A47" s="11" t="s">
        <v>106</v>
      </c>
      <c r="B47" s="60"/>
      <c r="C47" s="8">
        <f t="shared" si="0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59"/>
      <c r="J47" s="59"/>
      <c r="K47" s="60"/>
      <c r="L47" s="60"/>
      <c r="M47" s="60"/>
      <c r="N47" s="60"/>
      <c r="O47" s="14"/>
      <c r="P47" s="60"/>
      <c r="Q47" s="60"/>
    </row>
    <row r="48" spans="1:17" ht="35.25" customHeight="1">
      <c r="A48" s="11" t="s">
        <v>96</v>
      </c>
      <c r="B48" s="59" t="s">
        <v>177</v>
      </c>
      <c r="C48" s="8">
        <f t="shared" si="0"/>
        <v>100</v>
      </c>
      <c r="D48" s="8">
        <f>D49+D50+D51</f>
        <v>100</v>
      </c>
      <c r="E48" s="8">
        <f>E49+E50+E51</f>
        <v>0</v>
      </c>
      <c r="F48" s="8">
        <f>F49+F50+F51</f>
        <v>0</v>
      </c>
      <c r="G48" s="8">
        <f>G49+G50+G51</f>
        <v>0</v>
      </c>
      <c r="H48" s="8">
        <f>H49+H50+H51</f>
        <v>0</v>
      </c>
      <c r="I48" s="118" t="s">
        <v>95</v>
      </c>
      <c r="J48" s="118" t="s">
        <v>8</v>
      </c>
      <c r="K48" s="118">
        <v>5</v>
      </c>
      <c r="L48" s="118">
        <v>5</v>
      </c>
      <c r="M48" s="118">
        <v>5</v>
      </c>
      <c r="N48" s="118">
        <v>5</v>
      </c>
      <c r="O48" s="43"/>
      <c r="P48" s="118">
        <v>5</v>
      </c>
      <c r="Q48" s="118">
        <v>5</v>
      </c>
    </row>
    <row r="49" spans="1:17" ht="18.75" customHeight="1">
      <c r="A49" s="11" t="s">
        <v>5</v>
      </c>
      <c r="B49" s="60"/>
      <c r="C49" s="8">
        <f t="shared" si="0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118"/>
      <c r="J49" s="118"/>
      <c r="K49" s="118"/>
      <c r="L49" s="118"/>
      <c r="M49" s="118"/>
      <c r="N49" s="118"/>
      <c r="O49" s="43"/>
      <c r="P49" s="118"/>
      <c r="Q49" s="118"/>
    </row>
    <row r="50" spans="1:17" ht="18.75" customHeight="1">
      <c r="A50" s="11" t="s">
        <v>16</v>
      </c>
      <c r="B50" s="60"/>
      <c r="C50" s="8">
        <f t="shared" si="0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118"/>
      <c r="J50" s="118"/>
      <c r="K50" s="118"/>
      <c r="L50" s="118"/>
      <c r="M50" s="118"/>
      <c r="N50" s="118"/>
      <c r="O50" s="43"/>
      <c r="P50" s="118"/>
      <c r="Q50" s="118"/>
    </row>
    <row r="51" spans="1:17" ht="18.75" customHeight="1">
      <c r="A51" s="11" t="s">
        <v>106</v>
      </c>
      <c r="B51" s="60"/>
      <c r="C51" s="8">
        <f t="shared" si="0"/>
        <v>100</v>
      </c>
      <c r="D51" s="8">
        <v>100</v>
      </c>
      <c r="E51" s="8">
        <v>0</v>
      </c>
      <c r="F51" s="8">
        <v>0</v>
      </c>
      <c r="G51" s="8">
        <v>0</v>
      </c>
      <c r="H51" s="8">
        <v>0</v>
      </c>
      <c r="I51" s="118"/>
      <c r="J51" s="118"/>
      <c r="K51" s="118"/>
      <c r="L51" s="118"/>
      <c r="M51" s="118"/>
      <c r="N51" s="118"/>
      <c r="O51" s="43"/>
      <c r="P51" s="118"/>
      <c r="Q51" s="118"/>
    </row>
    <row r="52" spans="1:17" ht="42.75" customHeight="1">
      <c r="A52" s="95" t="s">
        <v>27</v>
      </c>
      <c r="B52" s="96"/>
      <c r="C52" s="8">
        <f t="shared" si="0"/>
        <v>4524.6</v>
      </c>
      <c r="D52" s="8">
        <f>D53+D54+D55</f>
        <v>1538.3999999999999</v>
      </c>
      <c r="E52" s="8">
        <f>E53+E54+E55</f>
        <v>1493.1</v>
      </c>
      <c r="F52" s="8">
        <f>F53+F54+F55</f>
        <v>1493.1</v>
      </c>
      <c r="G52" s="8">
        <f>G53+G54+G55</f>
        <v>0</v>
      </c>
      <c r="H52" s="8">
        <f>H53+H54+H55</f>
        <v>0</v>
      </c>
      <c r="I52" s="102"/>
      <c r="J52" s="103"/>
      <c r="K52" s="103"/>
      <c r="L52" s="103"/>
      <c r="M52" s="103"/>
      <c r="N52" s="103"/>
      <c r="O52" s="103"/>
      <c r="P52" s="103"/>
      <c r="Q52" s="103"/>
    </row>
    <row r="53" spans="1:17" ht="15">
      <c r="A53" s="97" t="s">
        <v>5</v>
      </c>
      <c r="B53" s="98"/>
      <c r="C53" s="8">
        <f t="shared" si="0"/>
        <v>0</v>
      </c>
      <c r="D53" s="8">
        <f aca="true" t="shared" si="4" ref="D53:H54">D57+D61+D65+D69+D73+D77+D81</f>
        <v>0</v>
      </c>
      <c r="E53" s="8">
        <f t="shared" si="4"/>
        <v>0</v>
      </c>
      <c r="F53" s="8">
        <f t="shared" si="4"/>
        <v>0</v>
      </c>
      <c r="G53" s="8">
        <f t="shared" si="4"/>
        <v>0</v>
      </c>
      <c r="H53" s="8">
        <f t="shared" si="4"/>
        <v>0</v>
      </c>
      <c r="I53" s="105"/>
      <c r="J53" s="106"/>
      <c r="K53" s="106"/>
      <c r="L53" s="106"/>
      <c r="M53" s="106"/>
      <c r="N53" s="106"/>
      <c r="O53" s="106"/>
      <c r="P53" s="106"/>
      <c r="Q53" s="106"/>
    </row>
    <row r="54" spans="1:17" ht="15">
      <c r="A54" s="97" t="s">
        <v>16</v>
      </c>
      <c r="B54" s="98"/>
      <c r="C54" s="8">
        <f t="shared" si="0"/>
        <v>0</v>
      </c>
      <c r="D54" s="8">
        <f t="shared" si="4"/>
        <v>0</v>
      </c>
      <c r="E54" s="8">
        <f t="shared" si="4"/>
        <v>0</v>
      </c>
      <c r="F54" s="8">
        <f t="shared" si="4"/>
        <v>0</v>
      </c>
      <c r="G54" s="8">
        <f t="shared" si="4"/>
        <v>0</v>
      </c>
      <c r="H54" s="8">
        <f t="shared" si="4"/>
        <v>0</v>
      </c>
      <c r="I54" s="105"/>
      <c r="J54" s="106"/>
      <c r="K54" s="106"/>
      <c r="L54" s="106"/>
      <c r="M54" s="106"/>
      <c r="N54" s="106"/>
      <c r="O54" s="106"/>
      <c r="P54" s="106"/>
      <c r="Q54" s="106"/>
    </row>
    <row r="55" spans="1:17" ht="15">
      <c r="A55" s="97" t="s">
        <v>106</v>
      </c>
      <c r="B55" s="98"/>
      <c r="C55" s="8">
        <f t="shared" si="0"/>
        <v>4524.6</v>
      </c>
      <c r="D55" s="8">
        <f>D59+D63+D67+D71+D75+D79+D83</f>
        <v>1538.3999999999999</v>
      </c>
      <c r="E55" s="8">
        <f>E59+E63+E67+E71+E75+E79+E83</f>
        <v>1493.1</v>
      </c>
      <c r="F55" s="8">
        <f>F59+F63+F67+F71+F75+F79+F83</f>
        <v>1493.1</v>
      </c>
      <c r="G55" s="8">
        <f>G59+G63+G67+G71+G75+G79+G83</f>
        <v>0</v>
      </c>
      <c r="H55" s="8">
        <f>H59+H63+H67+H71+H75+H79+H83</f>
        <v>0</v>
      </c>
      <c r="I55" s="119"/>
      <c r="J55" s="120"/>
      <c r="K55" s="120"/>
      <c r="L55" s="120"/>
      <c r="M55" s="120"/>
      <c r="N55" s="120"/>
      <c r="O55" s="120"/>
      <c r="P55" s="120"/>
      <c r="Q55" s="120"/>
    </row>
    <row r="56" spans="1:17" ht="30" customHeight="1">
      <c r="A56" s="10" t="s">
        <v>52</v>
      </c>
      <c r="B56" s="59" t="s">
        <v>177</v>
      </c>
      <c r="C56" s="8">
        <f t="shared" si="0"/>
        <v>4479.299999999999</v>
      </c>
      <c r="D56" s="8">
        <f>D57+D58+D59</f>
        <v>1493.1</v>
      </c>
      <c r="E56" s="8">
        <f>E57+E58+E59</f>
        <v>1493.1</v>
      </c>
      <c r="F56" s="8">
        <f>F57+F58+F59</f>
        <v>1493.1</v>
      </c>
      <c r="G56" s="8">
        <f>G57+G58+G59</f>
        <v>0</v>
      </c>
      <c r="H56" s="8">
        <f>H57+H58+H59</f>
        <v>0</v>
      </c>
      <c r="I56" s="118" t="s">
        <v>28</v>
      </c>
      <c r="J56" s="118" t="s">
        <v>7</v>
      </c>
      <c r="K56" s="118">
        <v>5</v>
      </c>
      <c r="L56" s="118">
        <v>5</v>
      </c>
      <c r="M56" s="118">
        <v>5</v>
      </c>
      <c r="N56" s="118">
        <v>5</v>
      </c>
      <c r="O56" s="12"/>
      <c r="P56" s="121">
        <v>0</v>
      </c>
      <c r="Q56" s="121">
        <v>0</v>
      </c>
    </row>
    <row r="57" spans="1:17" ht="15">
      <c r="A57" s="11" t="s">
        <v>5</v>
      </c>
      <c r="B57" s="60"/>
      <c r="C57" s="8">
        <f t="shared" si="0"/>
        <v>0</v>
      </c>
      <c r="D57" s="9">
        <v>0</v>
      </c>
      <c r="E57" s="9">
        <v>0</v>
      </c>
      <c r="F57" s="9">
        <v>0</v>
      </c>
      <c r="G57" s="8">
        <v>0</v>
      </c>
      <c r="H57" s="8">
        <v>0</v>
      </c>
      <c r="I57" s="118"/>
      <c r="J57" s="118"/>
      <c r="K57" s="118"/>
      <c r="L57" s="118"/>
      <c r="M57" s="118"/>
      <c r="N57" s="118"/>
      <c r="O57" s="12"/>
      <c r="P57" s="121"/>
      <c r="Q57" s="121"/>
    </row>
    <row r="58" spans="1:17" ht="15">
      <c r="A58" s="11" t="s">
        <v>16</v>
      </c>
      <c r="B58" s="60"/>
      <c r="C58" s="8">
        <f t="shared" si="0"/>
        <v>0</v>
      </c>
      <c r="D58" s="9">
        <v>0</v>
      </c>
      <c r="E58" s="9">
        <v>0</v>
      </c>
      <c r="F58" s="9">
        <v>0</v>
      </c>
      <c r="G58" s="8">
        <v>0</v>
      </c>
      <c r="H58" s="8">
        <v>0</v>
      </c>
      <c r="I58" s="118"/>
      <c r="J58" s="118"/>
      <c r="K58" s="118"/>
      <c r="L58" s="118"/>
      <c r="M58" s="118"/>
      <c r="N58" s="118"/>
      <c r="O58" s="12"/>
      <c r="P58" s="121"/>
      <c r="Q58" s="121"/>
    </row>
    <row r="59" spans="1:17" ht="15">
      <c r="A59" s="11" t="s">
        <v>106</v>
      </c>
      <c r="B59" s="60"/>
      <c r="C59" s="8">
        <f t="shared" si="0"/>
        <v>4479.299999999999</v>
      </c>
      <c r="D59" s="9">
        <v>1493.1</v>
      </c>
      <c r="E59" s="9">
        <v>1493.1</v>
      </c>
      <c r="F59" s="9">
        <v>1493.1</v>
      </c>
      <c r="G59" s="9">
        <v>0</v>
      </c>
      <c r="H59" s="9">
        <v>0</v>
      </c>
      <c r="I59" s="118"/>
      <c r="J59" s="118"/>
      <c r="K59" s="118"/>
      <c r="L59" s="118"/>
      <c r="M59" s="118"/>
      <c r="N59" s="118"/>
      <c r="O59" s="12"/>
      <c r="P59" s="121"/>
      <c r="Q59" s="121"/>
    </row>
    <row r="60" spans="1:17" ht="31.5" customHeight="1">
      <c r="A60" s="10" t="s">
        <v>37</v>
      </c>
      <c r="B60" s="59" t="s">
        <v>177</v>
      </c>
      <c r="C60" s="8">
        <f t="shared" si="0"/>
        <v>0</v>
      </c>
      <c r="D60" s="8">
        <f>D61+D62+D63</f>
        <v>0</v>
      </c>
      <c r="E60" s="8">
        <f>E61+E62+E63</f>
        <v>0</v>
      </c>
      <c r="F60" s="8">
        <f>F61+F62+F63</f>
        <v>0</v>
      </c>
      <c r="G60" s="8">
        <f>G61+G62+G63</f>
        <v>0</v>
      </c>
      <c r="H60" s="8">
        <f>H61+H62+H63</f>
        <v>0</v>
      </c>
      <c r="I60" s="60" t="s">
        <v>39</v>
      </c>
      <c r="J60" s="60" t="s">
        <v>7</v>
      </c>
      <c r="K60" s="60">
        <v>4</v>
      </c>
      <c r="L60" s="60">
        <v>3</v>
      </c>
      <c r="M60" s="60">
        <v>2</v>
      </c>
      <c r="N60" s="60">
        <v>1</v>
      </c>
      <c r="P60" s="60">
        <v>1</v>
      </c>
      <c r="Q60" s="60">
        <v>1</v>
      </c>
    </row>
    <row r="61" spans="1:17" ht="15">
      <c r="A61" s="11" t="s">
        <v>5</v>
      </c>
      <c r="B61" s="60"/>
      <c r="C61" s="8">
        <f t="shared" si="0"/>
        <v>0</v>
      </c>
      <c r="D61" s="9">
        <v>0</v>
      </c>
      <c r="E61" s="9">
        <v>0</v>
      </c>
      <c r="F61" s="9">
        <v>0</v>
      </c>
      <c r="G61" s="8">
        <v>0</v>
      </c>
      <c r="H61" s="8">
        <v>0</v>
      </c>
      <c r="I61" s="60"/>
      <c r="J61" s="60"/>
      <c r="K61" s="60"/>
      <c r="L61" s="60"/>
      <c r="M61" s="60"/>
      <c r="N61" s="60"/>
      <c r="P61" s="60"/>
      <c r="Q61" s="60"/>
    </row>
    <row r="62" spans="1:17" ht="15">
      <c r="A62" s="11" t="s">
        <v>16</v>
      </c>
      <c r="B62" s="60"/>
      <c r="C62" s="8">
        <f t="shared" si="0"/>
        <v>0</v>
      </c>
      <c r="D62" s="9">
        <v>0</v>
      </c>
      <c r="E62" s="9">
        <v>0</v>
      </c>
      <c r="F62" s="9">
        <v>0</v>
      </c>
      <c r="G62" s="8">
        <v>0</v>
      </c>
      <c r="H62" s="8">
        <v>0</v>
      </c>
      <c r="I62" s="60"/>
      <c r="J62" s="60"/>
      <c r="K62" s="60"/>
      <c r="L62" s="60"/>
      <c r="M62" s="60"/>
      <c r="N62" s="60"/>
      <c r="P62" s="60"/>
      <c r="Q62" s="60"/>
    </row>
    <row r="63" spans="1:17" ht="15">
      <c r="A63" s="11" t="s">
        <v>106</v>
      </c>
      <c r="B63" s="60"/>
      <c r="C63" s="8">
        <f t="shared" si="0"/>
        <v>0</v>
      </c>
      <c r="D63" s="9">
        <v>0</v>
      </c>
      <c r="E63" s="9">
        <v>0</v>
      </c>
      <c r="F63" s="9">
        <v>0</v>
      </c>
      <c r="G63" s="8">
        <v>0</v>
      </c>
      <c r="H63" s="8">
        <v>0</v>
      </c>
      <c r="I63" s="60"/>
      <c r="J63" s="60"/>
      <c r="K63" s="60"/>
      <c r="L63" s="60"/>
      <c r="M63" s="60"/>
      <c r="N63" s="60"/>
      <c r="P63" s="60"/>
      <c r="Q63" s="60"/>
    </row>
    <row r="64" spans="1:17" ht="60">
      <c r="A64" s="11" t="s">
        <v>54</v>
      </c>
      <c r="B64" s="59" t="s">
        <v>177</v>
      </c>
      <c r="C64" s="8">
        <f t="shared" si="0"/>
        <v>4.7</v>
      </c>
      <c r="D64" s="8">
        <f>D65+D66+D67</f>
        <v>4.7</v>
      </c>
      <c r="E64" s="8">
        <f>E65+E66+E67</f>
        <v>0</v>
      </c>
      <c r="F64" s="8">
        <f>F65+F66+F67</f>
        <v>0</v>
      </c>
      <c r="G64" s="8">
        <f>G65+G66+G67</f>
        <v>0</v>
      </c>
      <c r="H64" s="8">
        <f>H65+H66+H67</f>
        <v>0</v>
      </c>
      <c r="I64" s="59" t="s">
        <v>32</v>
      </c>
      <c r="J64" s="59" t="s">
        <v>8</v>
      </c>
      <c r="K64" s="59">
        <v>12</v>
      </c>
      <c r="L64" s="59">
        <v>12</v>
      </c>
      <c r="M64" s="59">
        <v>12</v>
      </c>
      <c r="N64" s="59">
        <v>12</v>
      </c>
      <c r="P64" s="59">
        <v>12</v>
      </c>
      <c r="Q64" s="59">
        <v>12</v>
      </c>
    </row>
    <row r="65" spans="1:17" ht="15">
      <c r="A65" s="11" t="s">
        <v>5</v>
      </c>
      <c r="B65" s="60"/>
      <c r="C65" s="8">
        <f t="shared" si="0"/>
        <v>0</v>
      </c>
      <c r="D65" s="9">
        <v>0</v>
      </c>
      <c r="E65" s="9">
        <v>0</v>
      </c>
      <c r="F65" s="9">
        <v>0</v>
      </c>
      <c r="G65" s="8">
        <v>0</v>
      </c>
      <c r="H65" s="8">
        <v>0</v>
      </c>
      <c r="I65" s="60"/>
      <c r="J65" s="60"/>
      <c r="K65" s="60"/>
      <c r="L65" s="60"/>
      <c r="M65" s="60"/>
      <c r="N65" s="60"/>
      <c r="P65" s="60"/>
      <c r="Q65" s="60"/>
    </row>
    <row r="66" spans="1:17" ht="15">
      <c r="A66" s="11" t="s">
        <v>16</v>
      </c>
      <c r="B66" s="60"/>
      <c r="C66" s="8">
        <f t="shared" si="0"/>
        <v>0</v>
      </c>
      <c r="D66" s="9">
        <v>0</v>
      </c>
      <c r="E66" s="9">
        <v>0</v>
      </c>
      <c r="F66" s="9">
        <v>0</v>
      </c>
      <c r="G66" s="8">
        <v>0</v>
      </c>
      <c r="H66" s="8">
        <v>0</v>
      </c>
      <c r="I66" s="60"/>
      <c r="J66" s="60"/>
      <c r="K66" s="60"/>
      <c r="L66" s="60"/>
      <c r="M66" s="60"/>
      <c r="N66" s="60"/>
      <c r="P66" s="60"/>
      <c r="Q66" s="60"/>
    </row>
    <row r="67" spans="1:17" ht="15">
      <c r="A67" s="11" t="s">
        <v>106</v>
      </c>
      <c r="B67" s="60"/>
      <c r="C67" s="8">
        <f t="shared" si="0"/>
        <v>4.7</v>
      </c>
      <c r="D67" s="9">
        <v>4.7</v>
      </c>
      <c r="E67" s="9">
        <v>0</v>
      </c>
      <c r="F67" s="9">
        <v>0</v>
      </c>
      <c r="G67" s="9">
        <v>0</v>
      </c>
      <c r="H67" s="9">
        <v>0</v>
      </c>
      <c r="I67" s="60"/>
      <c r="J67" s="60"/>
      <c r="K67" s="60"/>
      <c r="L67" s="60"/>
      <c r="M67" s="60"/>
      <c r="N67" s="60"/>
      <c r="P67" s="60"/>
      <c r="Q67" s="60"/>
    </row>
    <row r="68" spans="1:17" ht="29.25" customHeight="1">
      <c r="A68" s="11" t="s">
        <v>53</v>
      </c>
      <c r="B68" s="59" t="s">
        <v>177</v>
      </c>
      <c r="C68" s="8">
        <f t="shared" si="0"/>
        <v>0</v>
      </c>
      <c r="D68" s="8">
        <f>D69+D70+D71</f>
        <v>0</v>
      </c>
      <c r="E68" s="8">
        <f>E69+E70+E71</f>
        <v>0</v>
      </c>
      <c r="F68" s="8">
        <f>F69+F70+F71</f>
        <v>0</v>
      </c>
      <c r="G68" s="8">
        <f>G69+G70+G71</f>
        <v>0</v>
      </c>
      <c r="H68" s="8">
        <f>H69+H70+H71</f>
        <v>0</v>
      </c>
      <c r="I68" s="59" t="s">
        <v>35</v>
      </c>
      <c r="J68" s="59" t="s">
        <v>8</v>
      </c>
      <c r="K68" s="59">
        <v>1</v>
      </c>
      <c r="L68" s="59">
        <v>0</v>
      </c>
      <c r="M68" s="59">
        <v>0</v>
      </c>
      <c r="N68" s="59">
        <v>0</v>
      </c>
      <c r="P68" s="59">
        <v>0</v>
      </c>
      <c r="Q68" s="59">
        <v>0</v>
      </c>
    </row>
    <row r="69" spans="1:17" ht="15">
      <c r="A69" s="11" t="s">
        <v>5</v>
      </c>
      <c r="B69" s="60"/>
      <c r="C69" s="8">
        <f t="shared" si="0"/>
        <v>0</v>
      </c>
      <c r="D69" s="9">
        <v>0</v>
      </c>
      <c r="E69" s="9">
        <v>0</v>
      </c>
      <c r="F69" s="9">
        <v>0</v>
      </c>
      <c r="G69" s="8">
        <v>0</v>
      </c>
      <c r="H69" s="8">
        <v>0</v>
      </c>
      <c r="I69" s="60"/>
      <c r="J69" s="60"/>
      <c r="K69" s="60"/>
      <c r="L69" s="60"/>
      <c r="M69" s="60"/>
      <c r="N69" s="60"/>
      <c r="P69" s="60"/>
      <c r="Q69" s="60"/>
    </row>
    <row r="70" spans="1:17" ht="15">
      <c r="A70" s="11" t="s">
        <v>16</v>
      </c>
      <c r="B70" s="60"/>
      <c r="C70" s="8">
        <f t="shared" si="0"/>
        <v>0</v>
      </c>
      <c r="D70" s="9">
        <v>0</v>
      </c>
      <c r="E70" s="9">
        <v>0</v>
      </c>
      <c r="F70" s="9">
        <v>0</v>
      </c>
      <c r="G70" s="8">
        <v>0</v>
      </c>
      <c r="H70" s="8">
        <v>0</v>
      </c>
      <c r="I70" s="60"/>
      <c r="J70" s="60"/>
      <c r="K70" s="60"/>
      <c r="L70" s="60"/>
      <c r="M70" s="60"/>
      <c r="N70" s="60"/>
      <c r="P70" s="60"/>
      <c r="Q70" s="60"/>
    </row>
    <row r="71" spans="1:17" ht="15">
      <c r="A71" s="11" t="s">
        <v>106</v>
      </c>
      <c r="B71" s="60"/>
      <c r="C71" s="8">
        <f t="shared" si="0"/>
        <v>0</v>
      </c>
      <c r="D71" s="9">
        <v>0</v>
      </c>
      <c r="E71" s="9">
        <v>0</v>
      </c>
      <c r="F71" s="9">
        <v>0</v>
      </c>
      <c r="G71" s="8">
        <v>0</v>
      </c>
      <c r="H71" s="8">
        <v>0</v>
      </c>
      <c r="I71" s="60"/>
      <c r="J71" s="60"/>
      <c r="K71" s="60"/>
      <c r="L71" s="60"/>
      <c r="M71" s="60"/>
      <c r="N71" s="60"/>
      <c r="P71" s="60"/>
      <c r="Q71" s="60"/>
    </row>
    <row r="72" spans="1:17" ht="46.5" customHeight="1">
      <c r="A72" s="10" t="s">
        <v>36</v>
      </c>
      <c r="B72" s="59" t="s">
        <v>177</v>
      </c>
      <c r="C72" s="8">
        <f t="shared" si="0"/>
        <v>0</v>
      </c>
      <c r="D72" s="8">
        <f>D73+D74+D75</f>
        <v>0</v>
      </c>
      <c r="E72" s="8">
        <f>E73+E74+E75</f>
        <v>0</v>
      </c>
      <c r="F72" s="8">
        <f>F73+F74+F75</f>
        <v>0</v>
      </c>
      <c r="G72" s="8">
        <f>G73+G74+G75</f>
        <v>0</v>
      </c>
      <c r="H72" s="8">
        <f>H73+H74+H75</f>
        <v>0</v>
      </c>
      <c r="I72" s="59" t="s">
        <v>33</v>
      </c>
      <c r="J72" s="59" t="s">
        <v>8</v>
      </c>
      <c r="K72" s="59">
        <v>1</v>
      </c>
      <c r="L72" s="59">
        <v>0</v>
      </c>
      <c r="M72" s="59">
        <v>0</v>
      </c>
      <c r="N72" s="59">
        <v>0</v>
      </c>
      <c r="P72" s="59">
        <v>0</v>
      </c>
      <c r="Q72" s="59">
        <v>0</v>
      </c>
    </row>
    <row r="73" spans="1:17" ht="15">
      <c r="A73" s="11" t="s">
        <v>5</v>
      </c>
      <c r="B73" s="60"/>
      <c r="C73" s="8">
        <f t="shared" si="0"/>
        <v>0</v>
      </c>
      <c r="D73" s="9">
        <v>0</v>
      </c>
      <c r="E73" s="9">
        <v>0</v>
      </c>
      <c r="F73" s="9">
        <v>0</v>
      </c>
      <c r="G73" s="8">
        <v>0</v>
      </c>
      <c r="H73" s="8">
        <v>0</v>
      </c>
      <c r="I73" s="60"/>
      <c r="J73" s="60"/>
      <c r="K73" s="60"/>
      <c r="L73" s="60"/>
      <c r="M73" s="60"/>
      <c r="N73" s="60"/>
      <c r="P73" s="60"/>
      <c r="Q73" s="60"/>
    </row>
    <row r="74" spans="1:17" ht="15">
      <c r="A74" s="11" t="s">
        <v>16</v>
      </c>
      <c r="B74" s="60"/>
      <c r="C74" s="8">
        <f t="shared" si="0"/>
        <v>0</v>
      </c>
      <c r="D74" s="9">
        <v>0</v>
      </c>
      <c r="E74" s="9">
        <v>0</v>
      </c>
      <c r="F74" s="9">
        <v>0</v>
      </c>
      <c r="G74" s="8">
        <v>0</v>
      </c>
      <c r="H74" s="8">
        <v>0</v>
      </c>
      <c r="I74" s="60"/>
      <c r="J74" s="60"/>
      <c r="K74" s="60"/>
      <c r="L74" s="60"/>
      <c r="M74" s="60"/>
      <c r="N74" s="60"/>
      <c r="P74" s="60"/>
      <c r="Q74" s="60"/>
    </row>
    <row r="75" spans="1:17" ht="15">
      <c r="A75" s="11" t="s">
        <v>106</v>
      </c>
      <c r="B75" s="60"/>
      <c r="C75" s="8">
        <f t="shared" si="0"/>
        <v>0</v>
      </c>
      <c r="D75" s="9">
        <v>0</v>
      </c>
      <c r="E75" s="9">
        <v>0</v>
      </c>
      <c r="F75" s="9">
        <v>0</v>
      </c>
      <c r="G75" s="8">
        <v>0</v>
      </c>
      <c r="H75" s="8">
        <v>0</v>
      </c>
      <c r="I75" s="60"/>
      <c r="J75" s="60"/>
      <c r="K75" s="60"/>
      <c r="L75" s="60"/>
      <c r="M75" s="60"/>
      <c r="N75" s="60"/>
      <c r="P75" s="60"/>
      <c r="Q75" s="60"/>
    </row>
    <row r="76" spans="1:17" ht="29.25" customHeight="1">
      <c r="A76" s="10" t="s">
        <v>55</v>
      </c>
      <c r="B76" s="59" t="s">
        <v>177</v>
      </c>
      <c r="C76" s="8">
        <f t="shared" si="0"/>
        <v>10.6</v>
      </c>
      <c r="D76" s="8">
        <f>D77+D78+D79</f>
        <v>10.6</v>
      </c>
      <c r="E76" s="8">
        <f>E77+E78+E79</f>
        <v>0</v>
      </c>
      <c r="F76" s="8">
        <f>F77+F78+F79</f>
        <v>0</v>
      </c>
      <c r="G76" s="8">
        <f>G77+G78+G79</f>
        <v>0</v>
      </c>
      <c r="H76" s="8">
        <f>H77+H78+H79</f>
        <v>0</v>
      </c>
      <c r="I76" s="59" t="s">
        <v>34</v>
      </c>
      <c r="J76" s="59" t="s">
        <v>8</v>
      </c>
      <c r="K76" s="59">
        <v>9</v>
      </c>
      <c r="L76" s="59">
        <v>10</v>
      </c>
      <c r="M76" s="59">
        <v>18</v>
      </c>
      <c r="N76" s="59">
        <v>18</v>
      </c>
      <c r="P76" s="59">
        <v>18</v>
      </c>
      <c r="Q76" s="59">
        <v>18</v>
      </c>
    </row>
    <row r="77" spans="1:17" ht="15" customHeight="1">
      <c r="A77" s="11" t="s">
        <v>5</v>
      </c>
      <c r="B77" s="60"/>
      <c r="C77" s="8">
        <f t="shared" si="0"/>
        <v>0</v>
      </c>
      <c r="D77" s="9">
        <v>0</v>
      </c>
      <c r="E77" s="9">
        <v>0</v>
      </c>
      <c r="F77" s="9">
        <v>0</v>
      </c>
      <c r="G77" s="8">
        <v>0</v>
      </c>
      <c r="H77" s="8">
        <v>0</v>
      </c>
      <c r="I77" s="60"/>
      <c r="J77" s="60"/>
      <c r="K77" s="60"/>
      <c r="L77" s="60"/>
      <c r="M77" s="60"/>
      <c r="N77" s="60"/>
      <c r="P77" s="60"/>
      <c r="Q77" s="60"/>
    </row>
    <row r="78" spans="1:17" ht="15" customHeight="1">
      <c r="A78" s="11" t="s">
        <v>16</v>
      </c>
      <c r="B78" s="60"/>
      <c r="C78" s="8">
        <f t="shared" si="0"/>
        <v>0</v>
      </c>
      <c r="D78" s="9">
        <v>0</v>
      </c>
      <c r="E78" s="9">
        <v>0</v>
      </c>
      <c r="F78" s="9">
        <v>0</v>
      </c>
      <c r="G78" s="8">
        <v>0</v>
      </c>
      <c r="H78" s="8">
        <v>0</v>
      </c>
      <c r="I78" s="60"/>
      <c r="J78" s="60"/>
      <c r="K78" s="60"/>
      <c r="L78" s="60"/>
      <c r="M78" s="60"/>
      <c r="N78" s="60"/>
      <c r="P78" s="60"/>
      <c r="Q78" s="60"/>
    </row>
    <row r="79" spans="1:17" ht="15" customHeight="1">
      <c r="A79" s="11" t="s">
        <v>106</v>
      </c>
      <c r="B79" s="60"/>
      <c r="C79" s="8">
        <f t="shared" si="0"/>
        <v>10.6</v>
      </c>
      <c r="D79" s="9">
        <v>10.6</v>
      </c>
      <c r="E79" s="9">
        <v>0</v>
      </c>
      <c r="F79" s="9">
        <v>0</v>
      </c>
      <c r="G79" s="9">
        <v>0</v>
      </c>
      <c r="H79" s="9">
        <v>0</v>
      </c>
      <c r="I79" s="60"/>
      <c r="J79" s="60"/>
      <c r="K79" s="60"/>
      <c r="L79" s="60"/>
      <c r="M79" s="60"/>
      <c r="N79" s="60"/>
      <c r="P79" s="60"/>
      <c r="Q79" s="60"/>
    </row>
    <row r="80" spans="1:17" ht="28.5" customHeight="1">
      <c r="A80" s="10" t="s">
        <v>56</v>
      </c>
      <c r="B80" s="59" t="s">
        <v>177</v>
      </c>
      <c r="C80" s="8">
        <f t="shared" si="0"/>
        <v>30</v>
      </c>
      <c r="D80" s="8">
        <f>D81+D82+D83</f>
        <v>30</v>
      </c>
      <c r="E80" s="8">
        <f>E81+E82+E83</f>
        <v>0</v>
      </c>
      <c r="F80" s="8">
        <f>F81+F82+F83</f>
        <v>0</v>
      </c>
      <c r="G80" s="8">
        <f>G81+G82+G83</f>
        <v>0</v>
      </c>
      <c r="H80" s="8">
        <f>H81+H82+H83</f>
        <v>0</v>
      </c>
      <c r="I80" s="118" t="s">
        <v>38</v>
      </c>
      <c r="J80" s="118" t="s">
        <v>8</v>
      </c>
      <c r="K80" s="118">
        <v>1</v>
      </c>
      <c r="L80" s="118">
        <v>1</v>
      </c>
      <c r="M80" s="118">
        <v>1</v>
      </c>
      <c r="N80" s="118">
        <v>1</v>
      </c>
      <c r="O80" s="12"/>
      <c r="P80" s="118">
        <v>1</v>
      </c>
      <c r="Q80" s="118">
        <v>1</v>
      </c>
    </row>
    <row r="81" spans="1:17" ht="15" customHeight="1">
      <c r="A81" s="11" t="s">
        <v>5</v>
      </c>
      <c r="B81" s="60"/>
      <c r="C81" s="8">
        <f t="shared" si="0"/>
        <v>0</v>
      </c>
      <c r="D81" s="9">
        <v>0</v>
      </c>
      <c r="E81" s="9">
        <v>0</v>
      </c>
      <c r="F81" s="9">
        <v>0</v>
      </c>
      <c r="G81" s="8">
        <v>0</v>
      </c>
      <c r="H81" s="8">
        <v>0</v>
      </c>
      <c r="I81" s="118"/>
      <c r="J81" s="118"/>
      <c r="K81" s="118"/>
      <c r="L81" s="118"/>
      <c r="M81" s="118"/>
      <c r="N81" s="118"/>
      <c r="O81" s="12"/>
      <c r="P81" s="118"/>
      <c r="Q81" s="118"/>
    </row>
    <row r="82" spans="1:17" ht="15" customHeight="1">
      <c r="A82" s="11" t="s">
        <v>16</v>
      </c>
      <c r="B82" s="60"/>
      <c r="C82" s="8">
        <f t="shared" si="0"/>
        <v>0</v>
      </c>
      <c r="D82" s="9">
        <v>0</v>
      </c>
      <c r="E82" s="9">
        <v>0</v>
      </c>
      <c r="F82" s="9">
        <v>0</v>
      </c>
      <c r="G82" s="8">
        <v>0</v>
      </c>
      <c r="H82" s="8">
        <v>0</v>
      </c>
      <c r="I82" s="118"/>
      <c r="J82" s="118"/>
      <c r="K82" s="118"/>
      <c r="L82" s="118"/>
      <c r="M82" s="118"/>
      <c r="N82" s="118"/>
      <c r="O82" s="12"/>
      <c r="P82" s="118"/>
      <c r="Q82" s="118"/>
    </row>
    <row r="83" spans="1:17" ht="15" customHeight="1">
      <c r="A83" s="11" t="s">
        <v>106</v>
      </c>
      <c r="B83" s="60"/>
      <c r="C83" s="8">
        <f t="shared" si="0"/>
        <v>30</v>
      </c>
      <c r="D83" s="9">
        <v>30</v>
      </c>
      <c r="E83" s="9">
        <v>0</v>
      </c>
      <c r="F83" s="9">
        <v>0</v>
      </c>
      <c r="G83" s="8">
        <v>0</v>
      </c>
      <c r="H83" s="8">
        <v>0</v>
      </c>
      <c r="I83" s="118"/>
      <c r="J83" s="118"/>
      <c r="K83" s="118"/>
      <c r="L83" s="118"/>
      <c r="M83" s="118"/>
      <c r="N83" s="118"/>
      <c r="O83" s="12"/>
      <c r="P83" s="118"/>
      <c r="Q83" s="118"/>
    </row>
    <row r="84" spans="1:17" ht="28.5" customHeight="1">
      <c r="A84" s="95" t="s">
        <v>18</v>
      </c>
      <c r="B84" s="96"/>
      <c r="C84" s="8">
        <f t="shared" si="0"/>
        <v>137</v>
      </c>
      <c r="D84" s="8">
        <f>D85+D86+D87</f>
        <v>137</v>
      </c>
      <c r="E84" s="8">
        <f>E85+E86+E87</f>
        <v>0</v>
      </c>
      <c r="F84" s="8">
        <f>F85+F86+F87</f>
        <v>0</v>
      </c>
      <c r="G84" s="8">
        <f>G85+G86+G87</f>
        <v>0</v>
      </c>
      <c r="H84" s="8">
        <f>H85+H86+H87</f>
        <v>0</v>
      </c>
      <c r="I84" s="108"/>
      <c r="J84" s="109"/>
      <c r="K84" s="109"/>
      <c r="L84" s="109"/>
      <c r="M84" s="109"/>
      <c r="N84" s="109"/>
      <c r="O84" s="109"/>
      <c r="P84" s="109"/>
      <c r="Q84" s="109"/>
    </row>
    <row r="85" spans="1:17" ht="15" customHeight="1">
      <c r="A85" s="97" t="s">
        <v>5</v>
      </c>
      <c r="B85" s="98"/>
      <c r="C85" s="8">
        <f t="shared" si="0"/>
        <v>0</v>
      </c>
      <c r="D85" s="8">
        <f aca="true" t="shared" si="5" ref="D85:H87">D89+D101</f>
        <v>0</v>
      </c>
      <c r="E85" s="8">
        <f t="shared" si="5"/>
        <v>0</v>
      </c>
      <c r="F85" s="8">
        <f t="shared" si="5"/>
        <v>0</v>
      </c>
      <c r="G85" s="8">
        <f t="shared" si="5"/>
        <v>0</v>
      </c>
      <c r="H85" s="8">
        <f t="shared" si="5"/>
        <v>0</v>
      </c>
      <c r="I85" s="111"/>
      <c r="J85" s="112"/>
      <c r="K85" s="112"/>
      <c r="L85" s="112"/>
      <c r="M85" s="112"/>
      <c r="N85" s="112"/>
      <c r="O85" s="112"/>
      <c r="P85" s="112"/>
      <c r="Q85" s="112"/>
    </row>
    <row r="86" spans="1:17" ht="15" customHeight="1">
      <c r="A86" s="97" t="s">
        <v>16</v>
      </c>
      <c r="B86" s="98"/>
      <c r="C86" s="8">
        <f t="shared" si="0"/>
        <v>0</v>
      </c>
      <c r="D86" s="16">
        <f t="shared" si="5"/>
        <v>0</v>
      </c>
      <c r="E86" s="16">
        <f t="shared" si="5"/>
        <v>0</v>
      </c>
      <c r="F86" s="16">
        <f t="shared" si="5"/>
        <v>0</v>
      </c>
      <c r="G86" s="16">
        <f t="shared" si="5"/>
        <v>0</v>
      </c>
      <c r="H86" s="16">
        <f t="shared" si="5"/>
        <v>0</v>
      </c>
      <c r="I86" s="111"/>
      <c r="J86" s="112"/>
      <c r="K86" s="112"/>
      <c r="L86" s="112"/>
      <c r="M86" s="112"/>
      <c r="N86" s="112"/>
      <c r="O86" s="112"/>
      <c r="P86" s="112"/>
      <c r="Q86" s="112"/>
    </row>
    <row r="87" spans="1:17" ht="15" customHeight="1">
      <c r="A87" s="97" t="s">
        <v>106</v>
      </c>
      <c r="B87" s="98"/>
      <c r="C87" s="8">
        <f t="shared" si="0"/>
        <v>137</v>
      </c>
      <c r="D87" s="8">
        <f t="shared" si="5"/>
        <v>137</v>
      </c>
      <c r="E87" s="8">
        <f t="shared" si="5"/>
        <v>0</v>
      </c>
      <c r="F87" s="8">
        <f t="shared" si="5"/>
        <v>0</v>
      </c>
      <c r="G87" s="8">
        <f t="shared" si="5"/>
        <v>0</v>
      </c>
      <c r="H87" s="8">
        <f t="shared" si="5"/>
        <v>0</v>
      </c>
      <c r="I87" s="111"/>
      <c r="J87" s="112"/>
      <c r="K87" s="112"/>
      <c r="L87" s="112"/>
      <c r="M87" s="112"/>
      <c r="N87" s="112"/>
      <c r="O87" s="112"/>
      <c r="P87" s="112"/>
      <c r="Q87" s="112"/>
    </row>
    <row r="88" spans="1:17" ht="28.5" customHeight="1">
      <c r="A88" s="95" t="s">
        <v>75</v>
      </c>
      <c r="B88" s="96"/>
      <c r="C88" s="8">
        <f t="shared" si="0"/>
        <v>37</v>
      </c>
      <c r="D88" s="8">
        <f>D89+D90+D91</f>
        <v>37</v>
      </c>
      <c r="E88" s="8">
        <f>E89+E90+E91</f>
        <v>0</v>
      </c>
      <c r="F88" s="8">
        <f>F89+F90+F91</f>
        <v>0</v>
      </c>
      <c r="G88" s="8">
        <f>G89+G90+G91</f>
        <v>0</v>
      </c>
      <c r="H88" s="8">
        <f>H89+H90+H91</f>
        <v>0</v>
      </c>
      <c r="I88" s="111"/>
      <c r="J88" s="112"/>
      <c r="K88" s="112"/>
      <c r="L88" s="112"/>
      <c r="M88" s="112"/>
      <c r="N88" s="112"/>
      <c r="O88" s="112"/>
      <c r="P88" s="112"/>
      <c r="Q88" s="112"/>
    </row>
    <row r="89" spans="1:17" ht="15" customHeight="1">
      <c r="A89" s="97" t="s">
        <v>5</v>
      </c>
      <c r="B89" s="98"/>
      <c r="C89" s="8">
        <f t="shared" si="0"/>
        <v>0</v>
      </c>
      <c r="D89" s="8">
        <f aca="true" t="shared" si="6" ref="D89:H91">D93+D97</f>
        <v>0</v>
      </c>
      <c r="E89" s="8">
        <f t="shared" si="6"/>
        <v>0</v>
      </c>
      <c r="F89" s="8">
        <f t="shared" si="6"/>
        <v>0</v>
      </c>
      <c r="G89" s="8">
        <f t="shared" si="6"/>
        <v>0</v>
      </c>
      <c r="H89" s="8">
        <f t="shared" si="6"/>
        <v>0</v>
      </c>
      <c r="I89" s="111"/>
      <c r="J89" s="112"/>
      <c r="K89" s="112"/>
      <c r="L89" s="112"/>
      <c r="M89" s="112"/>
      <c r="N89" s="112"/>
      <c r="O89" s="112"/>
      <c r="P89" s="112"/>
      <c r="Q89" s="112"/>
    </row>
    <row r="90" spans="1:17" ht="15" customHeight="1">
      <c r="A90" s="97" t="s">
        <v>16</v>
      </c>
      <c r="B90" s="98"/>
      <c r="C90" s="8">
        <f t="shared" si="0"/>
        <v>0</v>
      </c>
      <c r="D90" s="8">
        <f t="shared" si="6"/>
        <v>0</v>
      </c>
      <c r="E90" s="8">
        <f t="shared" si="6"/>
        <v>0</v>
      </c>
      <c r="F90" s="8">
        <f t="shared" si="6"/>
        <v>0</v>
      </c>
      <c r="G90" s="8">
        <f t="shared" si="6"/>
        <v>0</v>
      </c>
      <c r="H90" s="8">
        <f t="shared" si="6"/>
        <v>0</v>
      </c>
      <c r="I90" s="111"/>
      <c r="J90" s="112"/>
      <c r="K90" s="112"/>
      <c r="L90" s="112"/>
      <c r="M90" s="112"/>
      <c r="N90" s="112"/>
      <c r="O90" s="112"/>
      <c r="P90" s="112"/>
      <c r="Q90" s="112"/>
    </row>
    <row r="91" spans="1:17" ht="15" customHeight="1">
      <c r="A91" s="97" t="s">
        <v>106</v>
      </c>
      <c r="B91" s="98"/>
      <c r="C91" s="8">
        <f t="shared" si="0"/>
        <v>37</v>
      </c>
      <c r="D91" s="8">
        <f t="shared" si="6"/>
        <v>37</v>
      </c>
      <c r="E91" s="8">
        <f t="shared" si="6"/>
        <v>0</v>
      </c>
      <c r="F91" s="8">
        <f t="shared" si="6"/>
        <v>0</v>
      </c>
      <c r="G91" s="8">
        <f t="shared" si="6"/>
        <v>0</v>
      </c>
      <c r="H91" s="8">
        <f t="shared" si="6"/>
        <v>0</v>
      </c>
      <c r="I91" s="153"/>
      <c r="J91" s="154"/>
      <c r="K91" s="154"/>
      <c r="L91" s="154"/>
      <c r="M91" s="154"/>
      <c r="N91" s="154"/>
      <c r="O91" s="154"/>
      <c r="P91" s="154"/>
      <c r="Q91" s="154"/>
    </row>
    <row r="92" spans="1:17" ht="28.5" customHeight="1">
      <c r="A92" s="10" t="s">
        <v>57</v>
      </c>
      <c r="B92" s="59" t="s">
        <v>177</v>
      </c>
      <c r="C92" s="8">
        <f t="shared" si="0"/>
        <v>32</v>
      </c>
      <c r="D92" s="8">
        <f>D93+D94+D95</f>
        <v>32</v>
      </c>
      <c r="E92" s="8">
        <f>E93+E94+E95</f>
        <v>0</v>
      </c>
      <c r="F92" s="8">
        <f>F93+F94+F95</f>
        <v>0</v>
      </c>
      <c r="G92" s="8">
        <f>G93+G94+G95</f>
        <v>0</v>
      </c>
      <c r="H92" s="8">
        <f>H93+H94+H95</f>
        <v>0</v>
      </c>
      <c r="I92" s="118" t="s">
        <v>42</v>
      </c>
      <c r="J92" s="118" t="s">
        <v>8</v>
      </c>
      <c r="K92" s="118">
        <v>16</v>
      </c>
      <c r="L92" s="118">
        <v>16</v>
      </c>
      <c r="M92" s="118">
        <v>16</v>
      </c>
      <c r="N92" s="118">
        <v>16</v>
      </c>
      <c r="O92" s="12"/>
      <c r="P92" s="118">
        <v>16</v>
      </c>
      <c r="Q92" s="118">
        <v>16</v>
      </c>
    </row>
    <row r="93" spans="1:17" ht="15" customHeight="1">
      <c r="A93" s="11" t="s">
        <v>5</v>
      </c>
      <c r="B93" s="60"/>
      <c r="C93" s="8">
        <f t="shared" si="0"/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118"/>
      <c r="J93" s="118"/>
      <c r="K93" s="118"/>
      <c r="L93" s="118"/>
      <c r="M93" s="118"/>
      <c r="N93" s="118"/>
      <c r="O93" s="12"/>
      <c r="P93" s="118"/>
      <c r="Q93" s="118"/>
    </row>
    <row r="94" spans="1:17" ht="15" customHeight="1">
      <c r="A94" s="11" t="s">
        <v>16</v>
      </c>
      <c r="B94" s="60"/>
      <c r="C94" s="8">
        <f t="shared" si="0"/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118"/>
      <c r="J94" s="118"/>
      <c r="K94" s="118"/>
      <c r="L94" s="118"/>
      <c r="M94" s="118"/>
      <c r="N94" s="118"/>
      <c r="O94" s="12"/>
      <c r="P94" s="118"/>
      <c r="Q94" s="118"/>
    </row>
    <row r="95" spans="1:17" ht="15">
      <c r="A95" s="11" t="s">
        <v>106</v>
      </c>
      <c r="B95" s="60"/>
      <c r="C95" s="8">
        <f t="shared" si="0"/>
        <v>32</v>
      </c>
      <c r="D95" s="8">
        <v>32</v>
      </c>
      <c r="E95" s="8">
        <v>0</v>
      </c>
      <c r="F95" s="8">
        <v>0</v>
      </c>
      <c r="G95" s="8">
        <v>0</v>
      </c>
      <c r="H95" s="8">
        <v>0</v>
      </c>
      <c r="I95" s="118"/>
      <c r="J95" s="118"/>
      <c r="K95" s="118"/>
      <c r="L95" s="118"/>
      <c r="M95" s="118"/>
      <c r="N95" s="118"/>
      <c r="O95" s="12"/>
      <c r="P95" s="118"/>
      <c r="Q95" s="118"/>
    </row>
    <row r="96" spans="1:17" ht="74.25" customHeight="1">
      <c r="A96" s="10" t="s">
        <v>19</v>
      </c>
      <c r="B96" s="59" t="s">
        <v>177</v>
      </c>
      <c r="C96" s="8">
        <f t="shared" si="0"/>
        <v>5</v>
      </c>
      <c r="D96" s="8">
        <f>D97+D98+D99</f>
        <v>5</v>
      </c>
      <c r="E96" s="8">
        <f>E97+E98+E99</f>
        <v>0</v>
      </c>
      <c r="F96" s="8">
        <f>F97+F98+F99</f>
        <v>0</v>
      </c>
      <c r="G96" s="8">
        <f>G97+G98+G99</f>
        <v>0</v>
      </c>
      <c r="H96" s="8">
        <f>H97+H98+H99</f>
        <v>0</v>
      </c>
      <c r="I96" s="118" t="s">
        <v>29</v>
      </c>
      <c r="J96" s="118" t="s">
        <v>8</v>
      </c>
      <c r="K96" s="118">
        <v>0</v>
      </c>
      <c r="L96" s="118">
        <v>500</v>
      </c>
      <c r="M96" s="118">
        <v>500</v>
      </c>
      <c r="N96" s="118">
        <v>500</v>
      </c>
      <c r="O96" s="12"/>
      <c r="P96" s="118">
        <v>500</v>
      </c>
      <c r="Q96" s="118">
        <v>500</v>
      </c>
    </row>
    <row r="97" spans="1:17" ht="15">
      <c r="A97" s="11" t="s">
        <v>5</v>
      </c>
      <c r="B97" s="60"/>
      <c r="C97" s="8">
        <f t="shared" si="0"/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118"/>
      <c r="J97" s="118"/>
      <c r="K97" s="118"/>
      <c r="L97" s="118"/>
      <c r="M97" s="118"/>
      <c r="N97" s="118"/>
      <c r="O97" s="12"/>
      <c r="P97" s="118"/>
      <c r="Q97" s="118"/>
    </row>
    <row r="98" spans="1:17" ht="15">
      <c r="A98" s="11" t="s">
        <v>16</v>
      </c>
      <c r="B98" s="60"/>
      <c r="C98" s="8">
        <f t="shared" si="0"/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118"/>
      <c r="J98" s="118"/>
      <c r="K98" s="118"/>
      <c r="L98" s="118"/>
      <c r="M98" s="118"/>
      <c r="N98" s="118"/>
      <c r="O98" s="12"/>
      <c r="P98" s="118"/>
      <c r="Q98" s="118"/>
    </row>
    <row r="99" spans="1:17" ht="15">
      <c r="A99" s="11" t="s">
        <v>106</v>
      </c>
      <c r="B99" s="60"/>
      <c r="C99" s="8">
        <f aca="true" t="shared" si="7" ref="C99:C154">D99+E99+F99+G99+H99</f>
        <v>5</v>
      </c>
      <c r="D99" s="8">
        <v>5</v>
      </c>
      <c r="E99" s="8">
        <v>0</v>
      </c>
      <c r="F99" s="8">
        <v>0</v>
      </c>
      <c r="G99" s="8">
        <v>0</v>
      </c>
      <c r="H99" s="8">
        <v>0</v>
      </c>
      <c r="I99" s="118"/>
      <c r="J99" s="118"/>
      <c r="K99" s="118"/>
      <c r="L99" s="118"/>
      <c r="M99" s="118"/>
      <c r="N99" s="118"/>
      <c r="O99" s="12"/>
      <c r="P99" s="118"/>
      <c r="Q99" s="118"/>
    </row>
    <row r="100" spans="1:17" ht="46.5" customHeight="1">
      <c r="A100" s="95" t="s">
        <v>20</v>
      </c>
      <c r="B100" s="96"/>
      <c r="C100" s="8">
        <f t="shared" si="7"/>
        <v>100</v>
      </c>
      <c r="D100" s="8">
        <f>D101+D102+D103</f>
        <v>100</v>
      </c>
      <c r="E100" s="8">
        <f>E101+E102+E103</f>
        <v>0</v>
      </c>
      <c r="F100" s="8">
        <f>F101+F102+F103</f>
        <v>0</v>
      </c>
      <c r="G100" s="8">
        <f>G101+G102+G103</f>
        <v>0</v>
      </c>
      <c r="H100" s="8">
        <f>H101+H102+H103</f>
        <v>0</v>
      </c>
      <c r="I100" s="108"/>
      <c r="J100" s="109"/>
      <c r="K100" s="109"/>
      <c r="L100" s="109"/>
      <c r="M100" s="109"/>
      <c r="N100" s="109"/>
      <c r="O100" s="109"/>
      <c r="P100" s="109"/>
      <c r="Q100" s="109"/>
    </row>
    <row r="101" spans="1:17" ht="15">
      <c r="A101" s="97" t="s">
        <v>5</v>
      </c>
      <c r="B101" s="98"/>
      <c r="C101" s="8">
        <f t="shared" si="7"/>
        <v>0</v>
      </c>
      <c r="D101" s="8">
        <f aca="true" t="shared" si="8" ref="D101:H103">D105+D109</f>
        <v>0</v>
      </c>
      <c r="E101" s="8">
        <f t="shared" si="8"/>
        <v>0</v>
      </c>
      <c r="F101" s="8">
        <f t="shared" si="8"/>
        <v>0</v>
      </c>
      <c r="G101" s="8">
        <f t="shared" si="8"/>
        <v>0</v>
      </c>
      <c r="H101" s="8">
        <f t="shared" si="8"/>
        <v>0</v>
      </c>
      <c r="I101" s="111"/>
      <c r="J101" s="112"/>
      <c r="K101" s="112"/>
      <c r="L101" s="112"/>
      <c r="M101" s="112"/>
      <c r="N101" s="112"/>
      <c r="O101" s="112"/>
      <c r="P101" s="112"/>
      <c r="Q101" s="112"/>
    </row>
    <row r="102" spans="1:17" ht="15">
      <c r="A102" s="97" t="s">
        <v>16</v>
      </c>
      <c r="B102" s="98"/>
      <c r="C102" s="8">
        <f t="shared" si="7"/>
        <v>0</v>
      </c>
      <c r="D102" s="8">
        <f t="shared" si="8"/>
        <v>0</v>
      </c>
      <c r="E102" s="8">
        <f t="shared" si="8"/>
        <v>0</v>
      </c>
      <c r="F102" s="8">
        <f t="shared" si="8"/>
        <v>0</v>
      </c>
      <c r="G102" s="8">
        <f t="shared" si="8"/>
        <v>0</v>
      </c>
      <c r="H102" s="8">
        <f t="shared" si="8"/>
        <v>0</v>
      </c>
      <c r="I102" s="111"/>
      <c r="J102" s="112"/>
      <c r="K102" s="112"/>
      <c r="L102" s="112"/>
      <c r="M102" s="112"/>
      <c r="N102" s="112"/>
      <c r="O102" s="112"/>
      <c r="P102" s="112"/>
      <c r="Q102" s="112"/>
    </row>
    <row r="103" spans="1:17" ht="15">
      <c r="A103" s="97" t="s">
        <v>106</v>
      </c>
      <c r="B103" s="98"/>
      <c r="C103" s="8">
        <f t="shared" si="7"/>
        <v>100</v>
      </c>
      <c r="D103" s="8">
        <f t="shared" si="8"/>
        <v>100</v>
      </c>
      <c r="E103" s="8">
        <f t="shared" si="8"/>
        <v>0</v>
      </c>
      <c r="F103" s="8">
        <f t="shared" si="8"/>
        <v>0</v>
      </c>
      <c r="G103" s="8">
        <f t="shared" si="8"/>
        <v>0</v>
      </c>
      <c r="H103" s="8">
        <f t="shared" si="8"/>
        <v>0</v>
      </c>
      <c r="I103" s="153"/>
      <c r="J103" s="154"/>
      <c r="K103" s="154"/>
      <c r="L103" s="154"/>
      <c r="M103" s="154"/>
      <c r="N103" s="154"/>
      <c r="O103" s="154"/>
      <c r="P103" s="154"/>
      <c r="Q103" s="154"/>
    </row>
    <row r="104" spans="1:17" s="3" customFormat="1" ht="81" customHeight="1">
      <c r="A104" s="10" t="s">
        <v>58</v>
      </c>
      <c r="B104" s="59" t="s">
        <v>177</v>
      </c>
      <c r="C104" s="8">
        <f t="shared" si="7"/>
        <v>100</v>
      </c>
      <c r="D104" s="8">
        <f>D105+D106+D107</f>
        <v>100</v>
      </c>
      <c r="E104" s="8">
        <f>E105+E106+E107</f>
        <v>0</v>
      </c>
      <c r="F104" s="8">
        <f>F105+F106+F107</f>
        <v>0</v>
      </c>
      <c r="G104" s="8">
        <f>G105+G106+G107</f>
        <v>0</v>
      </c>
      <c r="H104" s="8">
        <f>H105+H106+H107</f>
        <v>0</v>
      </c>
      <c r="I104" s="118" t="s">
        <v>21</v>
      </c>
      <c r="J104" s="118" t="s">
        <v>8</v>
      </c>
      <c r="K104" s="118">
        <v>16</v>
      </c>
      <c r="L104" s="118">
        <v>16</v>
      </c>
      <c r="M104" s="118">
        <v>16</v>
      </c>
      <c r="N104" s="118">
        <v>16</v>
      </c>
      <c r="O104" s="51"/>
      <c r="P104" s="118">
        <v>16</v>
      </c>
      <c r="Q104" s="118">
        <v>16</v>
      </c>
    </row>
    <row r="105" spans="1:17" s="3" customFormat="1" ht="15">
      <c r="A105" s="11" t="s">
        <v>5</v>
      </c>
      <c r="B105" s="60"/>
      <c r="C105" s="8">
        <f t="shared" si="7"/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118"/>
      <c r="J105" s="118"/>
      <c r="K105" s="118"/>
      <c r="L105" s="118"/>
      <c r="M105" s="118"/>
      <c r="N105" s="118"/>
      <c r="O105" s="51"/>
      <c r="P105" s="118"/>
      <c r="Q105" s="118"/>
    </row>
    <row r="106" spans="1:17" s="3" customFormat="1" ht="15">
      <c r="A106" s="11" t="s">
        <v>16</v>
      </c>
      <c r="B106" s="60"/>
      <c r="C106" s="8">
        <f t="shared" si="7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118"/>
      <c r="J106" s="118"/>
      <c r="K106" s="118"/>
      <c r="L106" s="118"/>
      <c r="M106" s="118"/>
      <c r="N106" s="118"/>
      <c r="O106" s="51"/>
      <c r="P106" s="118"/>
      <c r="Q106" s="118"/>
    </row>
    <row r="107" spans="1:17" s="3" customFormat="1" ht="15">
      <c r="A107" s="11" t="s">
        <v>106</v>
      </c>
      <c r="B107" s="60"/>
      <c r="C107" s="8">
        <f t="shared" si="7"/>
        <v>100</v>
      </c>
      <c r="D107" s="8">
        <v>100</v>
      </c>
      <c r="E107" s="8">
        <v>0</v>
      </c>
      <c r="F107" s="8">
        <v>0</v>
      </c>
      <c r="G107" s="8">
        <v>0</v>
      </c>
      <c r="H107" s="8">
        <v>0</v>
      </c>
      <c r="I107" s="118"/>
      <c r="J107" s="118"/>
      <c r="K107" s="118"/>
      <c r="L107" s="118"/>
      <c r="M107" s="118"/>
      <c r="N107" s="118"/>
      <c r="O107" s="51"/>
      <c r="P107" s="118"/>
      <c r="Q107" s="118"/>
    </row>
    <row r="108" spans="1:17" ht="33" customHeight="1">
      <c r="A108" s="10" t="s">
        <v>59</v>
      </c>
      <c r="B108" s="59" t="s">
        <v>177</v>
      </c>
      <c r="C108" s="8">
        <f t="shared" si="7"/>
        <v>0</v>
      </c>
      <c r="D108" s="8">
        <f>D109+D110+D111</f>
        <v>0</v>
      </c>
      <c r="E108" s="8">
        <f>E109+E110+E111</f>
        <v>0</v>
      </c>
      <c r="F108" s="8">
        <f>F109+F110+F111</f>
        <v>0</v>
      </c>
      <c r="G108" s="8">
        <f>G109+G110+G111</f>
        <v>0</v>
      </c>
      <c r="H108" s="8">
        <f>H109+H110+H111</f>
        <v>0</v>
      </c>
      <c r="I108" s="118" t="s">
        <v>41</v>
      </c>
      <c r="J108" s="118" t="s">
        <v>8</v>
      </c>
      <c r="K108" s="118">
        <v>16</v>
      </c>
      <c r="L108" s="118">
        <v>16</v>
      </c>
      <c r="M108" s="118">
        <v>16</v>
      </c>
      <c r="N108" s="118">
        <v>16</v>
      </c>
      <c r="O108" s="51"/>
      <c r="P108" s="118">
        <v>16</v>
      </c>
      <c r="Q108" s="118">
        <v>16</v>
      </c>
    </row>
    <row r="109" spans="1:17" ht="15">
      <c r="A109" s="11" t="s">
        <v>5</v>
      </c>
      <c r="B109" s="60"/>
      <c r="C109" s="8">
        <f t="shared" si="7"/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118"/>
      <c r="J109" s="118"/>
      <c r="K109" s="118"/>
      <c r="L109" s="118"/>
      <c r="M109" s="118"/>
      <c r="N109" s="118"/>
      <c r="O109" s="51"/>
      <c r="P109" s="118"/>
      <c r="Q109" s="118"/>
    </row>
    <row r="110" spans="1:17" ht="15">
      <c r="A110" s="11" t="s">
        <v>16</v>
      </c>
      <c r="B110" s="60"/>
      <c r="C110" s="8">
        <f t="shared" si="7"/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118"/>
      <c r="J110" s="118"/>
      <c r="K110" s="118"/>
      <c r="L110" s="118"/>
      <c r="M110" s="118"/>
      <c r="N110" s="118"/>
      <c r="O110" s="51"/>
      <c r="P110" s="118"/>
      <c r="Q110" s="118"/>
    </row>
    <row r="111" spans="1:17" ht="15">
      <c r="A111" s="11" t="s">
        <v>4</v>
      </c>
      <c r="B111" s="60"/>
      <c r="C111" s="8">
        <f t="shared" si="7"/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118"/>
      <c r="J111" s="118"/>
      <c r="K111" s="118"/>
      <c r="L111" s="118"/>
      <c r="M111" s="118"/>
      <c r="N111" s="118"/>
      <c r="O111" s="51"/>
      <c r="P111" s="118"/>
      <c r="Q111" s="118"/>
    </row>
    <row r="112" spans="1:17" ht="15" customHeight="1">
      <c r="A112" s="95" t="s">
        <v>60</v>
      </c>
      <c r="B112" s="96"/>
      <c r="C112" s="8">
        <f t="shared" si="7"/>
        <v>3721.2999999999997</v>
      </c>
      <c r="D112" s="8">
        <f>D113+D114+D115</f>
        <v>2007.1</v>
      </c>
      <c r="E112" s="8">
        <f>E113+E114+E115</f>
        <v>857.1</v>
      </c>
      <c r="F112" s="8">
        <f>F113+F114+F115</f>
        <v>857.1</v>
      </c>
      <c r="G112" s="8">
        <f>G113+G114+G115</f>
        <v>0</v>
      </c>
      <c r="H112" s="8">
        <f>H113+H114+H115</f>
        <v>0</v>
      </c>
      <c r="I112" s="146"/>
      <c r="J112" s="147"/>
      <c r="K112" s="147"/>
      <c r="L112" s="147"/>
      <c r="M112" s="147"/>
      <c r="N112" s="147"/>
      <c r="O112" s="147"/>
      <c r="P112" s="147"/>
      <c r="Q112" s="147"/>
    </row>
    <row r="113" spans="1:17" ht="15">
      <c r="A113" s="97" t="s">
        <v>5</v>
      </c>
      <c r="B113" s="98"/>
      <c r="C113" s="8">
        <f t="shared" si="7"/>
        <v>0</v>
      </c>
      <c r="D113" s="8">
        <f aca="true" t="shared" si="9" ref="D113:H115">D117+D141</f>
        <v>0</v>
      </c>
      <c r="E113" s="8">
        <f t="shared" si="9"/>
        <v>0</v>
      </c>
      <c r="F113" s="8">
        <f t="shared" si="9"/>
        <v>0</v>
      </c>
      <c r="G113" s="8">
        <f t="shared" si="9"/>
        <v>0</v>
      </c>
      <c r="H113" s="8">
        <f t="shared" si="9"/>
        <v>0</v>
      </c>
      <c r="I113" s="144"/>
      <c r="J113" s="145"/>
      <c r="K113" s="145"/>
      <c r="L113" s="145"/>
      <c r="M113" s="145"/>
      <c r="N113" s="145"/>
      <c r="O113" s="145"/>
      <c r="P113" s="145"/>
      <c r="Q113" s="145"/>
    </row>
    <row r="114" spans="1:17" ht="15">
      <c r="A114" s="97" t="s">
        <v>16</v>
      </c>
      <c r="B114" s="98"/>
      <c r="C114" s="8">
        <f t="shared" si="7"/>
        <v>0</v>
      </c>
      <c r="D114" s="8">
        <f t="shared" si="9"/>
        <v>0</v>
      </c>
      <c r="E114" s="8">
        <f t="shared" si="9"/>
        <v>0</v>
      </c>
      <c r="F114" s="8">
        <f t="shared" si="9"/>
        <v>0</v>
      </c>
      <c r="G114" s="8">
        <f t="shared" si="9"/>
        <v>0</v>
      </c>
      <c r="H114" s="8">
        <f t="shared" si="9"/>
        <v>0</v>
      </c>
      <c r="I114" s="144"/>
      <c r="J114" s="145"/>
      <c r="K114" s="145"/>
      <c r="L114" s="145"/>
      <c r="M114" s="145"/>
      <c r="N114" s="145"/>
      <c r="O114" s="145"/>
      <c r="P114" s="145"/>
      <c r="Q114" s="145"/>
    </row>
    <row r="115" spans="1:17" ht="15">
      <c r="A115" s="97" t="s">
        <v>106</v>
      </c>
      <c r="B115" s="98"/>
      <c r="C115" s="8">
        <f t="shared" si="7"/>
        <v>3721.2999999999997</v>
      </c>
      <c r="D115" s="8">
        <f t="shared" si="9"/>
        <v>2007.1</v>
      </c>
      <c r="E115" s="8">
        <f t="shared" si="9"/>
        <v>857.1</v>
      </c>
      <c r="F115" s="8">
        <f t="shared" si="9"/>
        <v>857.1</v>
      </c>
      <c r="G115" s="8">
        <f t="shared" si="9"/>
        <v>0</v>
      </c>
      <c r="H115" s="8">
        <f t="shared" si="9"/>
        <v>0</v>
      </c>
      <c r="I115" s="144"/>
      <c r="J115" s="145"/>
      <c r="K115" s="145"/>
      <c r="L115" s="145"/>
      <c r="M115" s="145"/>
      <c r="N115" s="145"/>
      <c r="O115" s="145"/>
      <c r="P115" s="145"/>
      <c r="Q115" s="145"/>
    </row>
    <row r="116" spans="1:17" ht="24.75" customHeight="1">
      <c r="A116" s="95" t="s">
        <v>61</v>
      </c>
      <c r="B116" s="96"/>
      <c r="C116" s="8">
        <f t="shared" si="7"/>
        <v>3671.2999999999997</v>
      </c>
      <c r="D116" s="8">
        <f>D117+D118+D119</f>
        <v>1957.1</v>
      </c>
      <c r="E116" s="8">
        <f>E117+E118+E119</f>
        <v>857.1</v>
      </c>
      <c r="F116" s="8">
        <f>F117+F118+F119</f>
        <v>857.1</v>
      </c>
      <c r="G116" s="8">
        <f>G117+G118+G119</f>
        <v>0</v>
      </c>
      <c r="H116" s="8">
        <f>H117+H118+H119</f>
        <v>0</v>
      </c>
      <c r="I116" s="144"/>
      <c r="J116" s="145"/>
      <c r="K116" s="145"/>
      <c r="L116" s="145"/>
      <c r="M116" s="145"/>
      <c r="N116" s="145"/>
      <c r="O116" s="145"/>
      <c r="P116" s="145"/>
      <c r="Q116" s="145"/>
    </row>
    <row r="117" spans="1:17" ht="15">
      <c r="A117" s="97" t="s">
        <v>5</v>
      </c>
      <c r="B117" s="98"/>
      <c r="C117" s="8">
        <f t="shared" si="7"/>
        <v>0</v>
      </c>
      <c r="D117" s="8">
        <f>D121+D125+D129+D133+D137</f>
        <v>0</v>
      </c>
      <c r="E117" s="8">
        <f>E121+E125+E129+E133+E137</f>
        <v>0</v>
      </c>
      <c r="F117" s="8">
        <f>F121+F125+F129+F133+F137</f>
        <v>0</v>
      </c>
      <c r="G117" s="8">
        <f>G121+G125+G129+G133+G137</f>
        <v>0</v>
      </c>
      <c r="H117" s="8">
        <f>H121+H125+H129+H133+H137</f>
        <v>0</v>
      </c>
      <c r="I117" s="144"/>
      <c r="J117" s="145"/>
      <c r="K117" s="145"/>
      <c r="L117" s="145"/>
      <c r="M117" s="145"/>
      <c r="N117" s="145"/>
      <c r="O117" s="145"/>
      <c r="P117" s="145"/>
      <c r="Q117" s="145"/>
    </row>
    <row r="118" spans="1:17" ht="15">
      <c r="A118" s="97" t="s">
        <v>16</v>
      </c>
      <c r="B118" s="98"/>
      <c r="C118" s="8">
        <f t="shared" si="7"/>
        <v>0</v>
      </c>
      <c r="D118" s="8">
        <f aca="true" t="shared" si="10" ref="D118:H119">D122+D126+D130+D134+D138</f>
        <v>0</v>
      </c>
      <c r="E118" s="8">
        <f t="shared" si="10"/>
        <v>0</v>
      </c>
      <c r="F118" s="8">
        <f t="shared" si="10"/>
        <v>0</v>
      </c>
      <c r="G118" s="8">
        <f t="shared" si="10"/>
        <v>0</v>
      </c>
      <c r="H118" s="8">
        <f t="shared" si="10"/>
        <v>0</v>
      </c>
      <c r="I118" s="144"/>
      <c r="J118" s="145"/>
      <c r="K118" s="145"/>
      <c r="L118" s="145"/>
      <c r="M118" s="145"/>
      <c r="N118" s="145"/>
      <c r="O118" s="145"/>
      <c r="P118" s="145"/>
      <c r="Q118" s="145"/>
    </row>
    <row r="119" spans="1:17" ht="15">
      <c r="A119" s="97" t="s">
        <v>106</v>
      </c>
      <c r="B119" s="98"/>
      <c r="C119" s="8">
        <f t="shared" si="7"/>
        <v>3671.2999999999997</v>
      </c>
      <c r="D119" s="8">
        <f t="shared" si="10"/>
        <v>1957.1</v>
      </c>
      <c r="E119" s="8">
        <f t="shared" si="10"/>
        <v>857.1</v>
      </c>
      <c r="F119" s="8">
        <f t="shared" si="10"/>
        <v>857.1</v>
      </c>
      <c r="G119" s="8">
        <f t="shared" si="10"/>
        <v>0</v>
      </c>
      <c r="H119" s="8">
        <f t="shared" si="10"/>
        <v>0</v>
      </c>
      <c r="I119" s="148"/>
      <c r="J119" s="149"/>
      <c r="K119" s="149"/>
      <c r="L119" s="149"/>
      <c r="M119" s="149"/>
      <c r="N119" s="149"/>
      <c r="O119" s="149"/>
      <c r="P119" s="149"/>
      <c r="Q119" s="149"/>
    </row>
    <row r="120" spans="1:17" ht="60">
      <c r="A120" s="10" t="s">
        <v>62</v>
      </c>
      <c r="B120" s="59" t="s">
        <v>177</v>
      </c>
      <c r="C120" s="8">
        <f t="shared" si="7"/>
        <v>750</v>
      </c>
      <c r="D120" s="8">
        <f>D121+D122+D123</f>
        <v>750</v>
      </c>
      <c r="E120" s="8">
        <f>E121+E122+E123</f>
        <v>0</v>
      </c>
      <c r="F120" s="8">
        <f>F121+F122+F123</f>
        <v>0</v>
      </c>
      <c r="G120" s="8">
        <f>G121+G122+G123</f>
        <v>0</v>
      </c>
      <c r="H120" s="8">
        <f>H121+H122+H123</f>
        <v>0</v>
      </c>
      <c r="I120" s="118" t="s">
        <v>74</v>
      </c>
      <c r="J120" s="118" t="s">
        <v>8</v>
      </c>
      <c r="K120" s="118">
        <v>162</v>
      </c>
      <c r="L120" s="118">
        <v>40</v>
      </c>
      <c r="M120" s="118">
        <v>40</v>
      </c>
      <c r="N120" s="118">
        <v>40</v>
      </c>
      <c r="O120" s="43"/>
      <c r="P120" s="118">
        <v>40</v>
      </c>
      <c r="Q120" s="118">
        <v>40</v>
      </c>
    </row>
    <row r="121" spans="1:17" ht="15">
      <c r="A121" s="11" t="s">
        <v>5</v>
      </c>
      <c r="B121" s="60"/>
      <c r="C121" s="8">
        <f t="shared" si="7"/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118"/>
      <c r="J121" s="118"/>
      <c r="K121" s="118"/>
      <c r="L121" s="118"/>
      <c r="M121" s="118"/>
      <c r="N121" s="118"/>
      <c r="O121" s="43"/>
      <c r="P121" s="118"/>
      <c r="Q121" s="118"/>
    </row>
    <row r="122" spans="1:17" ht="15">
      <c r="A122" s="11" t="s">
        <v>16</v>
      </c>
      <c r="B122" s="60"/>
      <c r="C122" s="8">
        <f t="shared" si="7"/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118"/>
      <c r="J122" s="118"/>
      <c r="K122" s="118"/>
      <c r="L122" s="118"/>
      <c r="M122" s="118"/>
      <c r="N122" s="118"/>
      <c r="O122" s="43"/>
      <c r="P122" s="118"/>
      <c r="Q122" s="118"/>
    </row>
    <row r="123" spans="1:17" ht="15">
      <c r="A123" s="11" t="s">
        <v>106</v>
      </c>
      <c r="B123" s="60"/>
      <c r="C123" s="8">
        <f t="shared" si="7"/>
        <v>750</v>
      </c>
      <c r="D123" s="9">
        <v>750</v>
      </c>
      <c r="E123" s="9">
        <v>0</v>
      </c>
      <c r="F123" s="9">
        <v>0</v>
      </c>
      <c r="G123" s="9">
        <v>0</v>
      </c>
      <c r="H123" s="9">
        <v>0</v>
      </c>
      <c r="I123" s="118"/>
      <c r="J123" s="118"/>
      <c r="K123" s="118"/>
      <c r="L123" s="118"/>
      <c r="M123" s="118"/>
      <c r="N123" s="118"/>
      <c r="O123" s="43"/>
      <c r="P123" s="118"/>
      <c r="Q123" s="118"/>
    </row>
    <row r="124" spans="1:17" ht="45" customHeight="1">
      <c r="A124" s="10" t="s">
        <v>63</v>
      </c>
      <c r="B124" s="59" t="s">
        <v>177</v>
      </c>
      <c r="C124" s="8">
        <f t="shared" si="7"/>
        <v>250</v>
      </c>
      <c r="D124" s="8">
        <f>D125+D126+D127</f>
        <v>250</v>
      </c>
      <c r="E124" s="8">
        <f>E125+E126+E127</f>
        <v>0</v>
      </c>
      <c r="F124" s="8">
        <f>F125+F126+F127</f>
        <v>0</v>
      </c>
      <c r="G124" s="8">
        <f>G125+G126+G127</f>
        <v>0</v>
      </c>
      <c r="H124" s="8">
        <f>H125+H126+H127</f>
        <v>0</v>
      </c>
      <c r="I124" s="118" t="s">
        <v>73</v>
      </c>
      <c r="J124" s="118" t="s">
        <v>8</v>
      </c>
      <c r="K124" s="59">
        <v>371</v>
      </c>
      <c r="L124" s="59">
        <v>100</v>
      </c>
      <c r="M124" s="59">
        <v>100</v>
      </c>
      <c r="N124" s="59">
        <v>100</v>
      </c>
      <c r="O124" s="13"/>
      <c r="P124" s="59">
        <v>100</v>
      </c>
      <c r="Q124" s="59">
        <v>100</v>
      </c>
    </row>
    <row r="125" spans="1:17" ht="15">
      <c r="A125" s="11" t="s">
        <v>5</v>
      </c>
      <c r="B125" s="60"/>
      <c r="C125" s="8">
        <f t="shared" si="7"/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118"/>
      <c r="J125" s="118"/>
      <c r="K125" s="60"/>
      <c r="L125" s="60"/>
      <c r="M125" s="60"/>
      <c r="N125" s="60"/>
      <c r="O125" s="13"/>
      <c r="P125" s="60"/>
      <c r="Q125" s="60"/>
    </row>
    <row r="126" spans="1:17" ht="15">
      <c r="A126" s="11" t="s">
        <v>16</v>
      </c>
      <c r="B126" s="60"/>
      <c r="C126" s="8">
        <f t="shared" si="7"/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118"/>
      <c r="J126" s="118"/>
      <c r="K126" s="60"/>
      <c r="L126" s="60"/>
      <c r="M126" s="60"/>
      <c r="N126" s="60"/>
      <c r="O126" s="13"/>
      <c r="P126" s="60"/>
      <c r="Q126" s="60"/>
    </row>
    <row r="127" spans="1:17" ht="15">
      <c r="A127" s="11" t="s">
        <v>106</v>
      </c>
      <c r="B127" s="60"/>
      <c r="C127" s="8">
        <f t="shared" si="7"/>
        <v>250</v>
      </c>
      <c r="D127" s="9">
        <v>250</v>
      </c>
      <c r="E127" s="9">
        <v>0</v>
      </c>
      <c r="F127" s="9">
        <v>0</v>
      </c>
      <c r="G127" s="9">
        <v>0</v>
      </c>
      <c r="H127" s="9">
        <v>0</v>
      </c>
      <c r="I127" s="118"/>
      <c r="J127" s="118"/>
      <c r="K127" s="122"/>
      <c r="L127" s="122"/>
      <c r="M127" s="122"/>
      <c r="N127" s="122"/>
      <c r="O127" s="13"/>
      <c r="P127" s="122"/>
      <c r="Q127" s="122"/>
    </row>
    <row r="128" spans="1:17" ht="45" customHeight="1">
      <c r="A128" s="10" t="s">
        <v>180</v>
      </c>
      <c r="B128" s="59" t="s">
        <v>177</v>
      </c>
      <c r="C128" s="8">
        <f t="shared" si="7"/>
        <v>100</v>
      </c>
      <c r="D128" s="8">
        <f>D129+D130+D131</f>
        <v>100</v>
      </c>
      <c r="E128" s="8">
        <f>E129+E130+E131</f>
        <v>0</v>
      </c>
      <c r="F128" s="8">
        <f>F129+F130+F131</f>
        <v>0</v>
      </c>
      <c r="G128" s="8">
        <f>G129+G130+G131</f>
        <v>0</v>
      </c>
      <c r="H128" s="8">
        <f>H129+H130+H131</f>
        <v>0</v>
      </c>
      <c r="I128" s="118" t="s">
        <v>183</v>
      </c>
      <c r="J128" s="59" t="s">
        <v>72</v>
      </c>
      <c r="K128" s="59">
        <v>22</v>
      </c>
      <c r="L128" s="59">
        <v>22</v>
      </c>
      <c r="M128" s="59">
        <v>22</v>
      </c>
      <c r="N128" s="59">
        <v>22</v>
      </c>
      <c r="O128" s="13"/>
      <c r="P128" s="59">
        <v>22</v>
      </c>
      <c r="Q128" s="59">
        <v>22</v>
      </c>
    </row>
    <row r="129" spans="1:17" ht="15">
      <c r="A129" s="11" t="s">
        <v>5</v>
      </c>
      <c r="B129" s="60"/>
      <c r="C129" s="8">
        <f t="shared" si="7"/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118"/>
      <c r="J129" s="60"/>
      <c r="K129" s="60"/>
      <c r="L129" s="60"/>
      <c r="M129" s="60"/>
      <c r="N129" s="60"/>
      <c r="O129" s="13"/>
      <c r="P129" s="60"/>
      <c r="Q129" s="60"/>
    </row>
    <row r="130" spans="1:17" ht="15">
      <c r="A130" s="11" t="s">
        <v>16</v>
      </c>
      <c r="B130" s="60"/>
      <c r="C130" s="8">
        <f t="shared" si="7"/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118"/>
      <c r="J130" s="60"/>
      <c r="K130" s="60"/>
      <c r="L130" s="60"/>
      <c r="M130" s="60"/>
      <c r="N130" s="60"/>
      <c r="O130" s="13"/>
      <c r="P130" s="60"/>
      <c r="Q130" s="60"/>
    </row>
    <row r="131" spans="1:17" ht="15">
      <c r="A131" s="11" t="s">
        <v>106</v>
      </c>
      <c r="B131" s="60"/>
      <c r="C131" s="8">
        <f t="shared" si="7"/>
        <v>100</v>
      </c>
      <c r="D131" s="9">
        <v>100</v>
      </c>
      <c r="E131" s="9">
        <v>0</v>
      </c>
      <c r="F131" s="9">
        <v>0</v>
      </c>
      <c r="G131" s="9">
        <v>0</v>
      </c>
      <c r="H131" s="9">
        <v>0</v>
      </c>
      <c r="I131" s="118"/>
      <c r="J131" s="122"/>
      <c r="K131" s="122"/>
      <c r="L131" s="122"/>
      <c r="M131" s="122"/>
      <c r="N131" s="122"/>
      <c r="O131" s="13"/>
      <c r="P131" s="122"/>
      <c r="Q131" s="122"/>
    </row>
    <row r="132" spans="1:17" ht="45" customHeight="1">
      <c r="A132" s="10" t="s">
        <v>181</v>
      </c>
      <c r="B132" s="59" t="s">
        <v>177</v>
      </c>
      <c r="C132" s="8">
        <f t="shared" si="7"/>
        <v>0</v>
      </c>
      <c r="D132" s="8">
        <f>D133+D134+D135</f>
        <v>0</v>
      </c>
      <c r="E132" s="8">
        <f>E133+E134+E135</f>
        <v>0</v>
      </c>
      <c r="F132" s="8">
        <f>F133+F134+F135</f>
        <v>0</v>
      </c>
      <c r="G132" s="8">
        <f>G133+G134+G135</f>
        <v>0</v>
      </c>
      <c r="H132" s="8">
        <f>H133+H134+H135</f>
        <v>0</v>
      </c>
      <c r="I132" s="118" t="s">
        <v>184</v>
      </c>
      <c r="J132" s="59" t="s">
        <v>71</v>
      </c>
      <c r="K132" s="59">
        <v>160</v>
      </c>
      <c r="L132" s="59">
        <v>0</v>
      </c>
      <c r="M132" s="59">
        <v>0</v>
      </c>
      <c r="N132" s="59">
        <v>0</v>
      </c>
      <c r="O132" s="13"/>
      <c r="P132" s="59">
        <v>0</v>
      </c>
      <c r="Q132" s="59">
        <v>0</v>
      </c>
    </row>
    <row r="133" spans="1:17" ht="15">
      <c r="A133" s="11" t="s">
        <v>5</v>
      </c>
      <c r="B133" s="60"/>
      <c r="C133" s="8">
        <f t="shared" si="7"/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118"/>
      <c r="J133" s="60"/>
      <c r="K133" s="60"/>
      <c r="L133" s="60"/>
      <c r="M133" s="60"/>
      <c r="N133" s="60"/>
      <c r="O133" s="13"/>
      <c r="P133" s="60"/>
      <c r="Q133" s="60"/>
    </row>
    <row r="134" spans="1:17" ht="15">
      <c r="A134" s="11" t="s">
        <v>16</v>
      </c>
      <c r="B134" s="60"/>
      <c r="C134" s="8">
        <f t="shared" si="7"/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118"/>
      <c r="J134" s="60"/>
      <c r="K134" s="60"/>
      <c r="L134" s="60"/>
      <c r="M134" s="60"/>
      <c r="N134" s="60"/>
      <c r="O134" s="13"/>
      <c r="P134" s="60"/>
      <c r="Q134" s="60"/>
    </row>
    <row r="135" spans="1:17" ht="15">
      <c r="A135" s="11" t="s">
        <v>106</v>
      </c>
      <c r="B135" s="60"/>
      <c r="C135" s="8">
        <f t="shared" si="7"/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118"/>
      <c r="J135" s="122"/>
      <c r="K135" s="122"/>
      <c r="L135" s="122"/>
      <c r="M135" s="122"/>
      <c r="N135" s="122"/>
      <c r="O135" s="13"/>
      <c r="P135" s="122"/>
      <c r="Q135" s="122"/>
    </row>
    <row r="136" spans="1:17" ht="30" customHeight="1">
      <c r="A136" s="10" t="s">
        <v>182</v>
      </c>
      <c r="B136" s="59" t="s">
        <v>177</v>
      </c>
      <c r="C136" s="8">
        <f t="shared" si="7"/>
        <v>2571.3</v>
      </c>
      <c r="D136" s="8">
        <f>D137+D138+D139</f>
        <v>857.1</v>
      </c>
      <c r="E136" s="8">
        <f>E137+E138+E139</f>
        <v>857.1</v>
      </c>
      <c r="F136" s="8">
        <f>F137+F138+F139</f>
        <v>857.1</v>
      </c>
      <c r="G136" s="8">
        <f>G137+G138+G139</f>
        <v>0</v>
      </c>
      <c r="H136" s="8">
        <f>H137+H138+H139</f>
        <v>0</v>
      </c>
      <c r="I136" s="118" t="s">
        <v>185</v>
      </c>
      <c r="J136" s="118" t="s">
        <v>8</v>
      </c>
      <c r="K136" s="118">
        <v>4</v>
      </c>
      <c r="L136" s="118">
        <v>4</v>
      </c>
      <c r="M136" s="118">
        <v>4</v>
      </c>
      <c r="N136" s="118">
        <v>4</v>
      </c>
      <c r="O136" s="43"/>
      <c r="P136" s="118">
        <v>4</v>
      </c>
      <c r="Q136" s="118">
        <v>4</v>
      </c>
    </row>
    <row r="137" spans="1:17" ht="15">
      <c r="A137" s="11" t="s">
        <v>5</v>
      </c>
      <c r="B137" s="60"/>
      <c r="C137" s="8">
        <f t="shared" si="7"/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118"/>
      <c r="J137" s="118"/>
      <c r="K137" s="118"/>
      <c r="L137" s="118"/>
      <c r="M137" s="118"/>
      <c r="N137" s="118"/>
      <c r="O137" s="43"/>
      <c r="P137" s="118"/>
      <c r="Q137" s="118"/>
    </row>
    <row r="138" spans="1:17" ht="15">
      <c r="A138" s="11" t="s">
        <v>16</v>
      </c>
      <c r="B138" s="60"/>
      <c r="C138" s="8">
        <f t="shared" si="7"/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118"/>
      <c r="J138" s="118"/>
      <c r="K138" s="118"/>
      <c r="L138" s="118"/>
      <c r="M138" s="118"/>
      <c r="N138" s="118"/>
      <c r="O138" s="43"/>
      <c r="P138" s="118"/>
      <c r="Q138" s="118"/>
    </row>
    <row r="139" spans="1:17" ht="15">
      <c r="A139" s="11" t="s">
        <v>106</v>
      </c>
      <c r="B139" s="60"/>
      <c r="C139" s="8">
        <f t="shared" si="7"/>
        <v>2571.3</v>
      </c>
      <c r="D139" s="9">
        <v>857.1</v>
      </c>
      <c r="E139" s="9">
        <v>857.1</v>
      </c>
      <c r="F139" s="9">
        <v>857.1</v>
      </c>
      <c r="G139" s="9">
        <v>0</v>
      </c>
      <c r="H139" s="9">
        <v>0</v>
      </c>
      <c r="I139" s="118"/>
      <c r="J139" s="118"/>
      <c r="K139" s="118"/>
      <c r="L139" s="118"/>
      <c r="M139" s="118"/>
      <c r="N139" s="118"/>
      <c r="O139" s="43"/>
      <c r="P139" s="118"/>
      <c r="Q139" s="118"/>
    </row>
    <row r="140" spans="1:17" ht="28.5" customHeight="1">
      <c r="A140" s="95" t="s">
        <v>64</v>
      </c>
      <c r="B140" s="96"/>
      <c r="C140" s="8">
        <f t="shared" si="7"/>
        <v>50</v>
      </c>
      <c r="D140" s="8">
        <f>D141+D142+D143</f>
        <v>50</v>
      </c>
      <c r="E140" s="8">
        <f>E141+E142+E143</f>
        <v>0</v>
      </c>
      <c r="F140" s="8">
        <f>F141+F142+F143</f>
        <v>0</v>
      </c>
      <c r="G140" s="8">
        <f>G141+G142+G143</f>
        <v>0</v>
      </c>
      <c r="H140" s="8">
        <f>H141+H142+H143</f>
        <v>0</v>
      </c>
      <c r="I140" s="146"/>
      <c r="J140" s="147"/>
      <c r="K140" s="147"/>
      <c r="L140" s="147"/>
      <c r="M140" s="147"/>
      <c r="N140" s="147"/>
      <c r="O140" s="147"/>
      <c r="P140" s="147"/>
      <c r="Q140" s="147"/>
    </row>
    <row r="141" spans="1:17" ht="15">
      <c r="A141" s="97" t="s">
        <v>5</v>
      </c>
      <c r="B141" s="98"/>
      <c r="C141" s="8">
        <f t="shared" si="7"/>
        <v>0</v>
      </c>
      <c r="D141" s="9">
        <f aca="true" t="shared" si="11" ref="D141:H143">D145+D149+D153+D157</f>
        <v>0</v>
      </c>
      <c r="E141" s="9">
        <f t="shared" si="11"/>
        <v>0</v>
      </c>
      <c r="F141" s="9">
        <f t="shared" si="11"/>
        <v>0</v>
      </c>
      <c r="G141" s="9">
        <f t="shared" si="11"/>
        <v>0</v>
      </c>
      <c r="H141" s="9">
        <f t="shared" si="11"/>
        <v>0</v>
      </c>
      <c r="I141" s="144"/>
      <c r="J141" s="145"/>
      <c r="K141" s="145"/>
      <c r="L141" s="145"/>
      <c r="M141" s="145"/>
      <c r="N141" s="145"/>
      <c r="O141" s="145"/>
      <c r="P141" s="145"/>
      <c r="Q141" s="145"/>
    </row>
    <row r="142" spans="1:17" ht="15">
      <c r="A142" s="97" t="s">
        <v>16</v>
      </c>
      <c r="B142" s="98"/>
      <c r="C142" s="8">
        <f t="shared" si="7"/>
        <v>0</v>
      </c>
      <c r="D142" s="9">
        <f t="shared" si="11"/>
        <v>0</v>
      </c>
      <c r="E142" s="9">
        <f t="shared" si="11"/>
        <v>0</v>
      </c>
      <c r="F142" s="9">
        <f t="shared" si="11"/>
        <v>0</v>
      </c>
      <c r="G142" s="9">
        <f t="shared" si="11"/>
        <v>0</v>
      </c>
      <c r="H142" s="9">
        <f t="shared" si="11"/>
        <v>0</v>
      </c>
      <c r="I142" s="144"/>
      <c r="J142" s="145"/>
      <c r="K142" s="145"/>
      <c r="L142" s="145"/>
      <c r="M142" s="145"/>
      <c r="N142" s="145"/>
      <c r="O142" s="145"/>
      <c r="P142" s="145"/>
      <c r="Q142" s="145"/>
    </row>
    <row r="143" spans="1:17" ht="15">
      <c r="A143" s="97" t="s">
        <v>106</v>
      </c>
      <c r="B143" s="98"/>
      <c r="C143" s="8">
        <f t="shared" si="7"/>
        <v>50</v>
      </c>
      <c r="D143" s="9">
        <f t="shared" si="11"/>
        <v>50</v>
      </c>
      <c r="E143" s="9">
        <f t="shared" si="11"/>
        <v>0</v>
      </c>
      <c r="F143" s="9">
        <f t="shared" si="11"/>
        <v>0</v>
      </c>
      <c r="G143" s="9">
        <f t="shared" si="11"/>
        <v>0</v>
      </c>
      <c r="H143" s="9">
        <f t="shared" si="11"/>
        <v>0</v>
      </c>
      <c r="I143" s="148"/>
      <c r="J143" s="149"/>
      <c r="K143" s="149"/>
      <c r="L143" s="149"/>
      <c r="M143" s="149"/>
      <c r="N143" s="149"/>
      <c r="O143" s="149"/>
      <c r="P143" s="149"/>
      <c r="Q143" s="149"/>
    </row>
    <row r="144" spans="1:17" ht="30" customHeight="1">
      <c r="A144" s="10" t="s">
        <v>65</v>
      </c>
      <c r="B144" s="59" t="s">
        <v>177</v>
      </c>
      <c r="C144" s="8">
        <f t="shared" si="7"/>
        <v>50</v>
      </c>
      <c r="D144" s="8">
        <f>D145+D146+D147</f>
        <v>50</v>
      </c>
      <c r="E144" s="8">
        <f>E145+E146+E147</f>
        <v>0</v>
      </c>
      <c r="F144" s="8">
        <f>F145+F146+F147</f>
        <v>0</v>
      </c>
      <c r="G144" s="8">
        <f>G145+G146+G147</f>
        <v>0</v>
      </c>
      <c r="H144" s="8">
        <f>H145+H146+H147</f>
        <v>0</v>
      </c>
      <c r="I144" s="118" t="s">
        <v>70</v>
      </c>
      <c r="J144" s="118" t="s">
        <v>8</v>
      </c>
      <c r="K144" s="118">
        <v>0</v>
      </c>
      <c r="L144" s="118">
        <v>700</v>
      </c>
      <c r="M144" s="118">
        <v>700</v>
      </c>
      <c r="N144" s="118">
        <v>700</v>
      </c>
      <c r="O144" s="43"/>
      <c r="P144" s="118">
        <v>700</v>
      </c>
      <c r="Q144" s="118">
        <v>700</v>
      </c>
    </row>
    <row r="145" spans="1:17" ht="15">
      <c r="A145" s="11" t="s">
        <v>5</v>
      </c>
      <c r="B145" s="60"/>
      <c r="C145" s="8">
        <f t="shared" si="7"/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118"/>
      <c r="J145" s="118"/>
      <c r="K145" s="118"/>
      <c r="L145" s="118"/>
      <c r="M145" s="118"/>
      <c r="N145" s="118"/>
      <c r="O145" s="43"/>
      <c r="P145" s="118"/>
      <c r="Q145" s="118"/>
    </row>
    <row r="146" spans="1:17" ht="15">
      <c r="A146" s="11" t="s">
        <v>16</v>
      </c>
      <c r="B146" s="60"/>
      <c r="C146" s="8">
        <f t="shared" si="7"/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118"/>
      <c r="J146" s="118"/>
      <c r="K146" s="118"/>
      <c r="L146" s="118"/>
      <c r="M146" s="118"/>
      <c r="N146" s="118"/>
      <c r="O146" s="43"/>
      <c r="P146" s="118"/>
      <c r="Q146" s="118"/>
    </row>
    <row r="147" spans="1:17" ht="15">
      <c r="A147" s="11" t="s">
        <v>106</v>
      </c>
      <c r="B147" s="60"/>
      <c r="C147" s="8">
        <f t="shared" si="7"/>
        <v>50</v>
      </c>
      <c r="D147" s="9">
        <v>50</v>
      </c>
      <c r="E147" s="9">
        <v>0</v>
      </c>
      <c r="F147" s="9">
        <v>0</v>
      </c>
      <c r="G147" s="9">
        <v>0</v>
      </c>
      <c r="H147" s="9">
        <v>0</v>
      </c>
      <c r="I147" s="118"/>
      <c r="J147" s="118"/>
      <c r="K147" s="118"/>
      <c r="L147" s="118"/>
      <c r="M147" s="118"/>
      <c r="N147" s="118"/>
      <c r="O147" s="43"/>
      <c r="P147" s="118"/>
      <c r="Q147" s="118"/>
    </row>
    <row r="148" spans="1:17" ht="45" customHeight="1">
      <c r="A148" s="10" t="s">
        <v>97</v>
      </c>
      <c r="B148" s="59" t="s">
        <v>177</v>
      </c>
      <c r="C148" s="8">
        <f t="shared" si="7"/>
        <v>0</v>
      </c>
      <c r="D148" s="8">
        <f>D149+D150+D151</f>
        <v>0</v>
      </c>
      <c r="E148" s="8">
        <f>E149+E150+E151</f>
        <v>0</v>
      </c>
      <c r="F148" s="8">
        <f>F149+F150+F151</f>
        <v>0</v>
      </c>
      <c r="G148" s="8">
        <f>G149+G150+G151</f>
        <v>0</v>
      </c>
      <c r="H148" s="8">
        <f>H149+H150+H151</f>
        <v>0</v>
      </c>
      <c r="I148" s="118" t="s">
        <v>98</v>
      </c>
      <c r="J148" s="118" t="s">
        <v>8</v>
      </c>
      <c r="K148" s="59">
        <v>0</v>
      </c>
      <c r="L148" s="59">
        <v>1</v>
      </c>
      <c r="M148" s="59">
        <v>1</v>
      </c>
      <c r="N148" s="59">
        <v>2</v>
      </c>
      <c r="O148" s="13"/>
      <c r="P148" s="59">
        <v>2</v>
      </c>
      <c r="Q148" s="59">
        <v>2</v>
      </c>
    </row>
    <row r="149" spans="1:17" ht="15">
      <c r="A149" s="11" t="s">
        <v>5</v>
      </c>
      <c r="B149" s="60"/>
      <c r="C149" s="8">
        <f t="shared" si="7"/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118"/>
      <c r="J149" s="118"/>
      <c r="K149" s="60"/>
      <c r="L149" s="60"/>
      <c r="M149" s="60"/>
      <c r="N149" s="60"/>
      <c r="O149" s="13"/>
      <c r="P149" s="60"/>
      <c r="Q149" s="60"/>
    </row>
    <row r="150" spans="1:17" ht="15">
      <c r="A150" s="11" t="s">
        <v>16</v>
      </c>
      <c r="B150" s="60"/>
      <c r="C150" s="8">
        <f t="shared" si="7"/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118"/>
      <c r="J150" s="118"/>
      <c r="K150" s="60"/>
      <c r="L150" s="60"/>
      <c r="M150" s="60"/>
      <c r="N150" s="60"/>
      <c r="O150" s="13"/>
      <c r="P150" s="60"/>
      <c r="Q150" s="60"/>
    </row>
    <row r="151" spans="1:17" ht="15">
      <c r="A151" s="11" t="s">
        <v>106</v>
      </c>
      <c r="B151" s="60"/>
      <c r="C151" s="8">
        <f t="shared" si="7"/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118"/>
      <c r="J151" s="118"/>
      <c r="K151" s="122"/>
      <c r="L151" s="122"/>
      <c r="M151" s="122"/>
      <c r="N151" s="122"/>
      <c r="O151" s="13"/>
      <c r="P151" s="122"/>
      <c r="Q151" s="122"/>
    </row>
    <row r="152" spans="1:17" ht="45" customHeight="1">
      <c r="A152" s="10" t="s">
        <v>66</v>
      </c>
      <c r="B152" s="59" t="s">
        <v>177</v>
      </c>
      <c r="C152" s="8">
        <f t="shared" si="7"/>
        <v>0</v>
      </c>
      <c r="D152" s="8">
        <f>D153+D154+D155</f>
        <v>0</v>
      </c>
      <c r="E152" s="8">
        <f>E153+E154+E155</f>
        <v>0</v>
      </c>
      <c r="F152" s="8">
        <f>F153+F154+F155</f>
        <v>0</v>
      </c>
      <c r="G152" s="8">
        <f>G153+G154+G155</f>
        <v>0</v>
      </c>
      <c r="H152" s="8">
        <f>H153+H154+H155</f>
        <v>0</v>
      </c>
      <c r="I152" s="118" t="s">
        <v>69</v>
      </c>
      <c r="J152" s="118" t="s">
        <v>8</v>
      </c>
      <c r="K152" s="59">
        <v>14</v>
      </c>
      <c r="L152" s="59">
        <v>14</v>
      </c>
      <c r="M152" s="59">
        <v>14</v>
      </c>
      <c r="N152" s="59">
        <v>14</v>
      </c>
      <c r="O152" s="13"/>
      <c r="P152" s="59">
        <v>14</v>
      </c>
      <c r="Q152" s="59">
        <v>14</v>
      </c>
    </row>
    <row r="153" spans="1:17" ht="15">
      <c r="A153" s="11" t="s">
        <v>5</v>
      </c>
      <c r="B153" s="60"/>
      <c r="C153" s="8">
        <f t="shared" si="7"/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118"/>
      <c r="J153" s="118"/>
      <c r="K153" s="60"/>
      <c r="L153" s="60"/>
      <c r="M153" s="60"/>
      <c r="N153" s="60"/>
      <c r="O153" s="13"/>
      <c r="P153" s="60"/>
      <c r="Q153" s="60"/>
    </row>
    <row r="154" spans="1:17" ht="15">
      <c r="A154" s="11" t="s">
        <v>16</v>
      </c>
      <c r="B154" s="60"/>
      <c r="C154" s="8">
        <f t="shared" si="7"/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118"/>
      <c r="J154" s="118"/>
      <c r="K154" s="60"/>
      <c r="L154" s="60"/>
      <c r="M154" s="60"/>
      <c r="N154" s="60"/>
      <c r="O154" s="13"/>
      <c r="P154" s="60"/>
      <c r="Q154" s="60"/>
    </row>
    <row r="155" spans="1:17" ht="15">
      <c r="A155" s="11" t="s">
        <v>4</v>
      </c>
      <c r="B155" s="60"/>
      <c r="C155" s="8">
        <f aca="true" t="shared" si="12" ref="C155:C222">D155+E155+F155+G155+H155</f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118"/>
      <c r="J155" s="118"/>
      <c r="K155" s="122"/>
      <c r="L155" s="122"/>
      <c r="M155" s="122"/>
      <c r="N155" s="122"/>
      <c r="O155" s="13"/>
      <c r="P155" s="122"/>
      <c r="Q155" s="122"/>
    </row>
    <row r="156" spans="1:17" ht="30" customHeight="1">
      <c r="A156" s="10" t="s">
        <v>67</v>
      </c>
      <c r="B156" s="59" t="s">
        <v>177</v>
      </c>
      <c r="C156" s="8">
        <f t="shared" si="12"/>
        <v>0</v>
      </c>
      <c r="D156" s="8">
        <f>D157+D158+D159</f>
        <v>0</v>
      </c>
      <c r="E156" s="8">
        <f>E157+E158+E159</f>
        <v>0</v>
      </c>
      <c r="F156" s="8">
        <f>F157+F158+F159</f>
        <v>0</v>
      </c>
      <c r="G156" s="8">
        <f>G157+G158+G159</f>
        <v>0</v>
      </c>
      <c r="H156" s="8">
        <f>H157+H158+H159</f>
        <v>0</v>
      </c>
      <c r="I156" s="118" t="s">
        <v>68</v>
      </c>
      <c r="J156" s="118" t="s">
        <v>8</v>
      </c>
      <c r="K156" s="118">
        <v>12</v>
      </c>
      <c r="L156" s="118">
        <v>12</v>
      </c>
      <c r="M156" s="118">
        <v>12</v>
      </c>
      <c r="N156" s="118">
        <v>12</v>
      </c>
      <c r="O156" s="43"/>
      <c r="P156" s="118">
        <v>12</v>
      </c>
      <c r="Q156" s="118">
        <v>12</v>
      </c>
    </row>
    <row r="157" spans="1:17" ht="15">
      <c r="A157" s="11" t="s">
        <v>5</v>
      </c>
      <c r="B157" s="60"/>
      <c r="C157" s="8">
        <f t="shared" si="12"/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118"/>
      <c r="J157" s="118"/>
      <c r="K157" s="118"/>
      <c r="L157" s="118"/>
      <c r="M157" s="118"/>
      <c r="N157" s="118"/>
      <c r="O157" s="43"/>
      <c r="P157" s="118"/>
      <c r="Q157" s="118"/>
    </row>
    <row r="158" spans="1:17" ht="15">
      <c r="A158" s="11" t="s">
        <v>16</v>
      </c>
      <c r="B158" s="60"/>
      <c r="C158" s="8">
        <f t="shared" si="12"/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118"/>
      <c r="J158" s="118"/>
      <c r="K158" s="118"/>
      <c r="L158" s="118"/>
      <c r="M158" s="118"/>
      <c r="N158" s="118"/>
      <c r="O158" s="43"/>
      <c r="P158" s="118"/>
      <c r="Q158" s="118"/>
    </row>
    <row r="159" spans="1:17" ht="15">
      <c r="A159" s="11" t="s">
        <v>106</v>
      </c>
      <c r="B159" s="60"/>
      <c r="C159" s="8">
        <f t="shared" si="12"/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118"/>
      <c r="J159" s="118"/>
      <c r="K159" s="118"/>
      <c r="L159" s="118"/>
      <c r="M159" s="118"/>
      <c r="N159" s="118"/>
      <c r="O159" s="43"/>
      <c r="P159" s="118"/>
      <c r="Q159" s="118"/>
    </row>
    <row r="160" spans="1:17" ht="21" customHeight="1">
      <c r="A160" s="95" t="s">
        <v>76</v>
      </c>
      <c r="B160" s="96"/>
      <c r="C160" s="8">
        <f t="shared" si="12"/>
        <v>3586.8</v>
      </c>
      <c r="D160" s="15">
        <f>D161+D162+D163</f>
        <v>1283.8</v>
      </c>
      <c r="E160" s="15">
        <f>E161+E162+E163</f>
        <v>1151.5</v>
      </c>
      <c r="F160" s="15">
        <f>F161+F162+F163</f>
        <v>1151.5</v>
      </c>
      <c r="G160" s="15">
        <f>G161+G162+G163</f>
        <v>0</v>
      </c>
      <c r="H160" s="15">
        <f>H161+H162+H163</f>
        <v>0</v>
      </c>
      <c r="I160" s="146"/>
      <c r="J160" s="147"/>
      <c r="K160" s="147"/>
      <c r="L160" s="147"/>
      <c r="M160" s="147"/>
      <c r="N160" s="147"/>
      <c r="O160" s="147"/>
      <c r="P160" s="147"/>
      <c r="Q160" s="147"/>
    </row>
    <row r="161" spans="1:17" ht="15">
      <c r="A161" s="97" t="s">
        <v>5</v>
      </c>
      <c r="B161" s="98"/>
      <c r="C161" s="8">
        <f t="shared" si="12"/>
        <v>0</v>
      </c>
      <c r="D161" s="15">
        <f aca="true" t="shared" si="13" ref="D161:H163">D165+D181</f>
        <v>0</v>
      </c>
      <c r="E161" s="15">
        <f t="shared" si="13"/>
        <v>0</v>
      </c>
      <c r="F161" s="15">
        <f t="shared" si="13"/>
        <v>0</v>
      </c>
      <c r="G161" s="15">
        <f t="shared" si="13"/>
        <v>0</v>
      </c>
      <c r="H161" s="15">
        <f t="shared" si="13"/>
        <v>0</v>
      </c>
      <c r="I161" s="144"/>
      <c r="J161" s="145"/>
      <c r="K161" s="145"/>
      <c r="L161" s="145"/>
      <c r="M161" s="145"/>
      <c r="N161" s="145"/>
      <c r="O161" s="145"/>
      <c r="P161" s="145"/>
      <c r="Q161" s="145"/>
    </row>
    <row r="162" spans="1:17" ht="15">
      <c r="A162" s="97" t="s">
        <v>16</v>
      </c>
      <c r="B162" s="98"/>
      <c r="C162" s="8">
        <f t="shared" si="12"/>
        <v>3454.5</v>
      </c>
      <c r="D162" s="15">
        <f t="shared" si="13"/>
        <v>1151.5</v>
      </c>
      <c r="E162" s="15">
        <f t="shared" si="13"/>
        <v>1151.5</v>
      </c>
      <c r="F162" s="15">
        <f t="shared" si="13"/>
        <v>1151.5</v>
      </c>
      <c r="G162" s="15">
        <f t="shared" si="13"/>
        <v>0</v>
      </c>
      <c r="H162" s="15">
        <f t="shared" si="13"/>
        <v>0</v>
      </c>
      <c r="I162" s="144"/>
      <c r="J162" s="145"/>
      <c r="K162" s="145"/>
      <c r="L162" s="145"/>
      <c r="M162" s="145"/>
      <c r="N162" s="145"/>
      <c r="O162" s="145"/>
      <c r="P162" s="145"/>
      <c r="Q162" s="145"/>
    </row>
    <row r="163" spans="1:17" ht="15">
      <c r="A163" s="97" t="s">
        <v>106</v>
      </c>
      <c r="B163" s="98"/>
      <c r="C163" s="8">
        <f t="shared" si="12"/>
        <v>132.3</v>
      </c>
      <c r="D163" s="15">
        <f t="shared" si="13"/>
        <v>132.3</v>
      </c>
      <c r="E163" s="15">
        <f t="shared" si="13"/>
        <v>0</v>
      </c>
      <c r="F163" s="15">
        <f t="shared" si="13"/>
        <v>0</v>
      </c>
      <c r="G163" s="15">
        <f t="shared" si="13"/>
        <v>0</v>
      </c>
      <c r="H163" s="15">
        <f t="shared" si="13"/>
        <v>0</v>
      </c>
      <c r="I163" s="144"/>
      <c r="J163" s="145"/>
      <c r="K163" s="145"/>
      <c r="L163" s="145"/>
      <c r="M163" s="145"/>
      <c r="N163" s="145"/>
      <c r="O163" s="145"/>
      <c r="P163" s="145"/>
      <c r="Q163" s="145"/>
    </row>
    <row r="164" spans="1:17" ht="28.5" customHeight="1">
      <c r="A164" s="95" t="s">
        <v>77</v>
      </c>
      <c r="B164" s="96"/>
      <c r="C164" s="8">
        <f t="shared" si="12"/>
        <v>3586.8</v>
      </c>
      <c r="D164" s="15">
        <f>D165+D166+D167</f>
        <v>1283.8</v>
      </c>
      <c r="E164" s="15">
        <f>E165+E166+E167</f>
        <v>1151.5</v>
      </c>
      <c r="F164" s="15">
        <f>F165+F166+F167</f>
        <v>1151.5</v>
      </c>
      <c r="G164" s="15">
        <f>G165+G166+G167</f>
        <v>0</v>
      </c>
      <c r="H164" s="15">
        <f>H165+H166+H167</f>
        <v>0</v>
      </c>
      <c r="I164" s="144"/>
      <c r="J164" s="145"/>
      <c r="K164" s="145"/>
      <c r="L164" s="145"/>
      <c r="M164" s="145"/>
      <c r="N164" s="145"/>
      <c r="O164" s="145"/>
      <c r="P164" s="145"/>
      <c r="Q164" s="145"/>
    </row>
    <row r="165" spans="1:17" ht="15">
      <c r="A165" s="97" t="s">
        <v>5</v>
      </c>
      <c r="B165" s="98"/>
      <c r="C165" s="8">
        <f t="shared" si="12"/>
        <v>0</v>
      </c>
      <c r="D165" s="15">
        <f aca="true" t="shared" si="14" ref="D165:H167">D169+D173+D177</f>
        <v>0</v>
      </c>
      <c r="E165" s="15">
        <f t="shared" si="14"/>
        <v>0</v>
      </c>
      <c r="F165" s="15">
        <f t="shared" si="14"/>
        <v>0</v>
      </c>
      <c r="G165" s="15">
        <f t="shared" si="14"/>
        <v>0</v>
      </c>
      <c r="H165" s="15">
        <f t="shared" si="14"/>
        <v>0</v>
      </c>
      <c r="I165" s="144"/>
      <c r="J165" s="145"/>
      <c r="K165" s="145"/>
      <c r="L165" s="145"/>
      <c r="M165" s="145"/>
      <c r="N165" s="145"/>
      <c r="O165" s="145"/>
      <c r="P165" s="145"/>
      <c r="Q165" s="145"/>
    </row>
    <row r="166" spans="1:17" ht="15">
      <c r="A166" s="97" t="s">
        <v>16</v>
      </c>
      <c r="B166" s="98"/>
      <c r="C166" s="8">
        <f t="shared" si="12"/>
        <v>3454.5</v>
      </c>
      <c r="D166" s="15">
        <f t="shared" si="14"/>
        <v>1151.5</v>
      </c>
      <c r="E166" s="15">
        <f t="shared" si="14"/>
        <v>1151.5</v>
      </c>
      <c r="F166" s="15">
        <f t="shared" si="14"/>
        <v>1151.5</v>
      </c>
      <c r="G166" s="15">
        <f t="shared" si="14"/>
        <v>0</v>
      </c>
      <c r="H166" s="15">
        <f t="shared" si="14"/>
        <v>0</v>
      </c>
      <c r="I166" s="144"/>
      <c r="J166" s="145"/>
      <c r="K166" s="145"/>
      <c r="L166" s="145"/>
      <c r="M166" s="145"/>
      <c r="N166" s="145"/>
      <c r="O166" s="145"/>
      <c r="P166" s="145"/>
      <c r="Q166" s="145"/>
    </row>
    <row r="167" spans="1:17" ht="15">
      <c r="A167" s="97" t="s">
        <v>106</v>
      </c>
      <c r="B167" s="98"/>
      <c r="C167" s="8">
        <f t="shared" si="12"/>
        <v>132.3</v>
      </c>
      <c r="D167" s="15">
        <f t="shared" si="14"/>
        <v>132.3</v>
      </c>
      <c r="E167" s="15">
        <f t="shared" si="14"/>
        <v>0</v>
      </c>
      <c r="F167" s="15">
        <f t="shared" si="14"/>
        <v>0</v>
      </c>
      <c r="G167" s="15">
        <f t="shared" si="14"/>
        <v>0</v>
      </c>
      <c r="H167" s="15">
        <f t="shared" si="14"/>
        <v>0</v>
      </c>
      <c r="I167" s="148"/>
      <c r="J167" s="149"/>
      <c r="K167" s="149"/>
      <c r="L167" s="149"/>
      <c r="M167" s="149"/>
      <c r="N167" s="149"/>
      <c r="O167" s="149"/>
      <c r="P167" s="149"/>
      <c r="Q167" s="149"/>
    </row>
    <row r="168" spans="1:17" ht="65.25" customHeight="1">
      <c r="A168" s="10" t="s">
        <v>186</v>
      </c>
      <c r="B168" s="59" t="s">
        <v>177</v>
      </c>
      <c r="C168" s="8">
        <f t="shared" si="12"/>
        <v>3190.2000000000003</v>
      </c>
      <c r="D168" s="15">
        <f>D169+D170+D171</f>
        <v>1063.4</v>
      </c>
      <c r="E168" s="15">
        <f>E169+E170+E171</f>
        <v>1063.4</v>
      </c>
      <c r="F168" s="15">
        <f>F169+F170+F171</f>
        <v>1063.4</v>
      </c>
      <c r="G168" s="15">
        <f>G169+G170+G171</f>
        <v>0</v>
      </c>
      <c r="H168" s="15">
        <f>H169+H170+H171</f>
        <v>0</v>
      </c>
      <c r="I168" s="118" t="s">
        <v>99</v>
      </c>
      <c r="J168" s="118" t="s">
        <v>8</v>
      </c>
      <c r="K168" s="118">
        <v>180</v>
      </c>
      <c r="L168" s="118">
        <v>180</v>
      </c>
      <c r="M168" s="118">
        <v>180</v>
      </c>
      <c r="N168" s="118">
        <v>180</v>
      </c>
      <c r="O168" s="43"/>
      <c r="P168" s="118">
        <v>180</v>
      </c>
      <c r="Q168" s="118">
        <v>180</v>
      </c>
    </row>
    <row r="169" spans="1:17" ht="15">
      <c r="A169" s="11" t="s">
        <v>5</v>
      </c>
      <c r="B169" s="60"/>
      <c r="C169" s="8">
        <f t="shared" si="12"/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118"/>
      <c r="J169" s="118"/>
      <c r="K169" s="118"/>
      <c r="L169" s="118"/>
      <c r="M169" s="118"/>
      <c r="N169" s="118"/>
      <c r="O169" s="43"/>
      <c r="P169" s="118"/>
      <c r="Q169" s="118"/>
    </row>
    <row r="170" spans="1:17" ht="15">
      <c r="A170" s="11" t="s">
        <v>16</v>
      </c>
      <c r="B170" s="60"/>
      <c r="C170" s="8">
        <f t="shared" si="12"/>
        <v>3190.2000000000003</v>
      </c>
      <c r="D170" s="9">
        <v>1063.4</v>
      </c>
      <c r="E170" s="9">
        <v>1063.4</v>
      </c>
      <c r="F170" s="9">
        <v>1063.4</v>
      </c>
      <c r="G170" s="9">
        <v>0</v>
      </c>
      <c r="H170" s="9">
        <v>0</v>
      </c>
      <c r="I170" s="118"/>
      <c r="J170" s="118"/>
      <c r="K170" s="118"/>
      <c r="L170" s="118"/>
      <c r="M170" s="118"/>
      <c r="N170" s="118"/>
      <c r="O170" s="43"/>
      <c r="P170" s="118"/>
      <c r="Q170" s="118"/>
    </row>
    <row r="171" spans="1:17" ht="15">
      <c r="A171" s="11" t="s">
        <v>106</v>
      </c>
      <c r="B171" s="60"/>
      <c r="C171" s="8">
        <f t="shared" si="12"/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118"/>
      <c r="J171" s="118"/>
      <c r="K171" s="118"/>
      <c r="L171" s="118"/>
      <c r="M171" s="118"/>
      <c r="N171" s="118"/>
      <c r="O171" s="43"/>
      <c r="P171" s="118"/>
      <c r="Q171" s="118"/>
    </row>
    <row r="172" spans="1:17" ht="75">
      <c r="A172" s="10" t="s">
        <v>187</v>
      </c>
      <c r="B172" s="59" t="s">
        <v>177</v>
      </c>
      <c r="C172" s="8">
        <f t="shared" si="12"/>
        <v>264.29999999999995</v>
      </c>
      <c r="D172" s="8">
        <f>D173+D174+D175</f>
        <v>88.1</v>
      </c>
      <c r="E172" s="8">
        <f>E173+E174+E175</f>
        <v>88.1</v>
      </c>
      <c r="F172" s="8">
        <f>F173+F174+F175</f>
        <v>88.1</v>
      </c>
      <c r="G172" s="8">
        <f>G173+G174+G175</f>
        <v>0</v>
      </c>
      <c r="H172" s="8">
        <f>H173+H174+H175</f>
        <v>0</v>
      </c>
      <c r="I172" s="118" t="s">
        <v>103</v>
      </c>
      <c r="J172" s="118" t="s">
        <v>8</v>
      </c>
      <c r="K172" s="59">
        <v>180</v>
      </c>
      <c r="L172" s="59">
        <v>180</v>
      </c>
      <c r="M172" s="59">
        <v>180</v>
      </c>
      <c r="N172" s="59">
        <v>180</v>
      </c>
      <c r="O172" s="18"/>
      <c r="P172" s="59">
        <v>180</v>
      </c>
      <c r="Q172" s="59">
        <v>180</v>
      </c>
    </row>
    <row r="173" spans="1:17" ht="15">
      <c r="A173" s="11" t="s">
        <v>5</v>
      </c>
      <c r="B173" s="60"/>
      <c r="C173" s="8">
        <f t="shared" si="12"/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118"/>
      <c r="J173" s="118"/>
      <c r="K173" s="60"/>
      <c r="L173" s="60"/>
      <c r="M173" s="60"/>
      <c r="N173" s="60"/>
      <c r="O173" s="18"/>
      <c r="P173" s="60"/>
      <c r="Q173" s="60"/>
    </row>
    <row r="174" spans="1:17" ht="15">
      <c r="A174" s="11" t="s">
        <v>16</v>
      </c>
      <c r="B174" s="60"/>
      <c r="C174" s="8">
        <f t="shared" si="12"/>
        <v>264.29999999999995</v>
      </c>
      <c r="D174" s="9">
        <v>88.1</v>
      </c>
      <c r="E174" s="9">
        <v>88.1</v>
      </c>
      <c r="F174" s="9">
        <v>88.1</v>
      </c>
      <c r="G174" s="9">
        <v>0</v>
      </c>
      <c r="H174" s="9">
        <v>0</v>
      </c>
      <c r="I174" s="118"/>
      <c r="J174" s="118"/>
      <c r="K174" s="60"/>
      <c r="L174" s="60"/>
      <c r="M174" s="60"/>
      <c r="N174" s="60"/>
      <c r="O174" s="18"/>
      <c r="P174" s="60"/>
      <c r="Q174" s="60"/>
    </row>
    <row r="175" spans="1:17" ht="15">
      <c r="A175" s="11" t="s">
        <v>106</v>
      </c>
      <c r="B175" s="60"/>
      <c r="C175" s="8">
        <f t="shared" si="12"/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118"/>
      <c r="J175" s="118"/>
      <c r="K175" s="122"/>
      <c r="L175" s="122"/>
      <c r="M175" s="122"/>
      <c r="N175" s="122"/>
      <c r="O175" s="18"/>
      <c r="P175" s="122"/>
      <c r="Q175" s="122"/>
    </row>
    <row r="176" spans="1:17" ht="30" customHeight="1">
      <c r="A176" s="10" t="s">
        <v>102</v>
      </c>
      <c r="B176" s="59" t="s">
        <v>177</v>
      </c>
      <c r="C176" s="8">
        <f t="shared" si="12"/>
        <v>132.3</v>
      </c>
      <c r="D176" s="15">
        <f>D177+D178+D179</f>
        <v>132.3</v>
      </c>
      <c r="E176" s="15">
        <f>E177+E178+E179</f>
        <v>0</v>
      </c>
      <c r="F176" s="15">
        <f>F177+F178+F179</f>
        <v>0</v>
      </c>
      <c r="G176" s="15">
        <f>G177+G178+G179</f>
        <v>0</v>
      </c>
      <c r="H176" s="15">
        <f>H177+H178+H179</f>
        <v>0</v>
      </c>
      <c r="I176" s="118" t="s">
        <v>104</v>
      </c>
      <c r="J176" s="118" t="s">
        <v>8</v>
      </c>
      <c r="K176" s="118">
        <v>14</v>
      </c>
      <c r="L176" s="118">
        <v>14</v>
      </c>
      <c r="M176" s="118">
        <v>14</v>
      </c>
      <c r="N176" s="118">
        <v>14</v>
      </c>
      <c r="O176" s="43"/>
      <c r="P176" s="118">
        <v>14</v>
      </c>
      <c r="Q176" s="118">
        <v>14</v>
      </c>
    </row>
    <row r="177" spans="1:17" ht="15">
      <c r="A177" s="11" t="s">
        <v>5</v>
      </c>
      <c r="B177" s="60"/>
      <c r="C177" s="8">
        <f t="shared" si="12"/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118"/>
      <c r="J177" s="118"/>
      <c r="K177" s="118"/>
      <c r="L177" s="118"/>
      <c r="M177" s="118"/>
      <c r="N177" s="118"/>
      <c r="O177" s="43"/>
      <c r="P177" s="118"/>
      <c r="Q177" s="118"/>
    </row>
    <row r="178" spans="1:17" ht="15">
      <c r="A178" s="11" t="s">
        <v>16</v>
      </c>
      <c r="B178" s="60"/>
      <c r="C178" s="8">
        <f t="shared" si="12"/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118"/>
      <c r="J178" s="118"/>
      <c r="K178" s="118"/>
      <c r="L178" s="118"/>
      <c r="M178" s="118"/>
      <c r="N178" s="118"/>
      <c r="O178" s="43"/>
      <c r="P178" s="118"/>
      <c r="Q178" s="118"/>
    </row>
    <row r="179" spans="1:17" ht="15">
      <c r="A179" s="11" t="s">
        <v>106</v>
      </c>
      <c r="B179" s="60"/>
      <c r="C179" s="8">
        <f t="shared" si="12"/>
        <v>132.3</v>
      </c>
      <c r="D179" s="9">
        <v>132.3</v>
      </c>
      <c r="E179" s="9">
        <v>0</v>
      </c>
      <c r="F179" s="9">
        <v>0</v>
      </c>
      <c r="G179" s="9">
        <v>0</v>
      </c>
      <c r="H179" s="9">
        <v>0</v>
      </c>
      <c r="I179" s="118"/>
      <c r="J179" s="118"/>
      <c r="K179" s="118"/>
      <c r="L179" s="118"/>
      <c r="M179" s="118"/>
      <c r="N179" s="118"/>
      <c r="O179" s="43"/>
      <c r="P179" s="118"/>
      <c r="Q179" s="118"/>
    </row>
    <row r="180" spans="1:17" ht="17.25" customHeight="1">
      <c r="A180" s="95" t="s">
        <v>78</v>
      </c>
      <c r="B180" s="96"/>
      <c r="C180" s="8">
        <f t="shared" si="12"/>
        <v>0</v>
      </c>
      <c r="D180" s="15">
        <f>D181+D182+D183</f>
        <v>0</v>
      </c>
      <c r="E180" s="15">
        <f>E181+E182+E183</f>
        <v>0</v>
      </c>
      <c r="F180" s="15">
        <f>F181+F182+F183</f>
        <v>0</v>
      </c>
      <c r="G180" s="15">
        <f>G181+G182+G183</f>
        <v>0</v>
      </c>
      <c r="H180" s="15">
        <f>H181+H182+H183</f>
        <v>0</v>
      </c>
      <c r="I180" s="146"/>
      <c r="J180" s="147"/>
      <c r="K180" s="147"/>
      <c r="L180" s="147"/>
      <c r="M180" s="147"/>
      <c r="N180" s="147"/>
      <c r="O180" s="147"/>
      <c r="P180" s="147"/>
      <c r="Q180" s="147"/>
    </row>
    <row r="181" spans="1:17" ht="15">
      <c r="A181" s="97" t="s">
        <v>5</v>
      </c>
      <c r="B181" s="98"/>
      <c r="C181" s="8">
        <f t="shared" si="12"/>
        <v>0</v>
      </c>
      <c r="D181" s="8">
        <f aca="true" t="shared" si="15" ref="D181:H183">D185+D189</f>
        <v>0</v>
      </c>
      <c r="E181" s="8">
        <f t="shared" si="15"/>
        <v>0</v>
      </c>
      <c r="F181" s="8">
        <f t="shared" si="15"/>
        <v>0</v>
      </c>
      <c r="G181" s="8">
        <f t="shared" si="15"/>
        <v>0</v>
      </c>
      <c r="H181" s="8">
        <f t="shared" si="15"/>
        <v>0</v>
      </c>
      <c r="I181" s="144"/>
      <c r="J181" s="145"/>
      <c r="K181" s="145"/>
      <c r="L181" s="145"/>
      <c r="M181" s="145"/>
      <c r="N181" s="145"/>
      <c r="O181" s="145"/>
      <c r="P181" s="145"/>
      <c r="Q181" s="145"/>
    </row>
    <row r="182" spans="1:17" ht="15">
      <c r="A182" s="97" t="s">
        <v>16</v>
      </c>
      <c r="B182" s="98"/>
      <c r="C182" s="8">
        <f t="shared" si="12"/>
        <v>0</v>
      </c>
      <c r="D182" s="8">
        <f t="shared" si="15"/>
        <v>0</v>
      </c>
      <c r="E182" s="8">
        <f t="shared" si="15"/>
        <v>0</v>
      </c>
      <c r="F182" s="8">
        <f t="shared" si="15"/>
        <v>0</v>
      </c>
      <c r="G182" s="8">
        <f t="shared" si="15"/>
        <v>0</v>
      </c>
      <c r="H182" s="8">
        <f t="shared" si="15"/>
        <v>0</v>
      </c>
      <c r="I182" s="144"/>
      <c r="J182" s="145"/>
      <c r="K182" s="145"/>
      <c r="L182" s="145"/>
      <c r="M182" s="145"/>
      <c r="N182" s="145"/>
      <c r="O182" s="145"/>
      <c r="P182" s="145"/>
      <c r="Q182" s="145"/>
    </row>
    <row r="183" spans="1:17" ht="15">
      <c r="A183" s="97" t="s">
        <v>106</v>
      </c>
      <c r="B183" s="98"/>
      <c r="C183" s="8">
        <f t="shared" si="12"/>
        <v>0</v>
      </c>
      <c r="D183" s="8">
        <f t="shared" si="15"/>
        <v>0</v>
      </c>
      <c r="E183" s="8">
        <f t="shared" si="15"/>
        <v>0</v>
      </c>
      <c r="F183" s="8">
        <f t="shared" si="15"/>
        <v>0</v>
      </c>
      <c r="G183" s="8">
        <f t="shared" si="15"/>
        <v>0</v>
      </c>
      <c r="H183" s="8">
        <f t="shared" si="15"/>
        <v>0</v>
      </c>
      <c r="I183" s="148"/>
      <c r="J183" s="149"/>
      <c r="K183" s="149"/>
      <c r="L183" s="149"/>
      <c r="M183" s="149"/>
      <c r="N183" s="149"/>
      <c r="O183" s="149"/>
      <c r="P183" s="149"/>
      <c r="Q183" s="149"/>
    </row>
    <row r="184" spans="1:17" ht="30" customHeight="1">
      <c r="A184" s="10" t="s">
        <v>79</v>
      </c>
      <c r="B184" s="59" t="s">
        <v>177</v>
      </c>
      <c r="C184" s="8">
        <f t="shared" si="12"/>
        <v>0</v>
      </c>
      <c r="D184" s="15">
        <f>D185+D186+D187</f>
        <v>0</v>
      </c>
      <c r="E184" s="15">
        <f>E185+E186+E187</f>
        <v>0</v>
      </c>
      <c r="F184" s="15">
        <f>F185+F186+F187</f>
        <v>0</v>
      </c>
      <c r="G184" s="15">
        <f>G185+G186+G187</f>
        <v>0</v>
      </c>
      <c r="H184" s="15">
        <f>H185+H186+H187</f>
        <v>0</v>
      </c>
      <c r="I184" s="118" t="s">
        <v>86</v>
      </c>
      <c r="J184" s="118" t="s">
        <v>8</v>
      </c>
      <c r="K184" s="118">
        <v>8</v>
      </c>
      <c r="L184" s="118">
        <v>8</v>
      </c>
      <c r="M184" s="118">
        <v>8</v>
      </c>
      <c r="N184" s="118">
        <v>8</v>
      </c>
      <c r="O184" s="43"/>
      <c r="P184" s="118">
        <v>8</v>
      </c>
      <c r="Q184" s="118">
        <v>8</v>
      </c>
    </row>
    <row r="185" spans="1:17" ht="15">
      <c r="A185" s="11" t="s">
        <v>5</v>
      </c>
      <c r="B185" s="60"/>
      <c r="C185" s="8">
        <f t="shared" si="12"/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118"/>
      <c r="J185" s="118"/>
      <c r="K185" s="118"/>
      <c r="L185" s="118"/>
      <c r="M185" s="118"/>
      <c r="N185" s="118"/>
      <c r="O185" s="43"/>
      <c r="P185" s="118"/>
      <c r="Q185" s="118"/>
    </row>
    <row r="186" spans="1:17" ht="15">
      <c r="A186" s="11" t="s">
        <v>16</v>
      </c>
      <c r="B186" s="60"/>
      <c r="C186" s="8">
        <f t="shared" si="12"/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118"/>
      <c r="J186" s="118"/>
      <c r="K186" s="118"/>
      <c r="L186" s="118"/>
      <c r="M186" s="118"/>
      <c r="N186" s="118"/>
      <c r="O186" s="43"/>
      <c r="P186" s="118"/>
      <c r="Q186" s="118"/>
    </row>
    <row r="187" spans="1:17" ht="15">
      <c r="A187" s="11" t="s">
        <v>106</v>
      </c>
      <c r="B187" s="60"/>
      <c r="C187" s="8">
        <f t="shared" si="12"/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118"/>
      <c r="J187" s="118"/>
      <c r="K187" s="118"/>
      <c r="L187" s="118"/>
      <c r="M187" s="118"/>
      <c r="N187" s="118"/>
      <c r="O187" s="43"/>
      <c r="P187" s="118"/>
      <c r="Q187" s="118"/>
    </row>
    <row r="188" spans="1:17" ht="45" customHeight="1">
      <c r="A188" s="10" t="s">
        <v>87</v>
      </c>
      <c r="B188" s="59" t="s">
        <v>177</v>
      </c>
      <c r="C188" s="8">
        <f t="shared" si="12"/>
        <v>0</v>
      </c>
      <c r="D188" s="15">
        <f>D189+D190+D191</f>
        <v>0</v>
      </c>
      <c r="E188" s="15">
        <f>E189+E190+E191</f>
        <v>0</v>
      </c>
      <c r="F188" s="15">
        <f>F189+F190+F191</f>
        <v>0</v>
      </c>
      <c r="G188" s="15">
        <f>G189+G190+G191</f>
        <v>0</v>
      </c>
      <c r="H188" s="15">
        <f>H189+H190+H191</f>
        <v>0</v>
      </c>
      <c r="I188" s="118" t="s">
        <v>88</v>
      </c>
      <c r="J188" s="118" t="s">
        <v>8</v>
      </c>
      <c r="K188" s="118">
        <v>1</v>
      </c>
      <c r="L188" s="118">
        <v>1</v>
      </c>
      <c r="M188" s="118">
        <v>1</v>
      </c>
      <c r="N188" s="118">
        <v>1</v>
      </c>
      <c r="O188" s="118"/>
      <c r="P188" s="118">
        <v>1</v>
      </c>
      <c r="Q188" s="118">
        <v>1</v>
      </c>
    </row>
    <row r="189" spans="1:17" ht="15">
      <c r="A189" s="11" t="s">
        <v>5</v>
      </c>
      <c r="B189" s="60"/>
      <c r="C189" s="8">
        <f t="shared" si="12"/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118"/>
      <c r="J189" s="118"/>
      <c r="K189" s="118"/>
      <c r="L189" s="118"/>
      <c r="M189" s="118"/>
      <c r="N189" s="118"/>
      <c r="O189" s="118"/>
      <c r="P189" s="118"/>
      <c r="Q189" s="118"/>
    </row>
    <row r="190" spans="1:17" ht="15">
      <c r="A190" s="11" t="s">
        <v>16</v>
      </c>
      <c r="B190" s="60"/>
      <c r="C190" s="8">
        <f t="shared" si="12"/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 spans="1:17" ht="15">
      <c r="A191" s="11" t="s">
        <v>106</v>
      </c>
      <c r="B191" s="60"/>
      <c r="C191" s="8">
        <f t="shared" si="12"/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118"/>
      <c r="J191" s="118"/>
      <c r="K191" s="118"/>
      <c r="L191" s="118"/>
      <c r="M191" s="118"/>
      <c r="N191" s="118"/>
      <c r="O191" s="118"/>
      <c r="P191" s="118"/>
      <c r="Q191" s="118"/>
    </row>
    <row r="192" spans="1:17" ht="15">
      <c r="A192" s="95" t="s">
        <v>80</v>
      </c>
      <c r="B192" s="96"/>
      <c r="C192" s="8">
        <f t="shared" si="12"/>
        <v>220</v>
      </c>
      <c r="D192" s="15">
        <f>D193+D194+D195</f>
        <v>220</v>
      </c>
      <c r="E192" s="15">
        <f>E193+E194+E195</f>
        <v>0</v>
      </c>
      <c r="F192" s="15">
        <f>F193+F194+F195</f>
        <v>0</v>
      </c>
      <c r="G192" s="15">
        <f>G193+G194+G195</f>
        <v>0</v>
      </c>
      <c r="H192" s="15">
        <f>H193+H194+H195</f>
        <v>0</v>
      </c>
      <c r="I192" s="146"/>
      <c r="J192" s="147"/>
      <c r="K192" s="147"/>
      <c r="L192" s="147"/>
      <c r="M192" s="147"/>
      <c r="N192" s="147"/>
      <c r="O192" s="147"/>
      <c r="P192" s="147"/>
      <c r="Q192" s="147"/>
    </row>
    <row r="193" spans="1:17" ht="15">
      <c r="A193" s="97" t="s">
        <v>5</v>
      </c>
      <c r="B193" s="98"/>
      <c r="C193" s="8">
        <f t="shared" si="12"/>
        <v>0</v>
      </c>
      <c r="D193" s="15">
        <f aca="true" t="shared" si="16" ref="D193:H195">D197+D213</f>
        <v>0</v>
      </c>
      <c r="E193" s="15">
        <f t="shared" si="16"/>
        <v>0</v>
      </c>
      <c r="F193" s="15">
        <f t="shared" si="16"/>
        <v>0</v>
      </c>
      <c r="G193" s="15">
        <f t="shared" si="16"/>
        <v>0</v>
      </c>
      <c r="H193" s="15">
        <f t="shared" si="16"/>
        <v>0</v>
      </c>
      <c r="I193" s="144"/>
      <c r="J193" s="145"/>
      <c r="K193" s="145"/>
      <c r="L193" s="145"/>
      <c r="M193" s="145"/>
      <c r="N193" s="145"/>
      <c r="O193" s="145"/>
      <c r="P193" s="145"/>
      <c r="Q193" s="145"/>
    </row>
    <row r="194" spans="1:17" ht="15">
      <c r="A194" s="97" t="s">
        <v>16</v>
      </c>
      <c r="B194" s="98"/>
      <c r="C194" s="8">
        <f t="shared" si="12"/>
        <v>0</v>
      </c>
      <c r="D194" s="15">
        <f t="shared" si="16"/>
        <v>0</v>
      </c>
      <c r="E194" s="15">
        <f t="shared" si="16"/>
        <v>0</v>
      </c>
      <c r="F194" s="15">
        <f t="shared" si="16"/>
        <v>0</v>
      </c>
      <c r="G194" s="15">
        <f t="shared" si="16"/>
        <v>0</v>
      </c>
      <c r="H194" s="15">
        <f t="shared" si="16"/>
        <v>0</v>
      </c>
      <c r="I194" s="144"/>
      <c r="J194" s="145"/>
      <c r="K194" s="145"/>
      <c r="L194" s="145"/>
      <c r="M194" s="145"/>
      <c r="N194" s="145"/>
      <c r="O194" s="145"/>
      <c r="P194" s="145"/>
      <c r="Q194" s="145"/>
    </row>
    <row r="195" spans="1:17" ht="15">
      <c r="A195" s="97" t="s">
        <v>106</v>
      </c>
      <c r="B195" s="98"/>
      <c r="C195" s="8">
        <f t="shared" si="12"/>
        <v>220</v>
      </c>
      <c r="D195" s="15">
        <f t="shared" si="16"/>
        <v>220</v>
      </c>
      <c r="E195" s="15">
        <f t="shared" si="16"/>
        <v>0</v>
      </c>
      <c r="F195" s="15">
        <f t="shared" si="16"/>
        <v>0</v>
      </c>
      <c r="G195" s="15">
        <f t="shared" si="16"/>
        <v>0</v>
      </c>
      <c r="H195" s="15">
        <f t="shared" si="16"/>
        <v>0</v>
      </c>
      <c r="I195" s="144"/>
      <c r="J195" s="145"/>
      <c r="K195" s="145"/>
      <c r="L195" s="145"/>
      <c r="M195" s="145"/>
      <c r="N195" s="145"/>
      <c r="O195" s="145"/>
      <c r="P195" s="145"/>
      <c r="Q195" s="145"/>
    </row>
    <row r="196" spans="1:17" ht="30" customHeight="1">
      <c r="A196" s="95" t="s">
        <v>81</v>
      </c>
      <c r="B196" s="96"/>
      <c r="C196" s="8">
        <f t="shared" si="12"/>
        <v>220</v>
      </c>
      <c r="D196" s="15">
        <f>D197+D198+D199</f>
        <v>220</v>
      </c>
      <c r="E196" s="15">
        <f>E197+E198+E199</f>
        <v>0</v>
      </c>
      <c r="F196" s="15">
        <f>F197+F198+F199</f>
        <v>0</v>
      </c>
      <c r="G196" s="15">
        <f>G197+G198+G199</f>
        <v>0</v>
      </c>
      <c r="H196" s="15">
        <f>H197+H198+H199</f>
        <v>0</v>
      </c>
      <c r="I196" s="144"/>
      <c r="J196" s="145"/>
      <c r="K196" s="145"/>
      <c r="L196" s="145"/>
      <c r="M196" s="145"/>
      <c r="N196" s="145"/>
      <c r="O196" s="145"/>
      <c r="P196" s="145"/>
      <c r="Q196" s="145"/>
    </row>
    <row r="197" spans="1:17" ht="15">
      <c r="A197" s="97" t="s">
        <v>5</v>
      </c>
      <c r="B197" s="98"/>
      <c r="C197" s="8">
        <f t="shared" si="12"/>
        <v>0</v>
      </c>
      <c r="D197" s="15">
        <f aca="true" t="shared" si="17" ref="D197:H199">D201+D205+D209</f>
        <v>0</v>
      </c>
      <c r="E197" s="15">
        <f t="shared" si="17"/>
        <v>0</v>
      </c>
      <c r="F197" s="15">
        <f t="shared" si="17"/>
        <v>0</v>
      </c>
      <c r="G197" s="15">
        <f t="shared" si="17"/>
        <v>0</v>
      </c>
      <c r="H197" s="15">
        <f t="shared" si="17"/>
        <v>0</v>
      </c>
      <c r="I197" s="144"/>
      <c r="J197" s="145"/>
      <c r="K197" s="145"/>
      <c r="L197" s="145"/>
      <c r="M197" s="145"/>
      <c r="N197" s="145"/>
      <c r="O197" s="145"/>
      <c r="P197" s="145"/>
      <c r="Q197" s="145"/>
    </row>
    <row r="198" spans="1:17" ht="15">
      <c r="A198" s="97" t="s">
        <v>16</v>
      </c>
      <c r="B198" s="98"/>
      <c r="C198" s="8">
        <f t="shared" si="12"/>
        <v>0</v>
      </c>
      <c r="D198" s="15">
        <f t="shared" si="17"/>
        <v>0</v>
      </c>
      <c r="E198" s="15">
        <f t="shared" si="17"/>
        <v>0</v>
      </c>
      <c r="F198" s="15">
        <f t="shared" si="17"/>
        <v>0</v>
      </c>
      <c r="G198" s="15">
        <f t="shared" si="17"/>
        <v>0</v>
      </c>
      <c r="H198" s="15">
        <f t="shared" si="17"/>
        <v>0</v>
      </c>
      <c r="I198" s="144"/>
      <c r="J198" s="145"/>
      <c r="K198" s="145"/>
      <c r="L198" s="145"/>
      <c r="M198" s="145"/>
      <c r="N198" s="145"/>
      <c r="O198" s="145"/>
      <c r="P198" s="145"/>
      <c r="Q198" s="145"/>
    </row>
    <row r="199" spans="1:17" ht="15">
      <c r="A199" s="97" t="s">
        <v>106</v>
      </c>
      <c r="B199" s="98"/>
      <c r="C199" s="8">
        <f t="shared" si="12"/>
        <v>220</v>
      </c>
      <c r="D199" s="15">
        <f t="shared" si="17"/>
        <v>220</v>
      </c>
      <c r="E199" s="15">
        <f t="shared" si="17"/>
        <v>0</v>
      </c>
      <c r="F199" s="15">
        <f t="shared" si="17"/>
        <v>0</v>
      </c>
      <c r="G199" s="15">
        <f t="shared" si="17"/>
        <v>0</v>
      </c>
      <c r="H199" s="15">
        <f t="shared" si="17"/>
        <v>0</v>
      </c>
      <c r="I199" s="148"/>
      <c r="J199" s="149"/>
      <c r="K199" s="149"/>
      <c r="L199" s="149"/>
      <c r="M199" s="149"/>
      <c r="N199" s="149"/>
      <c r="O199" s="149"/>
      <c r="P199" s="149"/>
      <c r="Q199" s="149"/>
    </row>
    <row r="200" spans="1:17" ht="42.75" customHeight="1">
      <c r="A200" s="10" t="s">
        <v>82</v>
      </c>
      <c r="B200" s="59" t="s">
        <v>177</v>
      </c>
      <c r="C200" s="8">
        <f t="shared" si="12"/>
        <v>0</v>
      </c>
      <c r="D200" s="15">
        <f>D201+D202+D203</f>
        <v>0</v>
      </c>
      <c r="E200" s="15">
        <f>E201+E202+E203</f>
        <v>0</v>
      </c>
      <c r="F200" s="15">
        <f>F201+F202+F203</f>
        <v>0</v>
      </c>
      <c r="G200" s="15">
        <f>G201+G202+G203</f>
        <v>0</v>
      </c>
      <c r="H200" s="15">
        <f>H201+H202+H203</f>
        <v>0</v>
      </c>
      <c r="I200" s="118" t="s">
        <v>193</v>
      </c>
      <c r="J200" s="118" t="s">
        <v>8</v>
      </c>
      <c r="K200" s="118">
        <v>70</v>
      </c>
      <c r="L200" s="118">
        <v>70</v>
      </c>
      <c r="M200" s="118">
        <v>70</v>
      </c>
      <c r="N200" s="118">
        <v>70</v>
      </c>
      <c r="O200" s="118"/>
      <c r="P200" s="118">
        <v>70</v>
      </c>
      <c r="Q200" s="118">
        <v>70</v>
      </c>
    </row>
    <row r="201" spans="1:17" ht="15">
      <c r="A201" s="11" t="s">
        <v>5</v>
      </c>
      <c r="B201" s="60"/>
      <c r="C201" s="8">
        <f t="shared" si="12"/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118"/>
      <c r="J201" s="118"/>
      <c r="K201" s="118"/>
      <c r="L201" s="118"/>
      <c r="M201" s="118"/>
      <c r="N201" s="118"/>
      <c r="O201" s="118"/>
      <c r="P201" s="118"/>
      <c r="Q201" s="118"/>
    </row>
    <row r="202" spans="1:17" ht="15">
      <c r="A202" s="11" t="s">
        <v>16</v>
      </c>
      <c r="B202" s="60"/>
      <c r="C202" s="8">
        <f t="shared" si="12"/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118"/>
      <c r="J202" s="118"/>
      <c r="K202" s="118"/>
      <c r="L202" s="118"/>
      <c r="M202" s="118"/>
      <c r="N202" s="118"/>
      <c r="O202" s="118"/>
      <c r="P202" s="118"/>
      <c r="Q202" s="118"/>
    </row>
    <row r="203" spans="1:17" ht="15">
      <c r="A203" s="11" t="s">
        <v>106</v>
      </c>
      <c r="B203" s="60"/>
      <c r="C203" s="8">
        <f t="shared" si="12"/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118"/>
      <c r="J203" s="118"/>
      <c r="K203" s="118"/>
      <c r="L203" s="118"/>
      <c r="M203" s="118"/>
      <c r="N203" s="118"/>
      <c r="O203" s="118"/>
      <c r="P203" s="118"/>
      <c r="Q203" s="118"/>
    </row>
    <row r="204" spans="1:17" ht="71.25" customHeight="1">
      <c r="A204" s="45" t="s">
        <v>188</v>
      </c>
      <c r="B204" s="59" t="s">
        <v>177</v>
      </c>
      <c r="C204" s="46">
        <f t="shared" si="12"/>
        <v>220</v>
      </c>
      <c r="D204" s="47">
        <f>D205+D206+D207</f>
        <v>220</v>
      </c>
      <c r="E204" s="47">
        <f>E205+E206+E207</f>
        <v>0</v>
      </c>
      <c r="F204" s="47">
        <f>F205+F206+F207</f>
        <v>0</v>
      </c>
      <c r="G204" s="47">
        <f>G205+G206+G207</f>
        <v>0</v>
      </c>
      <c r="H204" s="47">
        <f>H205+H206+H207</f>
        <v>0</v>
      </c>
      <c r="I204" s="121" t="s">
        <v>194</v>
      </c>
      <c r="J204" s="121" t="s">
        <v>8</v>
      </c>
      <c r="K204" s="150">
        <v>0</v>
      </c>
      <c r="L204" s="150">
        <v>8</v>
      </c>
      <c r="M204" s="150">
        <v>0</v>
      </c>
      <c r="N204" s="150">
        <v>0</v>
      </c>
      <c r="O204" s="150"/>
      <c r="P204" s="150">
        <v>0</v>
      </c>
      <c r="Q204" s="150">
        <v>0</v>
      </c>
    </row>
    <row r="205" spans="1:17" ht="15">
      <c r="A205" s="44" t="s">
        <v>5</v>
      </c>
      <c r="B205" s="60"/>
      <c r="C205" s="46">
        <f t="shared" si="12"/>
        <v>0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121"/>
      <c r="J205" s="121"/>
      <c r="K205" s="151"/>
      <c r="L205" s="151"/>
      <c r="M205" s="151"/>
      <c r="N205" s="151"/>
      <c r="O205" s="151"/>
      <c r="P205" s="151"/>
      <c r="Q205" s="151"/>
    </row>
    <row r="206" spans="1:17" ht="15">
      <c r="A206" s="44" t="s">
        <v>16</v>
      </c>
      <c r="B206" s="60"/>
      <c r="C206" s="46">
        <f t="shared" si="12"/>
        <v>0</v>
      </c>
      <c r="D206" s="48">
        <v>0</v>
      </c>
      <c r="E206" s="48">
        <v>0</v>
      </c>
      <c r="F206" s="48">
        <v>0</v>
      </c>
      <c r="G206" s="48">
        <v>0</v>
      </c>
      <c r="H206" s="48">
        <v>0</v>
      </c>
      <c r="I206" s="121"/>
      <c r="J206" s="121"/>
      <c r="K206" s="151"/>
      <c r="L206" s="151"/>
      <c r="M206" s="151"/>
      <c r="N206" s="151"/>
      <c r="O206" s="151"/>
      <c r="P206" s="151"/>
      <c r="Q206" s="151"/>
    </row>
    <row r="207" spans="1:17" ht="15">
      <c r="A207" s="44" t="s">
        <v>106</v>
      </c>
      <c r="B207" s="60"/>
      <c r="C207" s="46">
        <f t="shared" si="12"/>
        <v>220</v>
      </c>
      <c r="D207" s="48">
        <v>220</v>
      </c>
      <c r="E207" s="48">
        <v>0</v>
      </c>
      <c r="F207" s="48">
        <v>0</v>
      </c>
      <c r="G207" s="48">
        <v>0</v>
      </c>
      <c r="H207" s="48">
        <v>0</v>
      </c>
      <c r="I207" s="121"/>
      <c r="J207" s="121"/>
      <c r="K207" s="152"/>
      <c r="L207" s="152"/>
      <c r="M207" s="152"/>
      <c r="N207" s="152"/>
      <c r="O207" s="152"/>
      <c r="P207" s="152"/>
      <c r="Q207" s="152"/>
    </row>
    <row r="208" spans="1:17" ht="45" customHeight="1">
      <c r="A208" s="10" t="s">
        <v>83</v>
      </c>
      <c r="B208" s="59" t="s">
        <v>177</v>
      </c>
      <c r="C208" s="8">
        <f t="shared" si="12"/>
        <v>0</v>
      </c>
      <c r="D208" s="15">
        <f>D209+D210+D211</f>
        <v>0</v>
      </c>
      <c r="E208" s="15">
        <f>E209+E210+E211</f>
        <v>0</v>
      </c>
      <c r="F208" s="15">
        <f>F209+F210+F211</f>
        <v>0</v>
      </c>
      <c r="G208" s="15">
        <f>G209+G210+G211</f>
        <v>0</v>
      </c>
      <c r="H208" s="15">
        <f>H209+H210+H211</f>
        <v>0</v>
      </c>
      <c r="I208" s="118" t="s">
        <v>91</v>
      </c>
      <c r="J208" s="118" t="s">
        <v>8</v>
      </c>
      <c r="K208" s="118">
        <v>70</v>
      </c>
      <c r="L208" s="118">
        <v>70</v>
      </c>
      <c r="M208" s="118">
        <v>70</v>
      </c>
      <c r="N208" s="118">
        <v>70</v>
      </c>
      <c r="O208" s="118"/>
      <c r="P208" s="118">
        <v>70</v>
      </c>
      <c r="Q208" s="118">
        <v>70</v>
      </c>
    </row>
    <row r="209" spans="1:17" ht="15">
      <c r="A209" s="11" t="s">
        <v>5</v>
      </c>
      <c r="B209" s="60"/>
      <c r="C209" s="8">
        <f t="shared" si="12"/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 spans="1:17" ht="15">
      <c r="A210" s="11" t="s">
        <v>16</v>
      </c>
      <c r="B210" s="60"/>
      <c r="C210" s="8">
        <f t="shared" si="12"/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1:17" ht="15">
      <c r="A211" s="11" t="s">
        <v>106</v>
      </c>
      <c r="B211" s="60"/>
      <c r="C211" s="8">
        <f t="shared" si="12"/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1:17" ht="62.25" customHeight="1">
      <c r="A212" s="95" t="s">
        <v>159</v>
      </c>
      <c r="B212" s="96"/>
      <c r="C212" s="8">
        <f t="shared" si="12"/>
        <v>0</v>
      </c>
      <c r="D212" s="15">
        <f>D213+D214+D215</f>
        <v>0</v>
      </c>
      <c r="E212" s="15">
        <f>E213+E214+E215</f>
        <v>0</v>
      </c>
      <c r="F212" s="15">
        <f>F213+F214+F215</f>
        <v>0</v>
      </c>
      <c r="G212" s="15">
        <f>G213+G214+G215</f>
        <v>0</v>
      </c>
      <c r="H212" s="15">
        <f>H213+H214+H215</f>
        <v>0</v>
      </c>
      <c r="I212" s="146"/>
      <c r="J212" s="147"/>
      <c r="K212" s="147"/>
      <c r="L212" s="147"/>
      <c r="M212" s="147"/>
      <c r="N212" s="147"/>
      <c r="O212" s="147"/>
      <c r="P212" s="147"/>
      <c r="Q212" s="147"/>
    </row>
    <row r="213" spans="1:17" ht="15">
      <c r="A213" s="97" t="s">
        <v>5</v>
      </c>
      <c r="B213" s="98"/>
      <c r="C213" s="8">
        <f t="shared" si="12"/>
        <v>0</v>
      </c>
      <c r="D213" s="15">
        <f aca="true" t="shared" si="18" ref="D213:H215">D217+D221+D225</f>
        <v>0</v>
      </c>
      <c r="E213" s="15">
        <f t="shared" si="18"/>
        <v>0</v>
      </c>
      <c r="F213" s="15">
        <f t="shared" si="18"/>
        <v>0</v>
      </c>
      <c r="G213" s="15">
        <f t="shared" si="18"/>
        <v>0</v>
      </c>
      <c r="H213" s="15">
        <f t="shared" si="18"/>
        <v>0</v>
      </c>
      <c r="I213" s="144"/>
      <c r="J213" s="145"/>
      <c r="K213" s="145"/>
      <c r="L213" s="145"/>
      <c r="M213" s="145"/>
      <c r="N213" s="145"/>
      <c r="O213" s="145"/>
      <c r="P213" s="145"/>
      <c r="Q213" s="145"/>
    </row>
    <row r="214" spans="1:17" ht="15">
      <c r="A214" s="97" t="s">
        <v>16</v>
      </c>
      <c r="B214" s="98"/>
      <c r="C214" s="8">
        <f t="shared" si="12"/>
        <v>0</v>
      </c>
      <c r="D214" s="15">
        <f t="shared" si="18"/>
        <v>0</v>
      </c>
      <c r="E214" s="15">
        <f t="shared" si="18"/>
        <v>0</v>
      </c>
      <c r="F214" s="15">
        <f t="shared" si="18"/>
        <v>0</v>
      </c>
      <c r="G214" s="15">
        <f t="shared" si="18"/>
        <v>0</v>
      </c>
      <c r="H214" s="15">
        <f t="shared" si="18"/>
        <v>0</v>
      </c>
      <c r="I214" s="144"/>
      <c r="J214" s="145"/>
      <c r="K214" s="145"/>
      <c r="L214" s="145"/>
      <c r="M214" s="145"/>
      <c r="N214" s="145"/>
      <c r="O214" s="145"/>
      <c r="P214" s="145"/>
      <c r="Q214" s="145"/>
    </row>
    <row r="215" spans="1:17" ht="15">
      <c r="A215" s="97" t="s">
        <v>4</v>
      </c>
      <c r="B215" s="98"/>
      <c r="C215" s="8">
        <f t="shared" si="12"/>
        <v>0</v>
      </c>
      <c r="D215" s="15">
        <f t="shared" si="18"/>
        <v>0</v>
      </c>
      <c r="E215" s="15">
        <f t="shared" si="18"/>
        <v>0</v>
      </c>
      <c r="F215" s="15">
        <f t="shared" si="18"/>
        <v>0</v>
      </c>
      <c r="G215" s="15">
        <f t="shared" si="18"/>
        <v>0</v>
      </c>
      <c r="H215" s="15">
        <f t="shared" si="18"/>
        <v>0</v>
      </c>
      <c r="I215" s="148"/>
      <c r="J215" s="149"/>
      <c r="K215" s="149"/>
      <c r="L215" s="149"/>
      <c r="M215" s="149"/>
      <c r="N215" s="149"/>
      <c r="O215" s="149"/>
      <c r="P215" s="149"/>
      <c r="Q215" s="149"/>
    </row>
    <row r="216" spans="1:17" ht="45" customHeight="1">
      <c r="A216" s="10" t="s">
        <v>84</v>
      </c>
      <c r="B216" s="59" t="s">
        <v>177</v>
      </c>
      <c r="C216" s="8">
        <f t="shared" si="12"/>
        <v>0</v>
      </c>
      <c r="D216" s="15">
        <f>D217+D218+D219</f>
        <v>0</v>
      </c>
      <c r="E216" s="15">
        <f>E217+E218+E219</f>
        <v>0</v>
      </c>
      <c r="F216" s="15">
        <f>F217+F218+F219</f>
        <v>0</v>
      </c>
      <c r="G216" s="15">
        <f>G217+G218+G219</f>
        <v>0</v>
      </c>
      <c r="H216" s="15">
        <f>H217+H218+H219</f>
        <v>0</v>
      </c>
      <c r="I216" s="118" t="s">
        <v>90</v>
      </c>
      <c r="J216" s="118" t="s">
        <v>7</v>
      </c>
      <c r="K216" s="118">
        <v>16000</v>
      </c>
      <c r="L216" s="118">
        <v>8000</v>
      </c>
      <c r="M216" s="118">
        <v>8000</v>
      </c>
      <c r="N216" s="118">
        <v>8000</v>
      </c>
      <c r="O216" s="118">
        <v>16000</v>
      </c>
      <c r="P216" s="118">
        <v>8000</v>
      </c>
      <c r="Q216" s="118">
        <v>8000</v>
      </c>
    </row>
    <row r="217" spans="1:17" ht="15">
      <c r="A217" s="11" t="s">
        <v>5</v>
      </c>
      <c r="B217" s="60"/>
      <c r="C217" s="8">
        <f t="shared" si="12"/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 spans="1:17" ht="15">
      <c r="A218" s="11" t="s">
        <v>16</v>
      </c>
      <c r="B218" s="60"/>
      <c r="C218" s="8">
        <f t="shared" si="12"/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 spans="1:17" ht="15">
      <c r="A219" s="11" t="s">
        <v>106</v>
      </c>
      <c r="B219" s="60"/>
      <c r="C219" s="8">
        <f t="shared" si="12"/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 spans="1:17" ht="62.25" customHeight="1">
      <c r="A220" s="45" t="s">
        <v>101</v>
      </c>
      <c r="B220" s="59" t="s">
        <v>177</v>
      </c>
      <c r="C220" s="8">
        <f t="shared" si="12"/>
        <v>0</v>
      </c>
      <c r="D220" s="15">
        <f>D221+D222+D223</f>
        <v>0</v>
      </c>
      <c r="E220" s="15">
        <f>E221+E222+E223</f>
        <v>0</v>
      </c>
      <c r="F220" s="15">
        <f>F221+F222+F223</f>
        <v>0</v>
      </c>
      <c r="G220" s="15">
        <f>G221+G222+G223</f>
        <v>0</v>
      </c>
      <c r="H220" s="15">
        <f>H221+H222+H223</f>
        <v>0</v>
      </c>
      <c r="I220" s="118" t="s">
        <v>100</v>
      </c>
      <c r="J220" s="118" t="s">
        <v>8</v>
      </c>
      <c r="K220" s="59">
        <v>0</v>
      </c>
      <c r="L220" s="59">
        <v>0</v>
      </c>
      <c r="M220" s="59">
        <v>0</v>
      </c>
      <c r="N220" s="59">
        <v>0</v>
      </c>
      <c r="O220" s="59"/>
      <c r="P220" s="59">
        <v>0</v>
      </c>
      <c r="Q220" s="59">
        <v>0</v>
      </c>
    </row>
    <row r="221" spans="1:17" ht="15">
      <c r="A221" s="11" t="s">
        <v>5</v>
      </c>
      <c r="B221" s="60"/>
      <c r="C221" s="8">
        <f t="shared" si="12"/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118"/>
      <c r="J221" s="118"/>
      <c r="K221" s="60"/>
      <c r="L221" s="60"/>
      <c r="M221" s="60"/>
      <c r="N221" s="60"/>
      <c r="O221" s="60"/>
      <c r="P221" s="60"/>
      <c r="Q221" s="60"/>
    </row>
    <row r="222" spans="1:17" ht="15">
      <c r="A222" s="11" t="s">
        <v>16</v>
      </c>
      <c r="B222" s="60"/>
      <c r="C222" s="8">
        <f t="shared" si="12"/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118"/>
      <c r="J222" s="118"/>
      <c r="K222" s="60"/>
      <c r="L222" s="60"/>
      <c r="M222" s="60"/>
      <c r="N222" s="60"/>
      <c r="O222" s="60"/>
      <c r="P222" s="60"/>
      <c r="Q222" s="60"/>
    </row>
    <row r="223" spans="1:17" ht="15">
      <c r="A223" s="11" t="s">
        <v>106</v>
      </c>
      <c r="B223" s="60"/>
      <c r="C223" s="8">
        <f aca="true" t="shared" si="19" ref="C223:C286">D223+E223+F223+G223+H223</f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118"/>
      <c r="J223" s="118"/>
      <c r="K223" s="122"/>
      <c r="L223" s="122"/>
      <c r="M223" s="122"/>
      <c r="N223" s="122"/>
      <c r="O223" s="122"/>
      <c r="P223" s="122"/>
      <c r="Q223" s="122"/>
    </row>
    <row r="224" spans="1:17" ht="45" customHeight="1">
      <c r="A224" s="10" t="s">
        <v>85</v>
      </c>
      <c r="B224" s="59" t="s">
        <v>177</v>
      </c>
      <c r="C224" s="8">
        <f t="shared" si="19"/>
        <v>0</v>
      </c>
      <c r="D224" s="15">
        <f>D225+D226+D227</f>
        <v>0</v>
      </c>
      <c r="E224" s="15">
        <f>E225+E226+E227</f>
        <v>0</v>
      </c>
      <c r="F224" s="15">
        <f>F225+F226+F227</f>
        <v>0</v>
      </c>
      <c r="G224" s="15">
        <f>G225+G226+G227</f>
        <v>0</v>
      </c>
      <c r="H224" s="15">
        <f>H225+H226+H227</f>
        <v>0</v>
      </c>
      <c r="I224" s="118" t="s">
        <v>89</v>
      </c>
      <c r="J224" s="118" t="s">
        <v>8</v>
      </c>
      <c r="K224" s="59">
        <v>8</v>
      </c>
      <c r="L224" s="59">
        <v>8</v>
      </c>
      <c r="M224" s="59">
        <v>8</v>
      </c>
      <c r="N224" s="59">
        <v>8</v>
      </c>
      <c r="O224" s="59"/>
      <c r="P224" s="59">
        <v>8</v>
      </c>
      <c r="Q224" s="59">
        <v>8</v>
      </c>
    </row>
    <row r="225" spans="1:17" ht="15">
      <c r="A225" s="11" t="s">
        <v>5</v>
      </c>
      <c r="B225" s="60"/>
      <c r="C225" s="8">
        <f t="shared" si="19"/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118"/>
      <c r="J225" s="118"/>
      <c r="K225" s="60"/>
      <c r="L225" s="60"/>
      <c r="M225" s="60"/>
      <c r="N225" s="60"/>
      <c r="O225" s="60"/>
      <c r="P225" s="60"/>
      <c r="Q225" s="60"/>
    </row>
    <row r="226" spans="1:17" ht="15">
      <c r="A226" s="11" t="s">
        <v>16</v>
      </c>
      <c r="B226" s="60"/>
      <c r="C226" s="8">
        <f t="shared" si="19"/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118"/>
      <c r="J226" s="118"/>
      <c r="K226" s="60"/>
      <c r="L226" s="60"/>
      <c r="M226" s="60"/>
      <c r="N226" s="60"/>
      <c r="O226" s="60"/>
      <c r="P226" s="60"/>
      <c r="Q226" s="60"/>
    </row>
    <row r="227" spans="1:17" ht="15">
      <c r="A227" s="11" t="s">
        <v>106</v>
      </c>
      <c r="B227" s="60"/>
      <c r="C227" s="8">
        <f t="shared" si="19"/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118"/>
      <c r="J227" s="118"/>
      <c r="K227" s="122"/>
      <c r="L227" s="122"/>
      <c r="M227" s="122"/>
      <c r="N227" s="122"/>
      <c r="O227" s="122"/>
      <c r="P227" s="122"/>
      <c r="Q227" s="122"/>
    </row>
    <row r="228" spans="1:17" ht="15.75" customHeight="1">
      <c r="A228" s="114" t="s">
        <v>160</v>
      </c>
      <c r="B228" s="115"/>
      <c r="C228" s="8">
        <f t="shared" si="19"/>
        <v>408.5</v>
      </c>
      <c r="D228" s="28">
        <f>D229+D230+D231</f>
        <v>309.5</v>
      </c>
      <c r="E228" s="28">
        <f>E229+E230+E231</f>
        <v>49.5</v>
      </c>
      <c r="F228" s="28">
        <f>F229+F230+F231</f>
        <v>49.5</v>
      </c>
      <c r="G228" s="28">
        <f>G229+G230+G231</f>
        <v>0</v>
      </c>
      <c r="H228" s="28">
        <f>H229+H230+H231</f>
        <v>0</v>
      </c>
      <c r="I228" s="108"/>
      <c r="J228" s="109"/>
      <c r="K228" s="109"/>
      <c r="L228" s="109"/>
      <c r="M228" s="109"/>
      <c r="N228" s="109"/>
      <c r="O228" s="110"/>
      <c r="P228" s="110"/>
      <c r="Q228" s="110"/>
    </row>
    <row r="229" spans="1:17" ht="15">
      <c r="A229" s="116" t="s">
        <v>5</v>
      </c>
      <c r="B229" s="117"/>
      <c r="C229" s="8">
        <f t="shared" si="19"/>
        <v>0</v>
      </c>
      <c r="D229" s="28">
        <f aca="true" t="shared" si="20" ref="D229:H231">D233+D253+D277</f>
        <v>0</v>
      </c>
      <c r="E229" s="28">
        <f t="shared" si="20"/>
        <v>0</v>
      </c>
      <c r="F229" s="28">
        <f t="shared" si="20"/>
        <v>0</v>
      </c>
      <c r="G229" s="28">
        <f t="shared" si="20"/>
        <v>0</v>
      </c>
      <c r="H229" s="28">
        <f t="shared" si="20"/>
        <v>0</v>
      </c>
      <c r="I229" s="111"/>
      <c r="J229" s="112"/>
      <c r="K229" s="112"/>
      <c r="L229" s="112"/>
      <c r="M229" s="112"/>
      <c r="N229" s="112"/>
      <c r="O229" s="113"/>
      <c r="P229" s="113"/>
      <c r="Q229" s="113"/>
    </row>
    <row r="230" spans="1:17" ht="15">
      <c r="A230" s="116" t="s">
        <v>16</v>
      </c>
      <c r="B230" s="117"/>
      <c r="C230" s="8">
        <f t="shared" si="19"/>
        <v>129</v>
      </c>
      <c r="D230" s="28">
        <f t="shared" si="20"/>
        <v>43</v>
      </c>
      <c r="E230" s="28">
        <f t="shared" si="20"/>
        <v>43</v>
      </c>
      <c r="F230" s="28">
        <f t="shared" si="20"/>
        <v>43</v>
      </c>
      <c r="G230" s="28">
        <f t="shared" si="20"/>
        <v>0</v>
      </c>
      <c r="H230" s="28">
        <f t="shared" si="20"/>
        <v>0</v>
      </c>
      <c r="I230" s="111"/>
      <c r="J230" s="112"/>
      <c r="K230" s="112"/>
      <c r="L230" s="112"/>
      <c r="M230" s="112"/>
      <c r="N230" s="112"/>
      <c r="O230" s="113"/>
      <c r="P230" s="113"/>
      <c r="Q230" s="113"/>
    </row>
    <row r="231" spans="1:17" ht="15">
      <c r="A231" s="116" t="s">
        <v>105</v>
      </c>
      <c r="B231" s="117"/>
      <c r="C231" s="8">
        <f t="shared" si="19"/>
        <v>279.5</v>
      </c>
      <c r="D231" s="27">
        <f t="shared" si="20"/>
        <v>266.5</v>
      </c>
      <c r="E231" s="27">
        <f t="shared" si="20"/>
        <v>6.5</v>
      </c>
      <c r="F231" s="27">
        <f t="shared" si="20"/>
        <v>6.5</v>
      </c>
      <c r="G231" s="27">
        <f t="shared" si="20"/>
        <v>0</v>
      </c>
      <c r="H231" s="27">
        <f t="shared" si="20"/>
        <v>0</v>
      </c>
      <c r="I231" s="111"/>
      <c r="J231" s="112"/>
      <c r="K231" s="112"/>
      <c r="L231" s="112"/>
      <c r="M231" s="112"/>
      <c r="N231" s="112"/>
      <c r="O231" s="113"/>
      <c r="P231" s="113"/>
      <c r="Q231" s="113"/>
    </row>
    <row r="232" spans="1:17" ht="44.25" customHeight="1">
      <c r="A232" s="95" t="s">
        <v>110</v>
      </c>
      <c r="B232" s="96"/>
      <c r="C232" s="8">
        <f t="shared" si="19"/>
        <v>148.5</v>
      </c>
      <c r="D232" s="26">
        <f>D233+D234+D235</f>
        <v>49.5</v>
      </c>
      <c r="E232" s="26">
        <f>E233+E234+E235</f>
        <v>49.5</v>
      </c>
      <c r="F232" s="26">
        <f>F233+F234+F235</f>
        <v>49.5</v>
      </c>
      <c r="G232" s="26">
        <f>G233+G234+G235</f>
        <v>0</v>
      </c>
      <c r="H232" s="26">
        <f>H233+H234+H235</f>
        <v>0</v>
      </c>
      <c r="I232" s="111"/>
      <c r="J232" s="112"/>
      <c r="K232" s="112"/>
      <c r="L232" s="112"/>
      <c r="M232" s="112"/>
      <c r="N232" s="112"/>
      <c r="O232" s="113"/>
      <c r="P232" s="113"/>
      <c r="Q232" s="113"/>
    </row>
    <row r="233" spans="1:17" ht="15">
      <c r="A233" s="97" t="s">
        <v>5</v>
      </c>
      <c r="B233" s="98"/>
      <c r="C233" s="8">
        <f t="shared" si="19"/>
        <v>0</v>
      </c>
      <c r="D233" s="26">
        <f aca="true" t="shared" si="21" ref="D233:H235">D237+D241+D245+D249</f>
        <v>0</v>
      </c>
      <c r="E233" s="26">
        <f t="shared" si="21"/>
        <v>0</v>
      </c>
      <c r="F233" s="26">
        <f t="shared" si="21"/>
        <v>0</v>
      </c>
      <c r="G233" s="26">
        <f t="shared" si="21"/>
        <v>0</v>
      </c>
      <c r="H233" s="26">
        <f t="shared" si="21"/>
        <v>0</v>
      </c>
      <c r="I233" s="111"/>
      <c r="J233" s="112"/>
      <c r="K233" s="112"/>
      <c r="L233" s="112"/>
      <c r="M233" s="112"/>
      <c r="N233" s="112"/>
      <c r="O233" s="113"/>
      <c r="P233" s="113"/>
      <c r="Q233" s="113"/>
    </row>
    <row r="234" spans="1:17" ht="15">
      <c r="A234" s="97" t="s">
        <v>16</v>
      </c>
      <c r="B234" s="98"/>
      <c r="C234" s="8">
        <f t="shared" si="19"/>
        <v>129</v>
      </c>
      <c r="D234" s="26">
        <f t="shared" si="21"/>
        <v>43</v>
      </c>
      <c r="E234" s="26">
        <f t="shared" si="21"/>
        <v>43</v>
      </c>
      <c r="F234" s="26">
        <f t="shared" si="21"/>
        <v>43</v>
      </c>
      <c r="G234" s="26">
        <f t="shared" si="21"/>
        <v>0</v>
      </c>
      <c r="H234" s="26">
        <f t="shared" si="21"/>
        <v>0</v>
      </c>
      <c r="I234" s="111"/>
      <c r="J234" s="112"/>
      <c r="K234" s="112"/>
      <c r="L234" s="112"/>
      <c r="M234" s="112"/>
      <c r="N234" s="112"/>
      <c r="O234" s="113"/>
      <c r="P234" s="113"/>
      <c r="Q234" s="113"/>
    </row>
    <row r="235" spans="1:17" ht="15">
      <c r="A235" s="97" t="s">
        <v>106</v>
      </c>
      <c r="B235" s="98"/>
      <c r="C235" s="8">
        <f t="shared" si="19"/>
        <v>19.5</v>
      </c>
      <c r="D235" s="26">
        <f t="shared" si="21"/>
        <v>6.5</v>
      </c>
      <c r="E235" s="26">
        <f t="shared" si="21"/>
        <v>6.5</v>
      </c>
      <c r="F235" s="26">
        <f t="shared" si="21"/>
        <v>6.5</v>
      </c>
      <c r="G235" s="26">
        <f t="shared" si="21"/>
        <v>0</v>
      </c>
      <c r="H235" s="26">
        <f t="shared" si="21"/>
        <v>0</v>
      </c>
      <c r="I235" s="111"/>
      <c r="J235" s="112"/>
      <c r="K235" s="112"/>
      <c r="L235" s="112"/>
      <c r="M235" s="112"/>
      <c r="N235" s="112"/>
      <c r="O235" s="113"/>
      <c r="P235" s="113"/>
      <c r="Q235" s="113"/>
    </row>
    <row r="236" spans="1:17" ht="108" customHeight="1">
      <c r="A236" s="10" t="s">
        <v>161</v>
      </c>
      <c r="B236" s="59" t="s">
        <v>177</v>
      </c>
      <c r="C236" s="8">
        <f t="shared" si="19"/>
        <v>0</v>
      </c>
      <c r="D236" s="26">
        <f>D237+D238+D239</f>
        <v>0</v>
      </c>
      <c r="E236" s="26">
        <f>E237+E238+E239</f>
        <v>0</v>
      </c>
      <c r="F236" s="26">
        <f>F237+F238+F239</f>
        <v>0</v>
      </c>
      <c r="G236" s="30">
        <v>0</v>
      </c>
      <c r="H236" s="30">
        <v>0</v>
      </c>
      <c r="I236" s="59" t="s">
        <v>128</v>
      </c>
      <c r="J236" s="59" t="s">
        <v>107</v>
      </c>
      <c r="K236" s="59">
        <v>16</v>
      </c>
      <c r="L236" s="59">
        <v>16</v>
      </c>
      <c r="M236" s="59">
        <v>16</v>
      </c>
      <c r="N236" s="59">
        <v>16</v>
      </c>
      <c r="O236" s="2"/>
      <c r="P236" s="59">
        <v>16</v>
      </c>
      <c r="Q236" s="59">
        <v>16</v>
      </c>
    </row>
    <row r="237" spans="1:17" ht="13.5" customHeight="1">
      <c r="A237" s="11" t="s">
        <v>5</v>
      </c>
      <c r="B237" s="60"/>
      <c r="C237" s="8">
        <f t="shared" si="19"/>
        <v>0</v>
      </c>
      <c r="D237" s="27">
        <v>0</v>
      </c>
      <c r="E237" s="27">
        <v>0</v>
      </c>
      <c r="F237" s="27">
        <v>0</v>
      </c>
      <c r="G237" s="30">
        <v>0</v>
      </c>
      <c r="H237" s="30">
        <v>0</v>
      </c>
      <c r="I237" s="60"/>
      <c r="J237" s="60"/>
      <c r="K237" s="60"/>
      <c r="L237" s="60"/>
      <c r="M237" s="60"/>
      <c r="N237" s="60"/>
      <c r="O237" s="2"/>
      <c r="P237" s="60"/>
      <c r="Q237" s="60"/>
    </row>
    <row r="238" spans="1:17" ht="13.5" customHeight="1">
      <c r="A238" s="11" t="s">
        <v>16</v>
      </c>
      <c r="B238" s="60"/>
      <c r="C238" s="8">
        <f t="shared" si="19"/>
        <v>0</v>
      </c>
      <c r="D238" s="27">
        <v>0</v>
      </c>
      <c r="E238" s="27">
        <v>0</v>
      </c>
      <c r="F238" s="27">
        <v>0</v>
      </c>
      <c r="G238" s="30">
        <v>0</v>
      </c>
      <c r="H238" s="30">
        <v>0</v>
      </c>
      <c r="I238" s="60"/>
      <c r="J238" s="60"/>
      <c r="K238" s="60"/>
      <c r="L238" s="60"/>
      <c r="M238" s="60"/>
      <c r="N238" s="60"/>
      <c r="O238" s="2"/>
      <c r="P238" s="60"/>
      <c r="Q238" s="60"/>
    </row>
    <row r="239" spans="1:17" ht="13.5" customHeight="1">
      <c r="A239" s="11" t="s">
        <v>105</v>
      </c>
      <c r="B239" s="60"/>
      <c r="C239" s="8">
        <f t="shared" si="19"/>
        <v>0</v>
      </c>
      <c r="D239" s="27">
        <v>0</v>
      </c>
      <c r="E239" s="27">
        <v>0</v>
      </c>
      <c r="F239" s="27">
        <v>0</v>
      </c>
      <c r="G239" s="30">
        <v>0</v>
      </c>
      <c r="H239" s="30">
        <v>0</v>
      </c>
      <c r="I239" s="60"/>
      <c r="J239" s="60"/>
      <c r="K239" s="60"/>
      <c r="L239" s="60"/>
      <c r="M239" s="60"/>
      <c r="N239" s="60"/>
      <c r="O239" s="2"/>
      <c r="P239" s="60"/>
      <c r="Q239" s="60"/>
    </row>
    <row r="240" spans="1:17" ht="45" customHeight="1">
      <c r="A240" s="10" t="s">
        <v>111</v>
      </c>
      <c r="B240" s="59" t="s">
        <v>177</v>
      </c>
      <c r="C240" s="8">
        <f t="shared" si="19"/>
        <v>0</v>
      </c>
      <c r="D240" s="28">
        <f>D241+D242+D243</f>
        <v>0</v>
      </c>
      <c r="E240" s="28">
        <f>E241+E242+E243</f>
        <v>0</v>
      </c>
      <c r="F240" s="28">
        <f>F241+F242+F243</f>
        <v>0</v>
      </c>
      <c r="G240" s="30">
        <v>0</v>
      </c>
      <c r="H240" s="30">
        <v>0</v>
      </c>
      <c r="I240" s="59" t="s">
        <v>129</v>
      </c>
      <c r="J240" s="59" t="s">
        <v>8</v>
      </c>
      <c r="K240" s="59">
        <v>4</v>
      </c>
      <c r="L240" s="59">
        <v>4</v>
      </c>
      <c r="M240" s="59">
        <v>4</v>
      </c>
      <c r="N240" s="59">
        <v>4</v>
      </c>
      <c r="P240" s="59">
        <v>4</v>
      </c>
      <c r="Q240" s="59">
        <v>4</v>
      </c>
    </row>
    <row r="241" spans="1:17" ht="13.5" customHeight="1">
      <c r="A241" s="11" t="s">
        <v>5</v>
      </c>
      <c r="B241" s="60"/>
      <c r="C241" s="8">
        <f t="shared" si="19"/>
        <v>0</v>
      </c>
      <c r="D241" s="28">
        <v>0</v>
      </c>
      <c r="E241" s="28">
        <v>0</v>
      </c>
      <c r="F241" s="28">
        <v>0</v>
      </c>
      <c r="G241" s="30">
        <v>0</v>
      </c>
      <c r="H241" s="30">
        <v>0</v>
      </c>
      <c r="I241" s="60"/>
      <c r="J241" s="60"/>
      <c r="K241" s="60"/>
      <c r="L241" s="60"/>
      <c r="M241" s="60"/>
      <c r="N241" s="60"/>
      <c r="P241" s="60"/>
      <c r="Q241" s="60"/>
    </row>
    <row r="242" spans="1:17" ht="13.5" customHeight="1">
      <c r="A242" s="11" t="s">
        <v>16</v>
      </c>
      <c r="B242" s="60"/>
      <c r="C242" s="8">
        <f t="shared" si="19"/>
        <v>0</v>
      </c>
      <c r="D242" s="28">
        <v>0</v>
      </c>
      <c r="E242" s="28">
        <v>0</v>
      </c>
      <c r="F242" s="28">
        <v>0</v>
      </c>
      <c r="G242" s="30">
        <v>0</v>
      </c>
      <c r="H242" s="30">
        <v>0</v>
      </c>
      <c r="I242" s="60"/>
      <c r="J242" s="60"/>
      <c r="K242" s="60"/>
      <c r="L242" s="60"/>
      <c r="M242" s="60"/>
      <c r="N242" s="60"/>
      <c r="P242" s="60"/>
      <c r="Q242" s="60"/>
    </row>
    <row r="243" spans="1:17" ht="13.5" customHeight="1">
      <c r="A243" s="11" t="s">
        <v>106</v>
      </c>
      <c r="B243" s="60"/>
      <c r="C243" s="8">
        <f t="shared" si="19"/>
        <v>0</v>
      </c>
      <c r="D243" s="28">
        <v>0</v>
      </c>
      <c r="E243" s="28">
        <v>0</v>
      </c>
      <c r="F243" s="28">
        <v>0</v>
      </c>
      <c r="G243" s="30">
        <v>0</v>
      </c>
      <c r="H243" s="30">
        <v>0</v>
      </c>
      <c r="I243" s="60"/>
      <c r="J243" s="60"/>
      <c r="K243" s="60"/>
      <c r="L243" s="60"/>
      <c r="M243" s="60"/>
      <c r="N243" s="60"/>
      <c r="P243" s="60"/>
      <c r="Q243" s="60"/>
    </row>
    <row r="244" spans="1:17" ht="45" customHeight="1">
      <c r="A244" s="11" t="s">
        <v>112</v>
      </c>
      <c r="B244" s="59" t="s">
        <v>177</v>
      </c>
      <c r="C244" s="8">
        <f t="shared" si="19"/>
        <v>0</v>
      </c>
      <c r="D244" s="28">
        <f>D245+D246+D247</f>
        <v>0</v>
      </c>
      <c r="E244" s="28">
        <f>E245+E246+E247</f>
        <v>0</v>
      </c>
      <c r="F244" s="28">
        <f>F245+F246+F247</f>
        <v>0</v>
      </c>
      <c r="G244" s="30">
        <v>0</v>
      </c>
      <c r="H244" s="30">
        <v>0</v>
      </c>
      <c r="I244" s="59" t="s">
        <v>130</v>
      </c>
      <c r="J244" s="59" t="s">
        <v>8</v>
      </c>
      <c r="K244" s="59">
        <v>14</v>
      </c>
      <c r="L244" s="59">
        <v>14</v>
      </c>
      <c r="M244" s="59">
        <v>14</v>
      </c>
      <c r="N244" s="59">
        <v>14</v>
      </c>
      <c r="P244" s="59">
        <v>14</v>
      </c>
      <c r="Q244" s="59">
        <v>14</v>
      </c>
    </row>
    <row r="245" spans="1:17" ht="13.5" customHeight="1">
      <c r="A245" s="11" t="s">
        <v>5</v>
      </c>
      <c r="B245" s="60"/>
      <c r="C245" s="8">
        <f t="shared" si="19"/>
        <v>0</v>
      </c>
      <c r="D245" s="27">
        <v>0</v>
      </c>
      <c r="E245" s="27">
        <v>0</v>
      </c>
      <c r="F245" s="27">
        <v>0</v>
      </c>
      <c r="G245" s="30">
        <v>0</v>
      </c>
      <c r="H245" s="30">
        <v>0</v>
      </c>
      <c r="I245" s="60"/>
      <c r="J245" s="60"/>
      <c r="K245" s="60"/>
      <c r="L245" s="60"/>
      <c r="M245" s="60"/>
      <c r="N245" s="60"/>
      <c r="P245" s="60"/>
      <c r="Q245" s="60"/>
    </row>
    <row r="246" spans="1:17" ht="13.5" customHeight="1">
      <c r="A246" s="11" t="s">
        <v>16</v>
      </c>
      <c r="B246" s="60"/>
      <c r="C246" s="8">
        <f t="shared" si="19"/>
        <v>0</v>
      </c>
      <c r="D246" s="27">
        <v>0</v>
      </c>
      <c r="E246" s="27">
        <v>0</v>
      </c>
      <c r="F246" s="27">
        <v>0</v>
      </c>
      <c r="G246" s="30">
        <v>0</v>
      </c>
      <c r="H246" s="30">
        <v>0</v>
      </c>
      <c r="I246" s="60"/>
      <c r="J246" s="60"/>
      <c r="K246" s="60"/>
      <c r="L246" s="60"/>
      <c r="M246" s="60"/>
      <c r="N246" s="60"/>
      <c r="P246" s="60"/>
      <c r="Q246" s="60"/>
    </row>
    <row r="247" spans="1:17" ht="13.5" customHeight="1">
      <c r="A247" s="11" t="s">
        <v>106</v>
      </c>
      <c r="B247" s="60"/>
      <c r="C247" s="8">
        <f t="shared" si="19"/>
        <v>0</v>
      </c>
      <c r="D247" s="27">
        <v>0</v>
      </c>
      <c r="E247" s="27">
        <v>0</v>
      </c>
      <c r="F247" s="27">
        <v>0</v>
      </c>
      <c r="G247" s="30">
        <v>0</v>
      </c>
      <c r="H247" s="30">
        <v>0</v>
      </c>
      <c r="I247" s="60"/>
      <c r="J247" s="60"/>
      <c r="K247" s="60"/>
      <c r="L247" s="60"/>
      <c r="M247" s="60"/>
      <c r="N247" s="60"/>
      <c r="P247" s="60"/>
      <c r="Q247" s="60"/>
    </row>
    <row r="248" spans="1:17" ht="43.5" customHeight="1">
      <c r="A248" s="20" t="s">
        <v>190</v>
      </c>
      <c r="B248" s="59" t="s">
        <v>177</v>
      </c>
      <c r="C248" s="8">
        <f t="shared" si="19"/>
        <v>148.5</v>
      </c>
      <c r="D248" s="28">
        <f>D249+D250+D251</f>
        <v>49.5</v>
      </c>
      <c r="E248" s="28">
        <f>E249+E250+E251</f>
        <v>49.5</v>
      </c>
      <c r="F248" s="28">
        <f>F249+F250+F251</f>
        <v>49.5</v>
      </c>
      <c r="G248" s="30">
        <v>0</v>
      </c>
      <c r="H248" s="30">
        <v>0</v>
      </c>
      <c r="I248" s="59" t="s">
        <v>131</v>
      </c>
      <c r="J248" s="59" t="s">
        <v>7</v>
      </c>
      <c r="K248" s="59">
        <v>4</v>
      </c>
      <c r="L248" s="59">
        <v>4</v>
      </c>
      <c r="M248" s="59">
        <v>4</v>
      </c>
      <c r="N248" s="59">
        <v>4</v>
      </c>
      <c r="P248" s="59">
        <v>0</v>
      </c>
      <c r="Q248" s="59">
        <v>0</v>
      </c>
    </row>
    <row r="249" spans="1:17" ht="13.5" customHeight="1">
      <c r="A249" s="11" t="s">
        <v>5</v>
      </c>
      <c r="B249" s="60"/>
      <c r="C249" s="8">
        <f t="shared" si="19"/>
        <v>0</v>
      </c>
      <c r="D249" s="27">
        <v>0</v>
      </c>
      <c r="E249" s="27">
        <v>0</v>
      </c>
      <c r="F249" s="27">
        <v>0</v>
      </c>
      <c r="G249" s="30">
        <v>0</v>
      </c>
      <c r="H249" s="30">
        <v>0</v>
      </c>
      <c r="I249" s="60"/>
      <c r="J249" s="60"/>
      <c r="K249" s="60"/>
      <c r="L249" s="60"/>
      <c r="M249" s="60"/>
      <c r="N249" s="60"/>
      <c r="P249" s="60"/>
      <c r="Q249" s="60"/>
    </row>
    <row r="250" spans="1:17" ht="13.5" customHeight="1">
      <c r="A250" s="11" t="s">
        <v>16</v>
      </c>
      <c r="B250" s="60"/>
      <c r="C250" s="8">
        <f t="shared" si="19"/>
        <v>129</v>
      </c>
      <c r="D250" s="27">
        <v>43</v>
      </c>
      <c r="E250" s="27">
        <v>43</v>
      </c>
      <c r="F250" s="27">
        <v>43</v>
      </c>
      <c r="G250" s="30">
        <v>0</v>
      </c>
      <c r="H250" s="30">
        <v>0</v>
      </c>
      <c r="I250" s="60"/>
      <c r="J250" s="60"/>
      <c r="K250" s="60"/>
      <c r="L250" s="60"/>
      <c r="M250" s="60"/>
      <c r="N250" s="60"/>
      <c r="P250" s="60"/>
      <c r="Q250" s="60"/>
    </row>
    <row r="251" spans="1:17" ht="13.5" customHeight="1">
      <c r="A251" s="11" t="s">
        <v>106</v>
      </c>
      <c r="B251" s="60"/>
      <c r="C251" s="8">
        <f t="shared" si="19"/>
        <v>19.5</v>
      </c>
      <c r="D251" s="29">
        <v>6.5</v>
      </c>
      <c r="E251" s="29">
        <v>6.5</v>
      </c>
      <c r="F251" s="29">
        <v>6.5</v>
      </c>
      <c r="G251" s="30">
        <v>0</v>
      </c>
      <c r="H251" s="30">
        <v>0</v>
      </c>
      <c r="I251" s="60"/>
      <c r="J251" s="60"/>
      <c r="K251" s="60"/>
      <c r="L251" s="60"/>
      <c r="M251" s="60"/>
      <c r="N251" s="60"/>
      <c r="P251" s="60"/>
      <c r="Q251" s="60"/>
    </row>
    <row r="252" spans="1:17" ht="34.5" customHeight="1">
      <c r="A252" s="100" t="s">
        <v>114</v>
      </c>
      <c r="B252" s="101"/>
      <c r="C252" s="8">
        <f t="shared" si="19"/>
        <v>65</v>
      </c>
      <c r="D252" s="30">
        <f>D253+D254+D255</f>
        <v>65</v>
      </c>
      <c r="E252" s="30">
        <f>E253+E254+E255</f>
        <v>0</v>
      </c>
      <c r="F252" s="30">
        <f>F253+F254+F255</f>
        <v>0</v>
      </c>
      <c r="G252" s="30">
        <f>G253+G254+G255</f>
        <v>0</v>
      </c>
      <c r="H252" s="30">
        <f>H253+H254+H255</f>
        <v>0</v>
      </c>
      <c r="I252" s="102"/>
      <c r="J252" s="103"/>
      <c r="K252" s="103"/>
      <c r="L252" s="103"/>
      <c r="M252" s="103"/>
      <c r="N252" s="104"/>
      <c r="P252" s="68"/>
      <c r="Q252" s="68"/>
    </row>
    <row r="253" spans="1:17" ht="15">
      <c r="A253" s="97" t="s">
        <v>5</v>
      </c>
      <c r="B253" s="98"/>
      <c r="C253" s="8">
        <f t="shared" si="19"/>
        <v>0</v>
      </c>
      <c r="D253" s="27">
        <f aca="true" t="shared" si="22" ref="D253:H255">D257+D261+D265+D269+D273</f>
        <v>0</v>
      </c>
      <c r="E253" s="27">
        <f t="shared" si="22"/>
        <v>0</v>
      </c>
      <c r="F253" s="27">
        <f t="shared" si="22"/>
        <v>0</v>
      </c>
      <c r="G253" s="27">
        <f t="shared" si="22"/>
        <v>0</v>
      </c>
      <c r="H253" s="27">
        <f t="shared" si="22"/>
        <v>0</v>
      </c>
      <c r="I253" s="105"/>
      <c r="J253" s="106"/>
      <c r="K253" s="106"/>
      <c r="L253" s="106"/>
      <c r="M253" s="106"/>
      <c r="N253" s="107"/>
      <c r="P253" s="69"/>
      <c r="Q253" s="69"/>
    </row>
    <row r="254" spans="1:17" ht="15">
      <c r="A254" s="97" t="s">
        <v>16</v>
      </c>
      <c r="B254" s="98"/>
      <c r="C254" s="8">
        <f t="shared" si="19"/>
        <v>0</v>
      </c>
      <c r="D254" s="27">
        <f t="shared" si="22"/>
        <v>0</v>
      </c>
      <c r="E254" s="27">
        <f t="shared" si="22"/>
        <v>0</v>
      </c>
      <c r="F254" s="27">
        <f t="shared" si="22"/>
        <v>0</v>
      </c>
      <c r="G254" s="27">
        <f t="shared" si="22"/>
        <v>0</v>
      </c>
      <c r="H254" s="27">
        <f t="shared" si="22"/>
        <v>0</v>
      </c>
      <c r="I254" s="105"/>
      <c r="J254" s="106"/>
      <c r="K254" s="106"/>
      <c r="L254" s="106"/>
      <c r="M254" s="106"/>
      <c r="N254" s="107"/>
      <c r="P254" s="69"/>
      <c r="Q254" s="69"/>
    </row>
    <row r="255" spans="1:17" ht="15">
      <c r="A255" s="97" t="s">
        <v>106</v>
      </c>
      <c r="B255" s="98"/>
      <c r="C255" s="8">
        <f t="shared" si="19"/>
        <v>65</v>
      </c>
      <c r="D255" s="27">
        <f t="shared" si="22"/>
        <v>65</v>
      </c>
      <c r="E255" s="27">
        <f t="shared" si="22"/>
        <v>0</v>
      </c>
      <c r="F255" s="27">
        <f t="shared" si="22"/>
        <v>0</v>
      </c>
      <c r="G255" s="27">
        <f t="shared" si="22"/>
        <v>0</v>
      </c>
      <c r="H255" s="27">
        <f t="shared" si="22"/>
        <v>0</v>
      </c>
      <c r="I255" s="105"/>
      <c r="J255" s="106"/>
      <c r="K255" s="106"/>
      <c r="L255" s="106"/>
      <c r="M255" s="106"/>
      <c r="N255" s="107"/>
      <c r="P255" s="69"/>
      <c r="Q255" s="69"/>
    </row>
    <row r="256" spans="1:17" ht="105">
      <c r="A256" s="11" t="s">
        <v>113</v>
      </c>
      <c r="B256" s="59" t="s">
        <v>177</v>
      </c>
      <c r="C256" s="8">
        <f t="shared" si="19"/>
        <v>0</v>
      </c>
      <c r="D256" s="28">
        <f>D257+D258+D259</f>
        <v>0</v>
      </c>
      <c r="E256" s="28">
        <f>E257+E258+E259</f>
        <v>0</v>
      </c>
      <c r="F256" s="28">
        <f>F257+F258+F259</f>
        <v>0</v>
      </c>
      <c r="G256" s="30">
        <v>0</v>
      </c>
      <c r="H256" s="30">
        <v>0</v>
      </c>
      <c r="I256" s="59" t="s">
        <v>132</v>
      </c>
      <c r="J256" s="59" t="s">
        <v>107</v>
      </c>
      <c r="K256" s="59">
        <v>4</v>
      </c>
      <c r="L256" s="59">
        <v>4</v>
      </c>
      <c r="M256" s="59">
        <v>4</v>
      </c>
      <c r="N256" s="59">
        <v>4</v>
      </c>
      <c r="P256" s="59">
        <v>4</v>
      </c>
      <c r="Q256" s="59">
        <v>4</v>
      </c>
    </row>
    <row r="257" spans="1:17" ht="13.5" customHeight="1">
      <c r="A257" s="11" t="s">
        <v>5</v>
      </c>
      <c r="B257" s="60"/>
      <c r="C257" s="8">
        <f t="shared" si="19"/>
        <v>0</v>
      </c>
      <c r="D257" s="27">
        <v>0</v>
      </c>
      <c r="E257" s="27">
        <v>0</v>
      </c>
      <c r="F257" s="27">
        <v>0</v>
      </c>
      <c r="G257" s="30">
        <v>0</v>
      </c>
      <c r="H257" s="30">
        <v>0</v>
      </c>
      <c r="I257" s="60"/>
      <c r="J257" s="60"/>
      <c r="K257" s="60"/>
      <c r="L257" s="60"/>
      <c r="M257" s="60"/>
      <c r="N257" s="60"/>
      <c r="P257" s="60"/>
      <c r="Q257" s="60"/>
    </row>
    <row r="258" spans="1:17" ht="13.5" customHeight="1">
      <c r="A258" s="11" t="s">
        <v>16</v>
      </c>
      <c r="B258" s="60"/>
      <c r="C258" s="8">
        <f t="shared" si="19"/>
        <v>0</v>
      </c>
      <c r="D258" s="27">
        <v>0</v>
      </c>
      <c r="E258" s="27">
        <v>0</v>
      </c>
      <c r="F258" s="27">
        <v>0</v>
      </c>
      <c r="G258" s="30">
        <v>0</v>
      </c>
      <c r="H258" s="30">
        <v>0</v>
      </c>
      <c r="I258" s="60"/>
      <c r="J258" s="60"/>
      <c r="K258" s="60"/>
      <c r="L258" s="60"/>
      <c r="M258" s="60"/>
      <c r="N258" s="60"/>
      <c r="P258" s="60"/>
      <c r="Q258" s="60"/>
    </row>
    <row r="259" spans="1:17" ht="13.5" customHeight="1">
      <c r="A259" s="11" t="s">
        <v>106</v>
      </c>
      <c r="B259" s="60"/>
      <c r="C259" s="8">
        <f t="shared" si="19"/>
        <v>0</v>
      </c>
      <c r="D259" s="27">
        <v>0</v>
      </c>
      <c r="E259" s="27">
        <v>0</v>
      </c>
      <c r="F259" s="27">
        <v>0</v>
      </c>
      <c r="G259" s="30">
        <v>0</v>
      </c>
      <c r="H259" s="30">
        <v>0</v>
      </c>
      <c r="I259" s="60"/>
      <c r="J259" s="60"/>
      <c r="K259" s="60"/>
      <c r="L259" s="60"/>
      <c r="M259" s="60"/>
      <c r="N259" s="60"/>
      <c r="P259" s="60"/>
      <c r="Q259" s="60"/>
    </row>
    <row r="260" spans="1:17" ht="60">
      <c r="A260" s="11" t="s">
        <v>162</v>
      </c>
      <c r="B260" s="59" t="s">
        <v>177</v>
      </c>
      <c r="C260" s="8">
        <f t="shared" si="19"/>
        <v>0</v>
      </c>
      <c r="D260" s="28">
        <f>D261+D262+D263</f>
        <v>0</v>
      </c>
      <c r="E260" s="28">
        <f>E261+E262+E263</f>
        <v>0</v>
      </c>
      <c r="F260" s="28">
        <f>F261+F262+F263</f>
        <v>0</v>
      </c>
      <c r="G260" s="30">
        <v>0</v>
      </c>
      <c r="H260" s="30">
        <v>0</v>
      </c>
      <c r="I260" s="59" t="s">
        <v>133</v>
      </c>
      <c r="J260" s="59" t="s">
        <v>107</v>
      </c>
      <c r="K260" s="59">
        <v>4</v>
      </c>
      <c r="L260" s="59">
        <v>4</v>
      </c>
      <c r="M260" s="59">
        <v>4</v>
      </c>
      <c r="N260" s="59">
        <v>4</v>
      </c>
      <c r="P260" s="59">
        <v>4</v>
      </c>
      <c r="Q260" s="59">
        <v>4</v>
      </c>
    </row>
    <row r="261" spans="1:17" ht="13.5" customHeight="1">
      <c r="A261" s="11" t="s">
        <v>5</v>
      </c>
      <c r="B261" s="60"/>
      <c r="C261" s="8">
        <f t="shared" si="19"/>
        <v>0</v>
      </c>
      <c r="D261" s="27">
        <v>0</v>
      </c>
      <c r="E261" s="27">
        <v>0</v>
      </c>
      <c r="F261" s="27">
        <v>0</v>
      </c>
      <c r="G261" s="30">
        <v>0</v>
      </c>
      <c r="H261" s="30">
        <v>0</v>
      </c>
      <c r="I261" s="60"/>
      <c r="J261" s="60"/>
      <c r="K261" s="60"/>
      <c r="L261" s="60"/>
      <c r="M261" s="60"/>
      <c r="N261" s="60"/>
      <c r="P261" s="60"/>
      <c r="Q261" s="60"/>
    </row>
    <row r="262" spans="1:17" ht="13.5" customHeight="1">
      <c r="A262" s="11" t="s">
        <v>16</v>
      </c>
      <c r="B262" s="60"/>
      <c r="C262" s="8">
        <f t="shared" si="19"/>
        <v>0</v>
      </c>
      <c r="D262" s="27">
        <v>0</v>
      </c>
      <c r="E262" s="27">
        <v>0</v>
      </c>
      <c r="F262" s="27">
        <v>0</v>
      </c>
      <c r="G262" s="30">
        <v>0</v>
      </c>
      <c r="H262" s="30">
        <v>0</v>
      </c>
      <c r="I262" s="60"/>
      <c r="J262" s="60"/>
      <c r="K262" s="60"/>
      <c r="L262" s="60"/>
      <c r="M262" s="60"/>
      <c r="N262" s="60"/>
      <c r="P262" s="60"/>
      <c r="Q262" s="60"/>
    </row>
    <row r="263" spans="1:17" ht="13.5" customHeight="1">
      <c r="A263" s="11" t="s">
        <v>106</v>
      </c>
      <c r="B263" s="60"/>
      <c r="C263" s="8">
        <f t="shared" si="19"/>
        <v>0</v>
      </c>
      <c r="D263" s="27">
        <v>0</v>
      </c>
      <c r="E263" s="27">
        <v>0</v>
      </c>
      <c r="F263" s="27">
        <v>0</v>
      </c>
      <c r="G263" s="30">
        <v>0</v>
      </c>
      <c r="H263" s="30">
        <v>0</v>
      </c>
      <c r="I263" s="60"/>
      <c r="J263" s="60"/>
      <c r="K263" s="60"/>
      <c r="L263" s="60"/>
      <c r="M263" s="60"/>
      <c r="N263" s="60"/>
      <c r="P263" s="60"/>
      <c r="Q263" s="60"/>
    </row>
    <row r="264" spans="1:17" ht="75">
      <c r="A264" s="10" t="s">
        <v>115</v>
      </c>
      <c r="B264" s="59" t="s">
        <v>177</v>
      </c>
      <c r="C264" s="8">
        <f t="shared" si="19"/>
        <v>0</v>
      </c>
      <c r="D264" s="28">
        <f>D265+D266+D267</f>
        <v>0</v>
      </c>
      <c r="E264" s="28">
        <f>E265+E266+E267</f>
        <v>0</v>
      </c>
      <c r="F264" s="28">
        <f>F265+F266+F267</f>
        <v>0</v>
      </c>
      <c r="G264" s="30">
        <v>0</v>
      </c>
      <c r="H264" s="30">
        <v>0</v>
      </c>
      <c r="I264" s="59" t="s">
        <v>134</v>
      </c>
      <c r="J264" s="59" t="s">
        <v>107</v>
      </c>
      <c r="K264" s="59">
        <v>4</v>
      </c>
      <c r="L264" s="59">
        <v>4</v>
      </c>
      <c r="M264" s="59">
        <v>4</v>
      </c>
      <c r="N264" s="59">
        <v>4</v>
      </c>
      <c r="P264" s="59">
        <v>4</v>
      </c>
      <c r="Q264" s="59">
        <v>4</v>
      </c>
    </row>
    <row r="265" spans="1:17" ht="13.5" customHeight="1">
      <c r="A265" s="11" t="s">
        <v>5</v>
      </c>
      <c r="B265" s="60"/>
      <c r="C265" s="8">
        <f t="shared" si="19"/>
        <v>0</v>
      </c>
      <c r="D265" s="27">
        <v>0</v>
      </c>
      <c r="E265" s="27">
        <v>0</v>
      </c>
      <c r="F265" s="27">
        <v>0</v>
      </c>
      <c r="G265" s="30">
        <v>0</v>
      </c>
      <c r="H265" s="30">
        <v>0</v>
      </c>
      <c r="I265" s="60"/>
      <c r="J265" s="60"/>
      <c r="K265" s="60"/>
      <c r="L265" s="60"/>
      <c r="M265" s="60"/>
      <c r="N265" s="60"/>
      <c r="P265" s="60"/>
      <c r="Q265" s="60"/>
    </row>
    <row r="266" spans="1:17" ht="13.5" customHeight="1">
      <c r="A266" s="11" t="s">
        <v>16</v>
      </c>
      <c r="B266" s="60"/>
      <c r="C266" s="8">
        <f t="shared" si="19"/>
        <v>0</v>
      </c>
      <c r="D266" s="27">
        <v>0</v>
      </c>
      <c r="E266" s="27">
        <v>0</v>
      </c>
      <c r="F266" s="27">
        <v>0</v>
      </c>
      <c r="G266" s="30">
        <v>0</v>
      </c>
      <c r="H266" s="30">
        <v>0</v>
      </c>
      <c r="I266" s="60"/>
      <c r="J266" s="60"/>
      <c r="K266" s="60"/>
      <c r="L266" s="60"/>
      <c r="M266" s="60"/>
      <c r="N266" s="60"/>
      <c r="P266" s="60"/>
      <c r="Q266" s="60"/>
    </row>
    <row r="267" spans="1:17" ht="13.5" customHeight="1">
      <c r="A267" s="11" t="s">
        <v>106</v>
      </c>
      <c r="B267" s="60"/>
      <c r="C267" s="8">
        <f t="shared" si="19"/>
        <v>0</v>
      </c>
      <c r="D267" s="27">
        <v>0</v>
      </c>
      <c r="E267" s="27">
        <v>0</v>
      </c>
      <c r="F267" s="27">
        <v>0</v>
      </c>
      <c r="G267" s="30">
        <v>0</v>
      </c>
      <c r="H267" s="30">
        <v>0</v>
      </c>
      <c r="I267" s="60"/>
      <c r="J267" s="60"/>
      <c r="K267" s="60"/>
      <c r="L267" s="60"/>
      <c r="M267" s="60"/>
      <c r="N267" s="60"/>
      <c r="P267" s="60"/>
      <c r="Q267" s="60"/>
    </row>
    <row r="268" spans="1:17" ht="41.25" customHeight="1">
      <c r="A268" s="21" t="s">
        <v>189</v>
      </c>
      <c r="B268" s="59" t="s">
        <v>177</v>
      </c>
      <c r="C268" s="8">
        <f t="shared" si="19"/>
        <v>15</v>
      </c>
      <c r="D268" s="28">
        <f>D269+D270+D271</f>
        <v>15</v>
      </c>
      <c r="E268" s="28">
        <f>E269+E270+E271</f>
        <v>0</v>
      </c>
      <c r="F268" s="28">
        <f>F269+F270+F271</f>
        <v>0</v>
      </c>
      <c r="G268" s="26">
        <f>G269+G270+G271</f>
        <v>0</v>
      </c>
      <c r="H268" s="26">
        <f>H269+H270+H271</f>
        <v>0</v>
      </c>
      <c r="I268" s="80" t="s">
        <v>172</v>
      </c>
      <c r="J268" s="80" t="s">
        <v>8</v>
      </c>
      <c r="K268" s="80">
        <v>0</v>
      </c>
      <c r="L268" s="80">
        <v>5</v>
      </c>
      <c r="M268" s="80">
        <v>0</v>
      </c>
      <c r="N268" s="80">
        <v>0</v>
      </c>
      <c r="O268" s="19"/>
      <c r="P268" s="80">
        <v>0</v>
      </c>
      <c r="Q268" s="80">
        <v>0</v>
      </c>
    </row>
    <row r="269" spans="1:17" ht="13.5" customHeight="1">
      <c r="A269" s="20" t="s">
        <v>5</v>
      </c>
      <c r="B269" s="60"/>
      <c r="C269" s="8">
        <f t="shared" si="19"/>
        <v>0</v>
      </c>
      <c r="D269" s="27">
        <v>0</v>
      </c>
      <c r="E269" s="27">
        <v>0</v>
      </c>
      <c r="F269" s="27">
        <v>0</v>
      </c>
      <c r="G269" s="29">
        <v>0</v>
      </c>
      <c r="H269" s="29">
        <v>0</v>
      </c>
      <c r="I269" s="81"/>
      <c r="J269" s="81"/>
      <c r="K269" s="81"/>
      <c r="L269" s="81"/>
      <c r="M269" s="81"/>
      <c r="N269" s="81"/>
      <c r="O269" s="19"/>
      <c r="P269" s="81"/>
      <c r="Q269" s="81"/>
    </row>
    <row r="270" spans="1:17" ht="13.5" customHeight="1">
      <c r="A270" s="20" t="s">
        <v>16</v>
      </c>
      <c r="B270" s="60"/>
      <c r="C270" s="8">
        <f t="shared" si="19"/>
        <v>0</v>
      </c>
      <c r="D270" s="27">
        <v>0</v>
      </c>
      <c r="E270" s="29">
        <v>0</v>
      </c>
      <c r="F270" s="29">
        <v>0</v>
      </c>
      <c r="G270" s="29">
        <v>0</v>
      </c>
      <c r="H270" s="29">
        <v>0</v>
      </c>
      <c r="I270" s="81"/>
      <c r="J270" s="81"/>
      <c r="K270" s="81"/>
      <c r="L270" s="81"/>
      <c r="M270" s="81"/>
      <c r="N270" s="81"/>
      <c r="O270" s="19"/>
      <c r="P270" s="81"/>
      <c r="Q270" s="81"/>
    </row>
    <row r="271" spans="1:17" ht="13.5" customHeight="1">
      <c r="A271" s="20" t="s">
        <v>106</v>
      </c>
      <c r="B271" s="60"/>
      <c r="C271" s="8">
        <f t="shared" si="19"/>
        <v>15</v>
      </c>
      <c r="D271" s="27">
        <v>15</v>
      </c>
      <c r="E271" s="29">
        <v>0</v>
      </c>
      <c r="F271" s="29">
        <v>0</v>
      </c>
      <c r="G271" s="29">
        <v>0</v>
      </c>
      <c r="H271" s="29">
        <v>0</v>
      </c>
      <c r="I271" s="99"/>
      <c r="J271" s="99"/>
      <c r="K271" s="99"/>
      <c r="L271" s="99"/>
      <c r="M271" s="99"/>
      <c r="N271" s="99"/>
      <c r="O271" s="19"/>
      <c r="P271" s="99"/>
      <c r="Q271" s="99"/>
    </row>
    <row r="272" spans="1:17" ht="27.75" customHeight="1">
      <c r="A272" s="21" t="s">
        <v>175</v>
      </c>
      <c r="B272" s="59" t="s">
        <v>177</v>
      </c>
      <c r="C272" s="8">
        <f t="shared" si="19"/>
        <v>50</v>
      </c>
      <c r="D272" s="30">
        <f>D273+D274+D275</f>
        <v>50</v>
      </c>
      <c r="E272" s="30">
        <f>E273+E274+E275</f>
        <v>0</v>
      </c>
      <c r="F272" s="30">
        <f>F273+F274+F275</f>
        <v>0</v>
      </c>
      <c r="G272" s="37">
        <f>G273+G274+G275</f>
        <v>0</v>
      </c>
      <c r="H272" s="37">
        <f>H273+H274+H275</f>
        <v>0</v>
      </c>
      <c r="I272" s="80" t="s">
        <v>173</v>
      </c>
      <c r="J272" s="80" t="s">
        <v>8</v>
      </c>
      <c r="K272" s="80">
        <v>0</v>
      </c>
      <c r="L272" s="80">
        <v>3</v>
      </c>
      <c r="M272" s="80">
        <v>0</v>
      </c>
      <c r="N272" s="80">
        <v>0</v>
      </c>
      <c r="O272" s="19"/>
      <c r="P272" s="80">
        <v>0</v>
      </c>
      <c r="Q272" s="80">
        <v>0</v>
      </c>
    </row>
    <row r="273" spans="1:17" ht="13.5" customHeight="1">
      <c r="A273" s="20" t="s">
        <v>5</v>
      </c>
      <c r="B273" s="60"/>
      <c r="C273" s="8">
        <f t="shared" si="19"/>
        <v>0</v>
      </c>
      <c r="D273" s="29">
        <v>0</v>
      </c>
      <c r="E273" s="29">
        <v>0</v>
      </c>
      <c r="F273" s="29">
        <v>0</v>
      </c>
      <c r="G273" s="37">
        <f>G274+G275+G276</f>
        <v>0</v>
      </c>
      <c r="H273" s="37">
        <f>H274+H275+H276</f>
        <v>0</v>
      </c>
      <c r="I273" s="81"/>
      <c r="J273" s="81"/>
      <c r="K273" s="81"/>
      <c r="L273" s="81"/>
      <c r="M273" s="81"/>
      <c r="N273" s="81"/>
      <c r="O273" s="19"/>
      <c r="P273" s="81"/>
      <c r="Q273" s="81"/>
    </row>
    <row r="274" spans="1:17" ht="13.5" customHeight="1">
      <c r="A274" s="20" t="s">
        <v>16</v>
      </c>
      <c r="B274" s="60"/>
      <c r="C274" s="8">
        <f t="shared" si="19"/>
        <v>0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81"/>
      <c r="J274" s="81"/>
      <c r="K274" s="81"/>
      <c r="L274" s="81"/>
      <c r="M274" s="81"/>
      <c r="N274" s="81"/>
      <c r="O274" s="19"/>
      <c r="P274" s="81"/>
      <c r="Q274" s="81"/>
    </row>
    <row r="275" spans="1:17" ht="18.75" customHeight="1">
      <c r="A275" s="20" t="s">
        <v>106</v>
      </c>
      <c r="B275" s="60"/>
      <c r="C275" s="8">
        <f t="shared" si="19"/>
        <v>50</v>
      </c>
      <c r="D275" s="29">
        <v>50</v>
      </c>
      <c r="E275" s="29">
        <v>0</v>
      </c>
      <c r="F275" s="29">
        <v>0</v>
      </c>
      <c r="G275" s="29">
        <v>0</v>
      </c>
      <c r="H275" s="29">
        <v>0</v>
      </c>
      <c r="I275" s="99"/>
      <c r="J275" s="99"/>
      <c r="K275" s="99"/>
      <c r="L275" s="99"/>
      <c r="M275" s="99"/>
      <c r="N275" s="99"/>
      <c r="O275" s="19"/>
      <c r="P275" s="99"/>
      <c r="Q275" s="99"/>
    </row>
    <row r="276" spans="1:17" ht="57.75" customHeight="1">
      <c r="A276" s="95" t="s">
        <v>116</v>
      </c>
      <c r="B276" s="96"/>
      <c r="C276" s="8">
        <f t="shared" si="19"/>
        <v>195</v>
      </c>
      <c r="D276" s="30">
        <f>D277+D278+D279</f>
        <v>195</v>
      </c>
      <c r="E276" s="30">
        <f>E277+E278+E279</f>
        <v>0</v>
      </c>
      <c r="F276" s="30">
        <f>F277+F278+F279</f>
        <v>0</v>
      </c>
      <c r="G276" s="30">
        <f>G277+G278+G279</f>
        <v>0</v>
      </c>
      <c r="H276" s="30">
        <f>H277+H278+H279</f>
        <v>0</v>
      </c>
      <c r="I276" s="158"/>
      <c r="J276" s="159"/>
      <c r="K276" s="159"/>
      <c r="L276" s="159"/>
      <c r="M276" s="159"/>
      <c r="N276" s="159"/>
      <c r="O276" s="160"/>
      <c r="P276" s="160"/>
      <c r="Q276" s="161"/>
    </row>
    <row r="277" spans="1:17" ht="13.5" customHeight="1">
      <c r="A277" s="97" t="s">
        <v>5</v>
      </c>
      <c r="B277" s="98"/>
      <c r="C277" s="8">
        <f t="shared" si="19"/>
        <v>0</v>
      </c>
      <c r="D277" s="30">
        <f aca="true" t="shared" si="23" ref="D277:F278">D281+D285</f>
        <v>0</v>
      </c>
      <c r="E277" s="30">
        <f t="shared" si="23"/>
        <v>0</v>
      </c>
      <c r="F277" s="30">
        <f t="shared" si="23"/>
        <v>0</v>
      </c>
      <c r="G277" s="29">
        <v>0</v>
      </c>
      <c r="H277" s="29">
        <v>0</v>
      </c>
      <c r="I277" s="158"/>
      <c r="J277" s="159"/>
      <c r="K277" s="159"/>
      <c r="L277" s="159"/>
      <c r="M277" s="159"/>
      <c r="N277" s="159"/>
      <c r="O277" s="160"/>
      <c r="P277" s="160"/>
      <c r="Q277" s="161"/>
    </row>
    <row r="278" spans="1:17" ht="13.5" customHeight="1">
      <c r="A278" s="97" t="s">
        <v>16</v>
      </c>
      <c r="B278" s="98"/>
      <c r="C278" s="8">
        <f t="shared" si="19"/>
        <v>0</v>
      </c>
      <c r="D278" s="30">
        <f t="shared" si="23"/>
        <v>0</v>
      </c>
      <c r="E278" s="30">
        <f t="shared" si="23"/>
        <v>0</v>
      </c>
      <c r="F278" s="30">
        <f t="shared" si="23"/>
        <v>0</v>
      </c>
      <c r="G278" s="29">
        <v>0</v>
      </c>
      <c r="H278" s="29">
        <v>0</v>
      </c>
      <c r="I278" s="158"/>
      <c r="J278" s="159"/>
      <c r="K278" s="159"/>
      <c r="L278" s="159"/>
      <c r="M278" s="159"/>
      <c r="N278" s="159"/>
      <c r="O278" s="160"/>
      <c r="P278" s="160"/>
      <c r="Q278" s="161"/>
    </row>
    <row r="279" spans="1:17" ht="13.5" customHeight="1">
      <c r="A279" s="97" t="s">
        <v>106</v>
      </c>
      <c r="B279" s="98"/>
      <c r="C279" s="8">
        <f t="shared" si="19"/>
        <v>195</v>
      </c>
      <c r="D279" s="30">
        <f>D283+D287+D291+D295+D299+D303+D307+D311</f>
        <v>195</v>
      </c>
      <c r="E279" s="30">
        <f>E283+E287+E291+E295+E299+E303+E307+E311</f>
        <v>0</v>
      </c>
      <c r="F279" s="30">
        <f>F283+F287+F291+F295+F299+F303+F307+F311</f>
        <v>0</v>
      </c>
      <c r="G279" s="29">
        <v>0</v>
      </c>
      <c r="H279" s="29">
        <v>0</v>
      </c>
      <c r="I279" s="158"/>
      <c r="J279" s="159"/>
      <c r="K279" s="159"/>
      <c r="L279" s="159"/>
      <c r="M279" s="159"/>
      <c r="N279" s="159"/>
      <c r="O279" s="160"/>
      <c r="P279" s="160"/>
      <c r="Q279" s="161"/>
    </row>
    <row r="280" spans="1:17" ht="30" customHeight="1">
      <c r="A280" s="10" t="s">
        <v>163</v>
      </c>
      <c r="B280" s="59" t="s">
        <v>177</v>
      </c>
      <c r="C280" s="8">
        <f t="shared" si="19"/>
        <v>0</v>
      </c>
      <c r="D280" s="30">
        <f>D283</f>
        <v>0</v>
      </c>
      <c r="E280" s="30">
        <f>E281+E282+E283</f>
        <v>0</v>
      </c>
      <c r="F280" s="30">
        <f>F281+F282+F283</f>
        <v>0</v>
      </c>
      <c r="G280" s="37">
        <f>G281+G282+G283</f>
        <v>0</v>
      </c>
      <c r="H280" s="37">
        <f>H281+H282+H283</f>
        <v>0</v>
      </c>
      <c r="I280" s="80" t="s">
        <v>135</v>
      </c>
      <c r="J280" s="80" t="s">
        <v>108</v>
      </c>
      <c r="K280" s="80">
        <v>70</v>
      </c>
      <c r="L280" s="80">
        <v>80</v>
      </c>
      <c r="M280" s="80">
        <v>85</v>
      </c>
      <c r="N280" s="80">
        <v>90</v>
      </c>
      <c r="O280" s="19"/>
      <c r="P280" s="80">
        <v>90</v>
      </c>
      <c r="Q280" s="80">
        <v>90</v>
      </c>
    </row>
    <row r="281" spans="1:17" ht="13.5" customHeight="1">
      <c r="A281" s="11" t="s">
        <v>5</v>
      </c>
      <c r="B281" s="60"/>
      <c r="C281" s="8">
        <f t="shared" si="19"/>
        <v>0</v>
      </c>
      <c r="D281" s="29">
        <v>0</v>
      </c>
      <c r="E281" s="30">
        <v>0</v>
      </c>
      <c r="F281" s="29">
        <v>0</v>
      </c>
      <c r="G281" s="37">
        <f aca="true" t="shared" si="24" ref="G281:H288">G282+G283+G284</f>
        <v>0</v>
      </c>
      <c r="H281" s="37">
        <f t="shared" si="24"/>
        <v>0</v>
      </c>
      <c r="I281" s="81"/>
      <c r="J281" s="81"/>
      <c r="K281" s="81"/>
      <c r="L281" s="81"/>
      <c r="M281" s="81"/>
      <c r="N281" s="81"/>
      <c r="O281" s="19"/>
      <c r="P281" s="81"/>
      <c r="Q281" s="81"/>
    </row>
    <row r="282" spans="1:17" ht="13.5" customHeight="1">
      <c r="A282" s="11" t="s">
        <v>16</v>
      </c>
      <c r="B282" s="60"/>
      <c r="C282" s="8">
        <f t="shared" si="19"/>
        <v>0</v>
      </c>
      <c r="D282" s="29">
        <v>0</v>
      </c>
      <c r="E282" s="29">
        <v>0</v>
      </c>
      <c r="F282" s="29">
        <v>0</v>
      </c>
      <c r="G282" s="37">
        <f t="shared" si="24"/>
        <v>0</v>
      </c>
      <c r="H282" s="37">
        <f t="shared" si="24"/>
        <v>0</v>
      </c>
      <c r="I282" s="81"/>
      <c r="J282" s="81"/>
      <c r="K282" s="81"/>
      <c r="L282" s="81"/>
      <c r="M282" s="81"/>
      <c r="N282" s="81"/>
      <c r="O282" s="19"/>
      <c r="P282" s="81"/>
      <c r="Q282" s="81"/>
    </row>
    <row r="283" spans="1:17" ht="13.5" customHeight="1">
      <c r="A283" s="11" t="s">
        <v>106</v>
      </c>
      <c r="B283" s="60"/>
      <c r="C283" s="8">
        <f t="shared" si="19"/>
        <v>0</v>
      </c>
      <c r="D283" s="29">
        <v>0</v>
      </c>
      <c r="E283" s="29">
        <v>0</v>
      </c>
      <c r="F283" s="29">
        <v>0</v>
      </c>
      <c r="G283" s="37">
        <f t="shared" si="24"/>
        <v>0</v>
      </c>
      <c r="H283" s="37">
        <f t="shared" si="24"/>
        <v>0</v>
      </c>
      <c r="I283" s="81"/>
      <c r="J283" s="81"/>
      <c r="K283" s="81"/>
      <c r="L283" s="81"/>
      <c r="M283" s="81"/>
      <c r="N283" s="81"/>
      <c r="O283" s="19"/>
      <c r="P283" s="81"/>
      <c r="Q283" s="81"/>
    </row>
    <row r="284" spans="1:17" ht="30" customHeight="1">
      <c r="A284" s="10" t="s">
        <v>158</v>
      </c>
      <c r="B284" s="59" t="s">
        <v>177</v>
      </c>
      <c r="C284" s="8">
        <f t="shared" si="19"/>
        <v>15</v>
      </c>
      <c r="D284" s="30">
        <f>D285+D286+D287</f>
        <v>15</v>
      </c>
      <c r="E284" s="30">
        <f>E285+E286+E287</f>
        <v>0</v>
      </c>
      <c r="F284" s="30">
        <f>F285+F286+F287</f>
        <v>0</v>
      </c>
      <c r="G284" s="30">
        <f>G285+G286+G287</f>
        <v>0</v>
      </c>
      <c r="H284" s="30">
        <f>H285+H286+H287</f>
        <v>0</v>
      </c>
      <c r="I284" s="80" t="s">
        <v>150</v>
      </c>
      <c r="J284" s="80" t="s">
        <v>8</v>
      </c>
      <c r="K284" s="80">
        <v>17</v>
      </c>
      <c r="L284" s="80">
        <v>17</v>
      </c>
      <c r="M284" s="80">
        <v>17</v>
      </c>
      <c r="N284" s="80">
        <v>17</v>
      </c>
      <c r="O284" s="19"/>
      <c r="P284" s="80">
        <v>17</v>
      </c>
      <c r="Q284" s="80">
        <v>17</v>
      </c>
    </row>
    <row r="285" spans="1:17" ht="18" customHeight="1">
      <c r="A285" s="11" t="s">
        <v>5</v>
      </c>
      <c r="B285" s="60"/>
      <c r="C285" s="8">
        <f t="shared" si="19"/>
        <v>0</v>
      </c>
      <c r="D285" s="29">
        <v>0</v>
      </c>
      <c r="E285" s="30">
        <v>0</v>
      </c>
      <c r="F285" s="29">
        <v>0</v>
      </c>
      <c r="G285" s="37">
        <f t="shared" si="24"/>
        <v>0</v>
      </c>
      <c r="H285" s="37">
        <f t="shared" si="24"/>
        <v>0</v>
      </c>
      <c r="I285" s="81"/>
      <c r="J285" s="81"/>
      <c r="K285" s="81"/>
      <c r="L285" s="81"/>
      <c r="M285" s="81"/>
      <c r="N285" s="81"/>
      <c r="O285" s="19"/>
      <c r="P285" s="81"/>
      <c r="Q285" s="81"/>
    </row>
    <row r="286" spans="1:17" ht="19.5" customHeight="1">
      <c r="A286" s="11" t="s">
        <v>16</v>
      </c>
      <c r="B286" s="60"/>
      <c r="C286" s="8">
        <f t="shared" si="19"/>
        <v>0</v>
      </c>
      <c r="D286" s="29">
        <v>0</v>
      </c>
      <c r="E286" s="29">
        <v>0</v>
      </c>
      <c r="F286" s="29">
        <v>0</v>
      </c>
      <c r="G286" s="37">
        <f t="shared" si="24"/>
        <v>0</v>
      </c>
      <c r="H286" s="37">
        <f t="shared" si="24"/>
        <v>0</v>
      </c>
      <c r="I286" s="81"/>
      <c r="J286" s="81"/>
      <c r="K286" s="81"/>
      <c r="L286" s="81"/>
      <c r="M286" s="81"/>
      <c r="N286" s="81"/>
      <c r="O286" s="19"/>
      <c r="P286" s="81"/>
      <c r="Q286" s="81"/>
    </row>
    <row r="287" spans="1:17" ht="21" customHeight="1">
      <c r="A287" s="11" t="s">
        <v>106</v>
      </c>
      <c r="B287" s="60"/>
      <c r="C287" s="8">
        <f aca="true" t="shared" si="25" ref="C287:C350">D287+E287+F287+G287+H287</f>
        <v>15</v>
      </c>
      <c r="D287" s="29">
        <v>15</v>
      </c>
      <c r="E287" s="29">
        <v>0</v>
      </c>
      <c r="F287" s="29">
        <v>0</v>
      </c>
      <c r="G287" s="37">
        <f t="shared" si="24"/>
        <v>0</v>
      </c>
      <c r="H287" s="37">
        <f t="shared" si="24"/>
        <v>0</v>
      </c>
      <c r="I287" s="81"/>
      <c r="J287" s="81"/>
      <c r="K287" s="81"/>
      <c r="L287" s="81"/>
      <c r="M287" s="81"/>
      <c r="N287" s="81"/>
      <c r="O287" s="19"/>
      <c r="P287" s="81"/>
      <c r="Q287" s="81"/>
    </row>
    <row r="288" spans="1:17" ht="24" customHeight="1">
      <c r="A288" s="10" t="s">
        <v>117</v>
      </c>
      <c r="B288" s="59" t="s">
        <v>177</v>
      </c>
      <c r="C288" s="8">
        <f t="shared" si="25"/>
        <v>10</v>
      </c>
      <c r="D288" s="30">
        <f>D289+D290+D291</f>
        <v>10</v>
      </c>
      <c r="E288" s="30">
        <f>E289+E290+E291</f>
        <v>0</v>
      </c>
      <c r="F288" s="30">
        <f>F289+F290+F291</f>
        <v>0</v>
      </c>
      <c r="G288" s="26">
        <f t="shared" si="24"/>
        <v>0</v>
      </c>
      <c r="H288" s="26">
        <f t="shared" si="24"/>
        <v>0</v>
      </c>
      <c r="I288" s="59" t="s">
        <v>136</v>
      </c>
      <c r="J288" s="59" t="s">
        <v>8</v>
      </c>
      <c r="K288" s="59">
        <v>6</v>
      </c>
      <c r="L288" s="59">
        <v>6</v>
      </c>
      <c r="M288" s="59">
        <v>6</v>
      </c>
      <c r="N288" s="59">
        <v>6</v>
      </c>
      <c r="P288" s="59">
        <v>6</v>
      </c>
      <c r="Q288" s="59">
        <v>6</v>
      </c>
    </row>
    <row r="289" spans="1:17" ht="16.5" customHeight="1">
      <c r="A289" s="11" t="s">
        <v>5</v>
      </c>
      <c r="B289" s="60"/>
      <c r="C289" s="8">
        <f t="shared" si="25"/>
        <v>0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60"/>
      <c r="J289" s="60"/>
      <c r="K289" s="60"/>
      <c r="L289" s="60"/>
      <c r="M289" s="60"/>
      <c r="N289" s="60"/>
      <c r="P289" s="60"/>
      <c r="Q289" s="60"/>
    </row>
    <row r="290" spans="1:17" ht="18" customHeight="1">
      <c r="A290" s="11" t="s">
        <v>16</v>
      </c>
      <c r="B290" s="60"/>
      <c r="C290" s="8">
        <f t="shared" si="25"/>
        <v>0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60"/>
      <c r="J290" s="60"/>
      <c r="K290" s="60"/>
      <c r="L290" s="60"/>
      <c r="M290" s="60"/>
      <c r="N290" s="60"/>
      <c r="P290" s="60"/>
      <c r="Q290" s="60"/>
    </row>
    <row r="291" spans="1:17" ht="27.75" customHeight="1">
      <c r="A291" s="11" t="s">
        <v>106</v>
      </c>
      <c r="B291" s="60"/>
      <c r="C291" s="8">
        <f t="shared" si="25"/>
        <v>10</v>
      </c>
      <c r="D291" s="30">
        <v>10</v>
      </c>
      <c r="E291" s="30">
        <v>0</v>
      </c>
      <c r="F291" s="30">
        <v>0</v>
      </c>
      <c r="G291" s="30">
        <v>0</v>
      </c>
      <c r="H291" s="30">
        <v>0</v>
      </c>
      <c r="I291" s="60"/>
      <c r="J291" s="60"/>
      <c r="K291" s="60"/>
      <c r="L291" s="60"/>
      <c r="M291" s="60"/>
      <c r="N291" s="60"/>
      <c r="P291" s="60"/>
      <c r="Q291" s="60"/>
    </row>
    <row r="292" spans="1:17" ht="45" customHeight="1">
      <c r="A292" s="10" t="s">
        <v>119</v>
      </c>
      <c r="B292" s="59" t="s">
        <v>177</v>
      </c>
      <c r="C292" s="8">
        <f t="shared" si="25"/>
        <v>0</v>
      </c>
      <c r="D292" s="30">
        <f>D293+D294+D295</f>
        <v>0</v>
      </c>
      <c r="E292" s="30">
        <f>E293+E294+E295</f>
        <v>0</v>
      </c>
      <c r="F292" s="30">
        <f>F293+F294+F295</f>
        <v>0</v>
      </c>
      <c r="G292" s="30">
        <f>G293+G294+G295</f>
        <v>0</v>
      </c>
      <c r="H292" s="30">
        <f>H293+H294+H295</f>
        <v>0</v>
      </c>
      <c r="I292" s="59" t="s">
        <v>137</v>
      </c>
      <c r="J292" s="59" t="s">
        <v>107</v>
      </c>
      <c r="K292" s="59">
        <v>1</v>
      </c>
      <c r="L292" s="59">
        <v>1</v>
      </c>
      <c r="M292" s="59">
        <v>1</v>
      </c>
      <c r="N292" s="59">
        <v>1</v>
      </c>
      <c r="P292" s="59">
        <v>1</v>
      </c>
      <c r="Q292" s="59">
        <v>1</v>
      </c>
    </row>
    <row r="293" spans="1:17" ht="13.5" customHeight="1">
      <c r="A293" s="11" t="s">
        <v>5</v>
      </c>
      <c r="B293" s="60"/>
      <c r="C293" s="8">
        <f t="shared" si="25"/>
        <v>0</v>
      </c>
      <c r="D293" s="28">
        <v>0</v>
      </c>
      <c r="E293" s="28">
        <v>0</v>
      </c>
      <c r="F293" s="28">
        <v>0</v>
      </c>
      <c r="G293" s="29">
        <v>0</v>
      </c>
      <c r="H293" s="29">
        <v>0</v>
      </c>
      <c r="I293" s="60"/>
      <c r="J293" s="60"/>
      <c r="K293" s="60"/>
      <c r="L293" s="60"/>
      <c r="M293" s="60"/>
      <c r="N293" s="60"/>
      <c r="P293" s="60"/>
      <c r="Q293" s="60"/>
    </row>
    <row r="294" spans="1:17" ht="13.5" customHeight="1">
      <c r="A294" s="11" t="s">
        <v>16</v>
      </c>
      <c r="B294" s="60"/>
      <c r="C294" s="8">
        <f t="shared" si="25"/>
        <v>0</v>
      </c>
      <c r="D294" s="28">
        <v>0</v>
      </c>
      <c r="E294" s="28">
        <v>0</v>
      </c>
      <c r="F294" s="28">
        <v>0</v>
      </c>
      <c r="G294" s="29">
        <v>0</v>
      </c>
      <c r="H294" s="29">
        <v>0</v>
      </c>
      <c r="I294" s="60"/>
      <c r="J294" s="60"/>
      <c r="K294" s="60"/>
      <c r="L294" s="60"/>
      <c r="M294" s="60"/>
      <c r="N294" s="60"/>
      <c r="P294" s="60"/>
      <c r="Q294" s="60"/>
    </row>
    <row r="295" spans="1:17" ht="13.5" customHeight="1">
      <c r="A295" s="11" t="s">
        <v>106</v>
      </c>
      <c r="B295" s="60"/>
      <c r="C295" s="8">
        <f t="shared" si="25"/>
        <v>0</v>
      </c>
      <c r="D295" s="28">
        <v>0</v>
      </c>
      <c r="E295" s="28">
        <v>0</v>
      </c>
      <c r="F295" s="28">
        <v>0</v>
      </c>
      <c r="G295" s="29">
        <v>0</v>
      </c>
      <c r="H295" s="29">
        <v>0</v>
      </c>
      <c r="I295" s="60"/>
      <c r="J295" s="60"/>
      <c r="K295" s="60"/>
      <c r="L295" s="60"/>
      <c r="M295" s="60"/>
      <c r="N295" s="60"/>
      <c r="P295" s="60"/>
      <c r="Q295" s="60"/>
    </row>
    <row r="296" spans="1:17" ht="45" customHeight="1">
      <c r="A296" s="10" t="s">
        <v>118</v>
      </c>
      <c r="B296" s="59" t="s">
        <v>177</v>
      </c>
      <c r="C296" s="8">
        <f t="shared" si="25"/>
        <v>30</v>
      </c>
      <c r="D296" s="28">
        <f>D297+D298+D299</f>
        <v>30</v>
      </c>
      <c r="E296" s="28">
        <f>E297+E298+E299</f>
        <v>0</v>
      </c>
      <c r="F296" s="28">
        <f>F297+F298+F299</f>
        <v>0</v>
      </c>
      <c r="G296" s="28">
        <f>G297+G298+G299</f>
        <v>0</v>
      </c>
      <c r="H296" s="28">
        <f>H297+H298+H299</f>
        <v>0</v>
      </c>
      <c r="I296" s="59" t="s">
        <v>138</v>
      </c>
      <c r="J296" s="59" t="s">
        <v>107</v>
      </c>
      <c r="K296" s="59">
        <v>8</v>
      </c>
      <c r="L296" s="59">
        <v>8</v>
      </c>
      <c r="M296" s="59">
        <v>8</v>
      </c>
      <c r="N296" s="59">
        <v>8</v>
      </c>
      <c r="P296" s="59">
        <v>8</v>
      </c>
      <c r="Q296" s="59">
        <v>8</v>
      </c>
    </row>
    <row r="297" spans="1:17" ht="13.5" customHeight="1">
      <c r="A297" s="11" t="s">
        <v>5</v>
      </c>
      <c r="B297" s="60"/>
      <c r="C297" s="8">
        <f t="shared" si="25"/>
        <v>0</v>
      </c>
      <c r="D297" s="28">
        <v>0</v>
      </c>
      <c r="E297" s="28">
        <v>0</v>
      </c>
      <c r="F297" s="28">
        <v>0</v>
      </c>
      <c r="G297" s="29">
        <v>0</v>
      </c>
      <c r="H297" s="29">
        <v>0</v>
      </c>
      <c r="I297" s="60"/>
      <c r="J297" s="60"/>
      <c r="K297" s="60"/>
      <c r="L297" s="60"/>
      <c r="M297" s="60"/>
      <c r="N297" s="60"/>
      <c r="P297" s="60"/>
      <c r="Q297" s="60"/>
    </row>
    <row r="298" spans="1:17" ht="13.5" customHeight="1">
      <c r="A298" s="11" t="s">
        <v>16</v>
      </c>
      <c r="B298" s="60"/>
      <c r="C298" s="8">
        <f t="shared" si="25"/>
        <v>0</v>
      </c>
      <c r="D298" s="28">
        <v>0</v>
      </c>
      <c r="E298" s="28">
        <v>0</v>
      </c>
      <c r="F298" s="28">
        <v>0</v>
      </c>
      <c r="G298" s="29">
        <v>0</v>
      </c>
      <c r="H298" s="29">
        <v>0</v>
      </c>
      <c r="I298" s="60"/>
      <c r="J298" s="60"/>
      <c r="K298" s="60"/>
      <c r="L298" s="60"/>
      <c r="M298" s="60"/>
      <c r="N298" s="60"/>
      <c r="P298" s="60"/>
      <c r="Q298" s="60"/>
    </row>
    <row r="299" spans="1:17" ht="16.5" customHeight="1">
      <c r="A299" s="11" t="s">
        <v>106</v>
      </c>
      <c r="B299" s="60"/>
      <c r="C299" s="8">
        <f t="shared" si="25"/>
        <v>30</v>
      </c>
      <c r="D299" s="28">
        <v>30</v>
      </c>
      <c r="E299" s="28">
        <v>0</v>
      </c>
      <c r="F299" s="28">
        <v>0</v>
      </c>
      <c r="G299" s="28">
        <v>0</v>
      </c>
      <c r="H299" s="28">
        <v>0</v>
      </c>
      <c r="I299" s="60"/>
      <c r="J299" s="60"/>
      <c r="K299" s="60"/>
      <c r="L299" s="60"/>
      <c r="M299" s="60"/>
      <c r="N299" s="60"/>
      <c r="P299" s="60"/>
      <c r="Q299" s="60"/>
    </row>
    <row r="300" spans="1:17" ht="75" customHeight="1">
      <c r="A300" s="10" t="s">
        <v>120</v>
      </c>
      <c r="B300" s="59" t="s">
        <v>177</v>
      </c>
      <c r="C300" s="8">
        <f t="shared" si="25"/>
        <v>20</v>
      </c>
      <c r="D300" s="28">
        <f>D301+D302+D303</f>
        <v>20</v>
      </c>
      <c r="E300" s="30">
        <f>E301+E302+E303</f>
        <v>0</v>
      </c>
      <c r="F300" s="30">
        <f>F301+F302+F303</f>
        <v>0</v>
      </c>
      <c r="G300" s="30">
        <v>0</v>
      </c>
      <c r="H300" s="30">
        <v>0</v>
      </c>
      <c r="I300" s="59" t="s">
        <v>139</v>
      </c>
      <c r="J300" s="59" t="s">
        <v>7</v>
      </c>
      <c r="K300" s="59">
        <v>0</v>
      </c>
      <c r="L300" s="59">
        <v>66</v>
      </c>
      <c r="M300" s="59">
        <v>66</v>
      </c>
      <c r="N300" s="59">
        <v>66</v>
      </c>
      <c r="P300" s="59">
        <v>66</v>
      </c>
      <c r="Q300" s="59">
        <v>66</v>
      </c>
    </row>
    <row r="301" spans="1:17" ht="13.5" customHeight="1">
      <c r="A301" s="11" t="s">
        <v>5</v>
      </c>
      <c r="B301" s="60"/>
      <c r="C301" s="8">
        <f t="shared" si="25"/>
        <v>0</v>
      </c>
      <c r="D301" s="28">
        <v>0</v>
      </c>
      <c r="E301" s="30">
        <v>0</v>
      </c>
      <c r="F301" s="30">
        <v>0</v>
      </c>
      <c r="G301" s="30">
        <v>0</v>
      </c>
      <c r="H301" s="30">
        <v>0</v>
      </c>
      <c r="I301" s="60"/>
      <c r="J301" s="60"/>
      <c r="K301" s="60"/>
      <c r="L301" s="60"/>
      <c r="M301" s="60"/>
      <c r="N301" s="60"/>
      <c r="P301" s="60"/>
      <c r="Q301" s="60"/>
    </row>
    <row r="302" spans="1:17" ht="13.5" customHeight="1">
      <c r="A302" s="11" t="s">
        <v>16</v>
      </c>
      <c r="B302" s="60"/>
      <c r="C302" s="8">
        <f t="shared" si="25"/>
        <v>0</v>
      </c>
      <c r="D302" s="28">
        <v>0</v>
      </c>
      <c r="E302" s="30">
        <v>0</v>
      </c>
      <c r="F302" s="30">
        <v>0</v>
      </c>
      <c r="G302" s="30">
        <v>0</v>
      </c>
      <c r="H302" s="30">
        <v>0</v>
      </c>
      <c r="I302" s="60"/>
      <c r="J302" s="60"/>
      <c r="K302" s="60"/>
      <c r="L302" s="60"/>
      <c r="M302" s="60"/>
      <c r="N302" s="60"/>
      <c r="P302" s="60"/>
      <c r="Q302" s="60"/>
    </row>
    <row r="303" spans="1:17" ht="13.5" customHeight="1">
      <c r="A303" s="11" t="s">
        <v>106</v>
      </c>
      <c r="B303" s="60"/>
      <c r="C303" s="8">
        <f t="shared" si="25"/>
        <v>20</v>
      </c>
      <c r="D303" s="28">
        <v>20</v>
      </c>
      <c r="E303" s="30">
        <v>0</v>
      </c>
      <c r="F303" s="30">
        <v>0</v>
      </c>
      <c r="G303" s="30">
        <v>0</v>
      </c>
      <c r="H303" s="30">
        <v>0</v>
      </c>
      <c r="I303" s="60"/>
      <c r="J303" s="60"/>
      <c r="K303" s="60"/>
      <c r="L303" s="60"/>
      <c r="M303" s="60"/>
      <c r="N303" s="60"/>
      <c r="P303" s="60"/>
      <c r="Q303" s="60"/>
    </row>
    <row r="304" spans="1:17" ht="45" customHeight="1">
      <c r="A304" s="22" t="s">
        <v>191</v>
      </c>
      <c r="B304" s="59" t="s">
        <v>177</v>
      </c>
      <c r="C304" s="8">
        <f t="shared" si="25"/>
        <v>50</v>
      </c>
      <c r="D304" s="28">
        <f>D305+D306+D307</f>
        <v>50</v>
      </c>
      <c r="E304" s="30">
        <f>E305+E306+E307</f>
        <v>0</v>
      </c>
      <c r="F304" s="30">
        <f>F305+F306+F307</f>
        <v>0</v>
      </c>
      <c r="G304" s="30">
        <v>0</v>
      </c>
      <c r="H304" s="30">
        <v>0</v>
      </c>
      <c r="I304" s="80" t="s">
        <v>140</v>
      </c>
      <c r="J304" s="80" t="s">
        <v>7</v>
      </c>
      <c r="K304" s="80">
        <v>50</v>
      </c>
      <c r="L304" s="80">
        <v>50</v>
      </c>
      <c r="M304" s="80">
        <v>50</v>
      </c>
      <c r="N304" s="80">
        <v>50</v>
      </c>
      <c r="P304" s="80">
        <v>50</v>
      </c>
      <c r="Q304" s="80">
        <v>50</v>
      </c>
    </row>
    <row r="305" spans="1:17" ht="18" customHeight="1">
      <c r="A305" s="20" t="s">
        <v>5</v>
      </c>
      <c r="B305" s="60"/>
      <c r="C305" s="8">
        <f t="shared" si="25"/>
        <v>0</v>
      </c>
      <c r="D305" s="28">
        <v>0</v>
      </c>
      <c r="E305" s="30">
        <v>0</v>
      </c>
      <c r="F305" s="30">
        <v>0</v>
      </c>
      <c r="G305" s="30">
        <v>0</v>
      </c>
      <c r="H305" s="30">
        <v>0</v>
      </c>
      <c r="I305" s="81"/>
      <c r="J305" s="81"/>
      <c r="K305" s="81"/>
      <c r="L305" s="81"/>
      <c r="M305" s="81"/>
      <c r="N305" s="81"/>
      <c r="P305" s="81"/>
      <c r="Q305" s="81"/>
    </row>
    <row r="306" spans="1:17" ht="15.75" customHeight="1">
      <c r="A306" s="20" t="s">
        <v>16</v>
      </c>
      <c r="B306" s="60"/>
      <c r="C306" s="8">
        <f t="shared" si="25"/>
        <v>0</v>
      </c>
      <c r="D306" s="28">
        <v>0</v>
      </c>
      <c r="E306" s="30">
        <v>0</v>
      </c>
      <c r="F306" s="30">
        <v>0</v>
      </c>
      <c r="G306" s="30">
        <v>0</v>
      </c>
      <c r="H306" s="30">
        <v>0</v>
      </c>
      <c r="I306" s="81"/>
      <c r="J306" s="81"/>
      <c r="K306" s="81"/>
      <c r="L306" s="81"/>
      <c r="M306" s="81"/>
      <c r="N306" s="81"/>
      <c r="P306" s="81"/>
      <c r="Q306" s="81"/>
    </row>
    <row r="307" spans="1:17" ht="15" customHeight="1">
      <c r="A307" s="20" t="s">
        <v>106</v>
      </c>
      <c r="B307" s="60"/>
      <c r="C307" s="8">
        <f t="shared" si="25"/>
        <v>50</v>
      </c>
      <c r="D307" s="28">
        <v>50</v>
      </c>
      <c r="E307" s="30">
        <v>0</v>
      </c>
      <c r="F307" s="30">
        <v>0</v>
      </c>
      <c r="G307" s="30">
        <v>0</v>
      </c>
      <c r="H307" s="30">
        <v>0</v>
      </c>
      <c r="I307" s="81"/>
      <c r="J307" s="81"/>
      <c r="K307" s="81"/>
      <c r="L307" s="81"/>
      <c r="M307" s="81"/>
      <c r="N307" s="81"/>
      <c r="P307" s="81"/>
      <c r="Q307" s="81"/>
    </row>
    <row r="308" spans="1:17" ht="46.5" customHeight="1">
      <c r="A308" s="22" t="s">
        <v>121</v>
      </c>
      <c r="B308" s="59" t="s">
        <v>177</v>
      </c>
      <c r="C308" s="8">
        <f t="shared" si="25"/>
        <v>70</v>
      </c>
      <c r="D308" s="28">
        <f>D309+D310+D311</f>
        <v>70</v>
      </c>
      <c r="E308" s="30">
        <f>E309+E310+E311</f>
        <v>0</v>
      </c>
      <c r="F308" s="30">
        <f>F309+F310+F311</f>
        <v>0</v>
      </c>
      <c r="G308" s="30">
        <v>0</v>
      </c>
      <c r="H308" s="30">
        <v>0</v>
      </c>
      <c r="I308" s="80" t="s">
        <v>141</v>
      </c>
      <c r="J308" s="80" t="s">
        <v>109</v>
      </c>
      <c r="K308" s="80">
        <v>20</v>
      </c>
      <c r="L308" s="80">
        <v>20</v>
      </c>
      <c r="M308" s="80">
        <v>0</v>
      </c>
      <c r="N308" s="80">
        <v>0</v>
      </c>
      <c r="P308" s="80">
        <v>0</v>
      </c>
      <c r="Q308" s="80">
        <v>0</v>
      </c>
    </row>
    <row r="309" spans="1:17" ht="13.5" customHeight="1">
      <c r="A309" s="20" t="s">
        <v>5</v>
      </c>
      <c r="B309" s="60"/>
      <c r="C309" s="8">
        <f t="shared" si="25"/>
        <v>0</v>
      </c>
      <c r="D309" s="28">
        <v>0</v>
      </c>
      <c r="E309" s="30">
        <v>0</v>
      </c>
      <c r="F309" s="30">
        <v>0</v>
      </c>
      <c r="G309" s="30">
        <v>0</v>
      </c>
      <c r="H309" s="30">
        <v>0</v>
      </c>
      <c r="I309" s="81"/>
      <c r="J309" s="81"/>
      <c r="K309" s="81"/>
      <c r="L309" s="81"/>
      <c r="M309" s="81"/>
      <c r="N309" s="81"/>
      <c r="P309" s="81"/>
      <c r="Q309" s="81"/>
    </row>
    <row r="310" spans="1:17" ht="13.5" customHeight="1">
      <c r="A310" s="20" t="s">
        <v>16</v>
      </c>
      <c r="B310" s="60"/>
      <c r="C310" s="8">
        <f t="shared" si="25"/>
        <v>0</v>
      </c>
      <c r="D310" s="28">
        <v>0</v>
      </c>
      <c r="E310" s="30">
        <v>0</v>
      </c>
      <c r="F310" s="30">
        <v>0</v>
      </c>
      <c r="G310" s="30">
        <v>0</v>
      </c>
      <c r="H310" s="30">
        <v>0</v>
      </c>
      <c r="I310" s="81"/>
      <c r="J310" s="81"/>
      <c r="K310" s="81"/>
      <c r="L310" s="81"/>
      <c r="M310" s="81"/>
      <c r="N310" s="81"/>
      <c r="P310" s="81"/>
      <c r="Q310" s="81"/>
    </row>
    <row r="311" spans="1:17" ht="13.5" customHeight="1">
      <c r="A311" s="20" t="s">
        <v>106</v>
      </c>
      <c r="B311" s="60"/>
      <c r="C311" s="8">
        <f t="shared" si="25"/>
        <v>70</v>
      </c>
      <c r="D311" s="28">
        <v>70</v>
      </c>
      <c r="E311" s="30">
        <v>0</v>
      </c>
      <c r="F311" s="30">
        <v>0</v>
      </c>
      <c r="G311" s="30">
        <v>0</v>
      </c>
      <c r="H311" s="30">
        <v>0</v>
      </c>
      <c r="I311" s="81"/>
      <c r="J311" s="81"/>
      <c r="K311" s="81"/>
      <c r="L311" s="81"/>
      <c r="M311" s="81"/>
      <c r="N311" s="81"/>
      <c r="P311" s="81"/>
      <c r="Q311" s="81"/>
    </row>
    <row r="312" spans="1:17" ht="27.75" customHeight="1">
      <c r="A312" s="66" t="s">
        <v>123</v>
      </c>
      <c r="B312" s="66"/>
      <c r="C312" s="8">
        <f t="shared" si="25"/>
        <v>35</v>
      </c>
      <c r="D312" s="49">
        <f>D313+D314+D315</f>
        <v>35</v>
      </c>
      <c r="E312" s="49">
        <f>E313+E314+E315</f>
        <v>0</v>
      </c>
      <c r="F312" s="49">
        <f>F313+F314+F315</f>
        <v>0</v>
      </c>
      <c r="G312" s="49">
        <f>G313+G314+G315</f>
        <v>0</v>
      </c>
      <c r="H312" s="49">
        <f>H313+H314+H315</f>
        <v>0</v>
      </c>
      <c r="I312" s="82"/>
      <c r="J312" s="83"/>
      <c r="K312" s="83"/>
      <c r="L312" s="83"/>
      <c r="M312" s="83"/>
      <c r="N312" s="83"/>
      <c r="O312" s="84"/>
      <c r="P312" s="84"/>
      <c r="Q312" s="85"/>
    </row>
    <row r="313" spans="1:17" ht="15">
      <c r="A313" s="67" t="s">
        <v>5</v>
      </c>
      <c r="B313" s="67"/>
      <c r="C313" s="8">
        <f t="shared" si="25"/>
        <v>0</v>
      </c>
      <c r="D313" s="32">
        <f aca="true" t="shared" si="26" ref="D313:H314">D317+D361</f>
        <v>0</v>
      </c>
      <c r="E313" s="32">
        <f t="shared" si="26"/>
        <v>0</v>
      </c>
      <c r="F313" s="32">
        <f t="shared" si="26"/>
        <v>0</v>
      </c>
      <c r="G313" s="32">
        <f t="shared" si="26"/>
        <v>0</v>
      </c>
      <c r="H313" s="32">
        <f t="shared" si="26"/>
        <v>0</v>
      </c>
      <c r="I313" s="86"/>
      <c r="J313" s="87"/>
      <c r="K313" s="87"/>
      <c r="L313" s="87"/>
      <c r="M313" s="87"/>
      <c r="N313" s="87"/>
      <c r="O313" s="88"/>
      <c r="P313" s="88"/>
      <c r="Q313" s="89"/>
    </row>
    <row r="314" spans="1:17" ht="15">
      <c r="A314" s="67" t="s">
        <v>16</v>
      </c>
      <c r="B314" s="67"/>
      <c r="C314" s="8">
        <f t="shared" si="25"/>
        <v>0</v>
      </c>
      <c r="D314" s="32">
        <f t="shared" si="26"/>
        <v>0</v>
      </c>
      <c r="E314" s="32">
        <f t="shared" si="26"/>
        <v>0</v>
      </c>
      <c r="F314" s="32">
        <f t="shared" si="26"/>
        <v>0</v>
      </c>
      <c r="G314" s="32">
        <f t="shared" si="26"/>
        <v>0</v>
      </c>
      <c r="H314" s="32">
        <f t="shared" si="26"/>
        <v>0</v>
      </c>
      <c r="I314" s="86"/>
      <c r="J314" s="87"/>
      <c r="K314" s="87"/>
      <c r="L314" s="87"/>
      <c r="M314" s="87"/>
      <c r="N314" s="87"/>
      <c r="O314" s="88"/>
      <c r="P314" s="88"/>
      <c r="Q314" s="89"/>
    </row>
    <row r="315" spans="1:17" ht="15">
      <c r="A315" s="67" t="s">
        <v>106</v>
      </c>
      <c r="B315" s="67"/>
      <c r="C315" s="8">
        <f t="shared" si="25"/>
        <v>35</v>
      </c>
      <c r="D315" s="32">
        <f>D319+D363</f>
        <v>35</v>
      </c>
      <c r="E315" s="32">
        <f>E319+E363</f>
        <v>0</v>
      </c>
      <c r="F315" s="32">
        <f>F319+F363</f>
        <v>0</v>
      </c>
      <c r="G315" s="32">
        <f>G319+G363</f>
        <v>0</v>
      </c>
      <c r="H315" s="32">
        <f>H319+H363</f>
        <v>0</v>
      </c>
      <c r="I315" s="86"/>
      <c r="J315" s="87"/>
      <c r="K315" s="87"/>
      <c r="L315" s="87"/>
      <c r="M315" s="87"/>
      <c r="N315" s="87"/>
      <c r="O315" s="88"/>
      <c r="P315" s="88"/>
      <c r="Q315" s="89"/>
    </row>
    <row r="316" spans="1:17" ht="28.5" customHeight="1">
      <c r="A316" s="94" t="s">
        <v>164</v>
      </c>
      <c r="B316" s="94"/>
      <c r="C316" s="8">
        <f t="shared" si="25"/>
        <v>35</v>
      </c>
      <c r="D316" s="31">
        <f>D317+D318+D319</f>
        <v>35</v>
      </c>
      <c r="E316" s="31">
        <f>E317+E318+E319</f>
        <v>0</v>
      </c>
      <c r="F316" s="31">
        <f>F317+F318+F319</f>
        <v>0</v>
      </c>
      <c r="G316" s="31">
        <f>G317+G318+G319</f>
        <v>0</v>
      </c>
      <c r="H316" s="31">
        <f>H317+H318+H319</f>
        <v>0</v>
      </c>
      <c r="I316" s="86"/>
      <c r="J316" s="87"/>
      <c r="K316" s="87"/>
      <c r="L316" s="87"/>
      <c r="M316" s="87"/>
      <c r="N316" s="87"/>
      <c r="O316" s="88"/>
      <c r="P316" s="88"/>
      <c r="Q316" s="89"/>
    </row>
    <row r="317" spans="1:17" ht="15">
      <c r="A317" s="67" t="s">
        <v>5</v>
      </c>
      <c r="B317" s="67"/>
      <c r="C317" s="8">
        <f t="shared" si="25"/>
        <v>0</v>
      </c>
      <c r="D317" s="31">
        <f aca="true" t="shared" si="27" ref="D317:H319">D321+D325+D329+D333+D337+D341+D345+D349+D353+D357</f>
        <v>0</v>
      </c>
      <c r="E317" s="31">
        <f t="shared" si="27"/>
        <v>0</v>
      </c>
      <c r="F317" s="31">
        <f t="shared" si="27"/>
        <v>0</v>
      </c>
      <c r="G317" s="31">
        <f t="shared" si="27"/>
        <v>0</v>
      </c>
      <c r="H317" s="31">
        <f t="shared" si="27"/>
        <v>0</v>
      </c>
      <c r="I317" s="86"/>
      <c r="J317" s="87"/>
      <c r="K317" s="87"/>
      <c r="L317" s="87"/>
      <c r="M317" s="87"/>
      <c r="N317" s="87"/>
      <c r="O317" s="88"/>
      <c r="P317" s="88"/>
      <c r="Q317" s="89"/>
    </row>
    <row r="318" spans="1:17" ht="15">
      <c r="A318" s="67" t="s">
        <v>16</v>
      </c>
      <c r="B318" s="67"/>
      <c r="C318" s="8">
        <f t="shared" si="25"/>
        <v>0</v>
      </c>
      <c r="D318" s="31">
        <f t="shared" si="27"/>
        <v>0</v>
      </c>
      <c r="E318" s="31">
        <f t="shared" si="27"/>
        <v>0</v>
      </c>
      <c r="F318" s="31">
        <f t="shared" si="27"/>
        <v>0</v>
      </c>
      <c r="G318" s="31">
        <f t="shared" si="27"/>
        <v>0</v>
      </c>
      <c r="H318" s="31">
        <f t="shared" si="27"/>
        <v>0</v>
      </c>
      <c r="I318" s="86"/>
      <c r="J318" s="87"/>
      <c r="K318" s="87"/>
      <c r="L318" s="87"/>
      <c r="M318" s="87"/>
      <c r="N318" s="87"/>
      <c r="O318" s="88"/>
      <c r="P318" s="88"/>
      <c r="Q318" s="89"/>
    </row>
    <row r="319" spans="1:17" ht="15">
      <c r="A319" s="67" t="s">
        <v>106</v>
      </c>
      <c r="B319" s="67"/>
      <c r="C319" s="8">
        <f t="shared" si="25"/>
        <v>35</v>
      </c>
      <c r="D319" s="32">
        <f t="shared" si="27"/>
        <v>35</v>
      </c>
      <c r="E319" s="32">
        <f t="shared" si="27"/>
        <v>0</v>
      </c>
      <c r="F319" s="32">
        <f t="shared" si="27"/>
        <v>0</v>
      </c>
      <c r="G319" s="32">
        <f t="shared" si="27"/>
        <v>0</v>
      </c>
      <c r="H319" s="32">
        <f t="shared" si="27"/>
        <v>0</v>
      </c>
      <c r="I319" s="90"/>
      <c r="J319" s="91"/>
      <c r="K319" s="91"/>
      <c r="L319" s="91"/>
      <c r="M319" s="91"/>
      <c r="N319" s="91"/>
      <c r="O319" s="92"/>
      <c r="P319" s="92"/>
      <c r="Q319" s="93"/>
    </row>
    <row r="320" spans="1:17" ht="45" customHeight="1">
      <c r="A320" s="23" t="s">
        <v>124</v>
      </c>
      <c r="B320" s="59" t="s">
        <v>177</v>
      </c>
      <c r="C320" s="8">
        <f t="shared" si="25"/>
        <v>0</v>
      </c>
      <c r="D320" s="31">
        <f>D321+D322+D323</f>
        <v>0</v>
      </c>
      <c r="E320" s="31">
        <f>E321+E322+E323</f>
        <v>0</v>
      </c>
      <c r="F320" s="31">
        <f>F321+F322+F323</f>
        <v>0</v>
      </c>
      <c r="G320" s="30">
        <v>0</v>
      </c>
      <c r="H320" s="30">
        <v>0</v>
      </c>
      <c r="I320" s="79" t="s">
        <v>142</v>
      </c>
      <c r="J320" s="79" t="s">
        <v>108</v>
      </c>
      <c r="K320" s="79">
        <v>78.3</v>
      </c>
      <c r="L320" s="79">
        <v>85</v>
      </c>
      <c r="M320" s="79">
        <v>85</v>
      </c>
      <c r="N320" s="79">
        <v>85</v>
      </c>
      <c r="O320" s="38"/>
      <c r="P320" s="162">
        <v>85</v>
      </c>
      <c r="Q320" s="162">
        <v>85</v>
      </c>
    </row>
    <row r="321" spans="1:17" ht="15">
      <c r="A321" s="23" t="s">
        <v>5</v>
      </c>
      <c r="B321" s="60"/>
      <c r="C321" s="8">
        <f t="shared" si="25"/>
        <v>0</v>
      </c>
      <c r="D321" s="31">
        <v>0</v>
      </c>
      <c r="E321" s="31">
        <v>0</v>
      </c>
      <c r="F321" s="31">
        <v>0</v>
      </c>
      <c r="G321" s="30">
        <v>0</v>
      </c>
      <c r="H321" s="30">
        <v>0</v>
      </c>
      <c r="I321" s="61"/>
      <c r="J321" s="61"/>
      <c r="K321" s="61"/>
      <c r="L321" s="61"/>
      <c r="M321" s="61"/>
      <c r="N321" s="61"/>
      <c r="O321" s="38"/>
      <c r="P321" s="156"/>
      <c r="Q321" s="156"/>
    </row>
    <row r="322" spans="1:17" ht="15">
      <c r="A322" s="23" t="s">
        <v>16</v>
      </c>
      <c r="B322" s="60"/>
      <c r="C322" s="8">
        <f t="shared" si="25"/>
        <v>0</v>
      </c>
      <c r="D322" s="31">
        <v>0</v>
      </c>
      <c r="E322" s="31">
        <v>0</v>
      </c>
      <c r="F322" s="31">
        <v>0</v>
      </c>
      <c r="G322" s="30">
        <v>0</v>
      </c>
      <c r="H322" s="30">
        <v>0</v>
      </c>
      <c r="I322" s="61"/>
      <c r="J322" s="61"/>
      <c r="K322" s="61"/>
      <c r="L322" s="61"/>
      <c r="M322" s="61"/>
      <c r="N322" s="61"/>
      <c r="O322" s="38"/>
      <c r="P322" s="156"/>
      <c r="Q322" s="156"/>
    </row>
    <row r="323" spans="1:17" ht="15">
      <c r="A323" s="23" t="s">
        <v>106</v>
      </c>
      <c r="B323" s="60"/>
      <c r="C323" s="8">
        <f t="shared" si="25"/>
        <v>0</v>
      </c>
      <c r="D323" s="31">
        <v>0</v>
      </c>
      <c r="E323" s="31">
        <v>0</v>
      </c>
      <c r="F323" s="31">
        <v>0</v>
      </c>
      <c r="G323" s="30">
        <v>0</v>
      </c>
      <c r="H323" s="30">
        <v>0</v>
      </c>
      <c r="I323" s="61"/>
      <c r="J323" s="61"/>
      <c r="K323" s="61"/>
      <c r="L323" s="61"/>
      <c r="M323" s="61"/>
      <c r="N323" s="61"/>
      <c r="O323" s="38"/>
      <c r="P323" s="157"/>
      <c r="Q323" s="157"/>
    </row>
    <row r="324" spans="1:17" ht="63.75" customHeight="1">
      <c r="A324" s="53" t="s">
        <v>192</v>
      </c>
      <c r="B324" s="59" t="s">
        <v>177</v>
      </c>
      <c r="C324" s="8">
        <f t="shared" si="25"/>
        <v>0</v>
      </c>
      <c r="D324" s="31">
        <v>0</v>
      </c>
      <c r="E324" s="31">
        <v>0</v>
      </c>
      <c r="F324" s="31">
        <v>0</v>
      </c>
      <c r="G324" s="30">
        <v>0</v>
      </c>
      <c r="H324" s="30">
        <v>0</v>
      </c>
      <c r="I324" s="55" t="s">
        <v>143</v>
      </c>
      <c r="J324" s="55" t="s">
        <v>7</v>
      </c>
      <c r="K324" s="55">
        <v>1500</v>
      </c>
      <c r="L324" s="55">
        <v>1500</v>
      </c>
      <c r="M324" s="55">
        <v>1500</v>
      </c>
      <c r="N324" s="55">
        <v>1500</v>
      </c>
      <c r="O324" s="38"/>
      <c r="P324" s="155">
        <v>1500</v>
      </c>
      <c r="Q324" s="155">
        <v>1500</v>
      </c>
    </row>
    <row r="325" spans="1:17" ht="15">
      <c r="A325" s="34" t="s">
        <v>5</v>
      </c>
      <c r="B325" s="60"/>
      <c r="C325" s="8">
        <f t="shared" si="25"/>
        <v>0</v>
      </c>
      <c r="D325" s="31">
        <v>0</v>
      </c>
      <c r="E325" s="31">
        <v>0</v>
      </c>
      <c r="F325" s="31">
        <v>0</v>
      </c>
      <c r="G325" s="30">
        <v>0</v>
      </c>
      <c r="H325" s="30">
        <v>0</v>
      </c>
      <c r="I325" s="56"/>
      <c r="J325" s="56"/>
      <c r="K325" s="56"/>
      <c r="L325" s="56"/>
      <c r="M325" s="56"/>
      <c r="N325" s="56"/>
      <c r="O325" s="38"/>
      <c r="P325" s="156"/>
      <c r="Q325" s="156"/>
    </row>
    <row r="326" spans="1:17" ht="15">
      <c r="A326" s="34" t="s">
        <v>16</v>
      </c>
      <c r="B326" s="60"/>
      <c r="C326" s="8">
        <f t="shared" si="25"/>
        <v>0</v>
      </c>
      <c r="D326" s="31">
        <v>0</v>
      </c>
      <c r="E326" s="31">
        <v>0</v>
      </c>
      <c r="F326" s="31">
        <v>0</v>
      </c>
      <c r="G326" s="30">
        <v>0</v>
      </c>
      <c r="H326" s="30">
        <v>0</v>
      </c>
      <c r="I326" s="56"/>
      <c r="J326" s="56"/>
      <c r="K326" s="56"/>
      <c r="L326" s="56"/>
      <c r="M326" s="56"/>
      <c r="N326" s="56"/>
      <c r="O326" s="38"/>
      <c r="P326" s="156"/>
      <c r="Q326" s="156"/>
    </row>
    <row r="327" spans="1:17" ht="15">
      <c r="A327" s="34" t="s">
        <v>106</v>
      </c>
      <c r="B327" s="60"/>
      <c r="C327" s="8">
        <f t="shared" si="25"/>
        <v>0</v>
      </c>
      <c r="D327" s="31">
        <v>0</v>
      </c>
      <c r="E327" s="31">
        <v>0</v>
      </c>
      <c r="F327" s="31">
        <v>0</v>
      </c>
      <c r="G327" s="30">
        <v>0</v>
      </c>
      <c r="H327" s="30">
        <v>0</v>
      </c>
      <c r="I327" s="57"/>
      <c r="J327" s="57"/>
      <c r="K327" s="57"/>
      <c r="L327" s="57"/>
      <c r="M327" s="57"/>
      <c r="N327" s="57"/>
      <c r="O327" s="38"/>
      <c r="P327" s="157"/>
      <c r="Q327" s="157"/>
    </row>
    <row r="328" spans="1:17" ht="45" customHeight="1">
      <c r="A328" s="34" t="s">
        <v>148</v>
      </c>
      <c r="B328" s="59" t="s">
        <v>177</v>
      </c>
      <c r="C328" s="8">
        <f t="shared" si="25"/>
        <v>0</v>
      </c>
      <c r="D328" s="33">
        <f>D329+D330+D331</f>
        <v>0</v>
      </c>
      <c r="E328" s="33">
        <f>E329+E330+E331</f>
        <v>0</v>
      </c>
      <c r="F328" s="33">
        <f>F329+F330+F331</f>
        <v>0</v>
      </c>
      <c r="G328" s="30">
        <v>0</v>
      </c>
      <c r="H328" s="30">
        <v>0</v>
      </c>
      <c r="I328" s="58" t="s">
        <v>157</v>
      </c>
      <c r="J328" s="58" t="s">
        <v>196</v>
      </c>
      <c r="K328" s="58" t="s">
        <v>195</v>
      </c>
      <c r="L328" s="58" t="s">
        <v>122</v>
      </c>
      <c r="M328" s="58" t="s">
        <v>122</v>
      </c>
      <c r="N328" s="58" t="s">
        <v>122</v>
      </c>
      <c r="P328" s="58" t="s">
        <v>122</v>
      </c>
      <c r="Q328" s="58" t="s">
        <v>122</v>
      </c>
    </row>
    <row r="329" spans="1:17" ht="15" customHeight="1">
      <c r="A329" s="34" t="s">
        <v>5</v>
      </c>
      <c r="B329" s="60"/>
      <c r="C329" s="8">
        <f t="shared" si="25"/>
        <v>0</v>
      </c>
      <c r="D329" s="33">
        <v>0</v>
      </c>
      <c r="E329" s="33">
        <v>0</v>
      </c>
      <c r="F329" s="33">
        <v>0</v>
      </c>
      <c r="G329" s="30">
        <v>0</v>
      </c>
      <c r="H329" s="30">
        <v>0</v>
      </c>
      <c r="I329" s="58"/>
      <c r="J329" s="58"/>
      <c r="K329" s="58"/>
      <c r="L329" s="58"/>
      <c r="M329" s="58"/>
      <c r="N329" s="58"/>
      <c r="P329" s="58"/>
      <c r="Q329" s="58"/>
    </row>
    <row r="330" spans="1:17" ht="15.75" customHeight="1">
      <c r="A330" s="34" t="s">
        <v>16</v>
      </c>
      <c r="B330" s="60"/>
      <c r="C330" s="8">
        <f t="shared" si="25"/>
        <v>0</v>
      </c>
      <c r="D330" s="33">
        <v>0</v>
      </c>
      <c r="E330" s="33">
        <v>0</v>
      </c>
      <c r="F330" s="33">
        <v>0</v>
      </c>
      <c r="G330" s="30">
        <v>0</v>
      </c>
      <c r="H330" s="30">
        <v>0</v>
      </c>
      <c r="I330" s="58"/>
      <c r="J330" s="58"/>
      <c r="K330" s="58"/>
      <c r="L330" s="58"/>
      <c r="M330" s="58"/>
      <c r="N330" s="58"/>
      <c r="P330" s="58"/>
      <c r="Q330" s="58"/>
    </row>
    <row r="331" spans="1:17" ht="15" customHeight="1">
      <c r="A331" s="34" t="s">
        <v>106</v>
      </c>
      <c r="B331" s="60"/>
      <c r="C331" s="8">
        <f t="shared" si="25"/>
        <v>0</v>
      </c>
      <c r="D331" s="33">
        <v>0</v>
      </c>
      <c r="E331" s="33">
        <v>0</v>
      </c>
      <c r="F331" s="33">
        <v>0</v>
      </c>
      <c r="G331" s="30">
        <v>0</v>
      </c>
      <c r="H331" s="30">
        <v>0</v>
      </c>
      <c r="I331" s="58"/>
      <c r="J331" s="58"/>
      <c r="K331" s="58"/>
      <c r="L331" s="58"/>
      <c r="M331" s="58"/>
      <c r="N331" s="58"/>
      <c r="P331" s="58"/>
      <c r="Q331" s="58"/>
    </row>
    <row r="332" spans="1:17" ht="45" customHeight="1">
      <c r="A332" s="34" t="s">
        <v>165</v>
      </c>
      <c r="B332" s="59" t="s">
        <v>177</v>
      </c>
      <c r="C332" s="8">
        <f t="shared" si="25"/>
        <v>15</v>
      </c>
      <c r="D332" s="33">
        <f>D333+D334+D335</f>
        <v>15</v>
      </c>
      <c r="E332" s="33">
        <f>E333+E334+E335</f>
        <v>0</v>
      </c>
      <c r="F332" s="33">
        <f>F333+F334+F335</f>
        <v>0</v>
      </c>
      <c r="G332" s="30">
        <v>0</v>
      </c>
      <c r="H332" s="30">
        <v>0</v>
      </c>
      <c r="I332" s="58" t="s">
        <v>156</v>
      </c>
      <c r="J332" s="58" t="s">
        <v>107</v>
      </c>
      <c r="K332" s="58">
        <v>500</v>
      </c>
      <c r="L332" s="58">
        <v>500</v>
      </c>
      <c r="M332" s="58">
        <v>500</v>
      </c>
      <c r="N332" s="55">
        <v>500</v>
      </c>
      <c r="P332" s="55">
        <v>500</v>
      </c>
      <c r="Q332" s="55">
        <v>500</v>
      </c>
    </row>
    <row r="333" spans="1:17" ht="16.5" customHeight="1">
      <c r="A333" s="34" t="s">
        <v>5</v>
      </c>
      <c r="B333" s="60"/>
      <c r="C333" s="8">
        <f t="shared" si="25"/>
        <v>0</v>
      </c>
      <c r="D333" s="33">
        <v>0</v>
      </c>
      <c r="E333" s="33">
        <v>0</v>
      </c>
      <c r="F333" s="33">
        <v>0</v>
      </c>
      <c r="G333" s="30">
        <v>0</v>
      </c>
      <c r="H333" s="30">
        <v>0</v>
      </c>
      <c r="I333" s="58"/>
      <c r="J333" s="58"/>
      <c r="K333" s="58"/>
      <c r="L333" s="58"/>
      <c r="M333" s="58"/>
      <c r="N333" s="77"/>
      <c r="P333" s="77"/>
      <c r="Q333" s="77"/>
    </row>
    <row r="334" spans="1:17" ht="15.75" customHeight="1">
      <c r="A334" s="34" t="s">
        <v>16</v>
      </c>
      <c r="B334" s="60"/>
      <c r="C334" s="8">
        <f t="shared" si="25"/>
        <v>0</v>
      </c>
      <c r="D334" s="33">
        <v>0</v>
      </c>
      <c r="E334" s="33">
        <v>0</v>
      </c>
      <c r="F334" s="33">
        <v>0</v>
      </c>
      <c r="G334" s="30">
        <v>0</v>
      </c>
      <c r="H334" s="30">
        <v>0</v>
      </c>
      <c r="I334" s="58"/>
      <c r="J334" s="58"/>
      <c r="K334" s="58"/>
      <c r="L334" s="58"/>
      <c r="M334" s="58"/>
      <c r="N334" s="77"/>
      <c r="P334" s="77"/>
      <c r="Q334" s="77"/>
    </row>
    <row r="335" spans="1:17" ht="13.5" customHeight="1">
      <c r="A335" s="34" t="s">
        <v>106</v>
      </c>
      <c r="B335" s="60"/>
      <c r="C335" s="8">
        <f t="shared" si="25"/>
        <v>15</v>
      </c>
      <c r="D335" s="31">
        <v>15</v>
      </c>
      <c r="E335" s="31">
        <v>0</v>
      </c>
      <c r="F335" s="31">
        <v>0</v>
      </c>
      <c r="G335" s="30">
        <v>0</v>
      </c>
      <c r="H335" s="30">
        <v>0</v>
      </c>
      <c r="I335" s="58"/>
      <c r="J335" s="58"/>
      <c r="K335" s="58"/>
      <c r="L335" s="58"/>
      <c r="M335" s="58"/>
      <c r="N335" s="78"/>
      <c r="P335" s="78"/>
      <c r="Q335" s="78"/>
    </row>
    <row r="336" spans="1:17" ht="60" customHeight="1">
      <c r="A336" s="34" t="s">
        <v>166</v>
      </c>
      <c r="B336" s="59" t="s">
        <v>177</v>
      </c>
      <c r="C336" s="8">
        <f t="shared" si="25"/>
        <v>0</v>
      </c>
      <c r="D336" s="31">
        <f>D337+D338+D339</f>
        <v>0</v>
      </c>
      <c r="E336" s="31">
        <f>E337+E338+E339</f>
        <v>0</v>
      </c>
      <c r="F336" s="31">
        <f>F337+F338+F339</f>
        <v>0</v>
      </c>
      <c r="G336" s="30">
        <v>0</v>
      </c>
      <c r="H336" s="30">
        <v>0</v>
      </c>
      <c r="I336" s="58" t="s">
        <v>155</v>
      </c>
      <c r="J336" s="58" t="s">
        <v>107</v>
      </c>
      <c r="K336" s="58">
        <v>0</v>
      </c>
      <c r="L336" s="58">
        <v>1</v>
      </c>
      <c r="M336" s="58">
        <v>1</v>
      </c>
      <c r="N336" s="58">
        <v>1</v>
      </c>
      <c r="P336" s="58">
        <v>1</v>
      </c>
      <c r="Q336" s="58">
        <v>1</v>
      </c>
    </row>
    <row r="337" spans="1:17" ht="13.5" customHeight="1">
      <c r="A337" s="34" t="s">
        <v>5</v>
      </c>
      <c r="B337" s="60"/>
      <c r="C337" s="8">
        <f t="shared" si="25"/>
        <v>0</v>
      </c>
      <c r="D337" s="31">
        <v>0</v>
      </c>
      <c r="E337" s="31">
        <v>0</v>
      </c>
      <c r="F337" s="31">
        <v>0</v>
      </c>
      <c r="G337" s="30">
        <v>0</v>
      </c>
      <c r="H337" s="30">
        <v>0</v>
      </c>
      <c r="I337" s="58"/>
      <c r="J337" s="58"/>
      <c r="K337" s="58"/>
      <c r="L337" s="58"/>
      <c r="M337" s="58"/>
      <c r="N337" s="58"/>
      <c r="P337" s="58"/>
      <c r="Q337" s="58"/>
    </row>
    <row r="338" spans="1:17" ht="13.5" customHeight="1">
      <c r="A338" s="34" t="s">
        <v>16</v>
      </c>
      <c r="B338" s="60"/>
      <c r="C338" s="8">
        <f t="shared" si="25"/>
        <v>0</v>
      </c>
      <c r="D338" s="31">
        <v>0</v>
      </c>
      <c r="E338" s="31">
        <v>0</v>
      </c>
      <c r="F338" s="31">
        <v>0</v>
      </c>
      <c r="G338" s="30">
        <v>0</v>
      </c>
      <c r="H338" s="30">
        <v>0</v>
      </c>
      <c r="I338" s="58"/>
      <c r="J338" s="58"/>
      <c r="K338" s="58"/>
      <c r="L338" s="58"/>
      <c r="M338" s="58"/>
      <c r="N338" s="58"/>
      <c r="P338" s="58"/>
      <c r="Q338" s="58"/>
    </row>
    <row r="339" spans="1:17" ht="13.5" customHeight="1">
      <c r="A339" s="34" t="s">
        <v>106</v>
      </c>
      <c r="B339" s="60"/>
      <c r="C339" s="8">
        <f t="shared" si="25"/>
        <v>0</v>
      </c>
      <c r="D339" s="31">
        <v>0</v>
      </c>
      <c r="E339" s="31">
        <v>0</v>
      </c>
      <c r="F339" s="31">
        <v>0</v>
      </c>
      <c r="G339" s="30">
        <v>0</v>
      </c>
      <c r="H339" s="30">
        <v>0</v>
      </c>
      <c r="I339" s="58"/>
      <c r="J339" s="58"/>
      <c r="K339" s="58"/>
      <c r="L339" s="58"/>
      <c r="M339" s="58"/>
      <c r="N339" s="58"/>
      <c r="P339" s="58"/>
      <c r="Q339" s="58"/>
    </row>
    <row r="340" spans="1:17" ht="59.25" customHeight="1">
      <c r="A340" s="34" t="s">
        <v>167</v>
      </c>
      <c r="B340" s="59" t="s">
        <v>177</v>
      </c>
      <c r="C340" s="8">
        <f t="shared" si="25"/>
        <v>0</v>
      </c>
      <c r="D340" s="31">
        <f>D341+D342+D343</f>
        <v>0</v>
      </c>
      <c r="E340" s="31">
        <f>E341+E342+E343</f>
        <v>0</v>
      </c>
      <c r="F340" s="31">
        <f>F341+F342+F343</f>
        <v>0</v>
      </c>
      <c r="G340" s="30">
        <v>0</v>
      </c>
      <c r="H340" s="30">
        <v>0</v>
      </c>
      <c r="I340" s="58" t="s">
        <v>154</v>
      </c>
      <c r="J340" s="58" t="s">
        <v>8</v>
      </c>
      <c r="K340" s="58">
        <v>20</v>
      </c>
      <c r="L340" s="58">
        <v>20</v>
      </c>
      <c r="M340" s="58">
        <v>20</v>
      </c>
      <c r="N340" s="58">
        <v>20</v>
      </c>
      <c r="P340" s="58">
        <v>20</v>
      </c>
      <c r="Q340" s="58">
        <v>20</v>
      </c>
    </row>
    <row r="341" spans="1:17" ht="13.5" customHeight="1">
      <c r="A341" s="34" t="s">
        <v>5</v>
      </c>
      <c r="B341" s="60"/>
      <c r="C341" s="8">
        <f t="shared" si="25"/>
        <v>0</v>
      </c>
      <c r="D341" s="31">
        <v>0</v>
      </c>
      <c r="E341" s="31">
        <v>0</v>
      </c>
      <c r="F341" s="31">
        <v>0</v>
      </c>
      <c r="G341" s="30">
        <v>0</v>
      </c>
      <c r="H341" s="30">
        <v>0</v>
      </c>
      <c r="I341" s="58"/>
      <c r="J341" s="58"/>
      <c r="K341" s="58"/>
      <c r="L341" s="58"/>
      <c r="M341" s="58"/>
      <c r="N341" s="58"/>
      <c r="P341" s="58"/>
      <c r="Q341" s="58"/>
    </row>
    <row r="342" spans="1:17" ht="13.5" customHeight="1">
      <c r="A342" s="34" t="s">
        <v>16</v>
      </c>
      <c r="B342" s="60"/>
      <c r="C342" s="8">
        <f t="shared" si="25"/>
        <v>0</v>
      </c>
      <c r="D342" s="31">
        <v>0</v>
      </c>
      <c r="E342" s="31">
        <v>0</v>
      </c>
      <c r="F342" s="31">
        <v>0</v>
      </c>
      <c r="G342" s="30">
        <v>0</v>
      </c>
      <c r="H342" s="30">
        <v>0</v>
      </c>
      <c r="I342" s="58"/>
      <c r="J342" s="58"/>
      <c r="K342" s="58"/>
      <c r="L342" s="58"/>
      <c r="M342" s="58"/>
      <c r="N342" s="58"/>
      <c r="P342" s="58"/>
      <c r="Q342" s="58"/>
    </row>
    <row r="343" spans="1:17" ht="13.5" customHeight="1">
      <c r="A343" s="34" t="s">
        <v>106</v>
      </c>
      <c r="B343" s="60"/>
      <c r="C343" s="8">
        <f t="shared" si="25"/>
        <v>0</v>
      </c>
      <c r="D343" s="31">
        <v>0</v>
      </c>
      <c r="E343" s="31">
        <v>0</v>
      </c>
      <c r="F343" s="31">
        <v>0</v>
      </c>
      <c r="G343" s="30">
        <v>0</v>
      </c>
      <c r="H343" s="30">
        <v>0</v>
      </c>
      <c r="I343" s="58"/>
      <c r="J343" s="58"/>
      <c r="K343" s="58"/>
      <c r="L343" s="58"/>
      <c r="M343" s="58"/>
      <c r="N343" s="58"/>
      <c r="P343" s="58"/>
      <c r="Q343" s="58"/>
    </row>
    <row r="344" spans="1:17" ht="75">
      <c r="A344" s="34" t="s">
        <v>168</v>
      </c>
      <c r="B344" s="59" t="s">
        <v>177</v>
      </c>
      <c r="C344" s="8">
        <f t="shared" si="25"/>
        <v>20</v>
      </c>
      <c r="D344" s="52">
        <f>-D345+D346+D347</f>
        <v>20</v>
      </c>
      <c r="E344" s="52">
        <f>-E345+E346+E347</f>
        <v>0</v>
      </c>
      <c r="F344" s="52">
        <f>-F345+F346+F347</f>
        <v>0</v>
      </c>
      <c r="G344" s="52">
        <f>-G345+G346+G347</f>
        <v>0</v>
      </c>
      <c r="H344" s="52">
        <f>-H345+H346+H347</f>
        <v>0</v>
      </c>
      <c r="I344" s="55" t="s">
        <v>153</v>
      </c>
      <c r="J344" s="58" t="s">
        <v>107</v>
      </c>
      <c r="K344" s="58">
        <v>14</v>
      </c>
      <c r="L344" s="58">
        <v>16</v>
      </c>
      <c r="M344" s="58">
        <v>16</v>
      </c>
      <c r="N344" s="58">
        <v>16</v>
      </c>
      <c r="P344" s="58">
        <v>16</v>
      </c>
      <c r="Q344" s="58">
        <v>16</v>
      </c>
    </row>
    <row r="345" spans="1:17" ht="15">
      <c r="A345" s="34" t="s">
        <v>5</v>
      </c>
      <c r="B345" s="60"/>
      <c r="C345" s="8">
        <f t="shared" si="25"/>
        <v>0</v>
      </c>
      <c r="D345" s="50">
        <v>0</v>
      </c>
      <c r="E345" s="50">
        <v>0</v>
      </c>
      <c r="F345" s="50">
        <v>0</v>
      </c>
      <c r="G345" s="30">
        <v>0</v>
      </c>
      <c r="H345" s="30">
        <v>0</v>
      </c>
      <c r="I345" s="56"/>
      <c r="J345" s="58"/>
      <c r="K345" s="76"/>
      <c r="L345" s="76"/>
      <c r="M345" s="76"/>
      <c r="N345" s="76"/>
      <c r="P345" s="76"/>
      <c r="Q345" s="76"/>
    </row>
    <row r="346" spans="1:17" ht="15">
      <c r="A346" s="34" t="s">
        <v>16</v>
      </c>
      <c r="B346" s="60"/>
      <c r="C346" s="8">
        <f t="shared" si="25"/>
        <v>0</v>
      </c>
      <c r="D346" s="50">
        <v>0</v>
      </c>
      <c r="E346" s="50">
        <v>0</v>
      </c>
      <c r="F346" s="50">
        <v>0</v>
      </c>
      <c r="G346" s="30">
        <v>0</v>
      </c>
      <c r="H346" s="30">
        <v>0</v>
      </c>
      <c r="I346" s="56"/>
      <c r="J346" s="58"/>
      <c r="K346" s="76"/>
      <c r="L346" s="76"/>
      <c r="M346" s="76"/>
      <c r="N346" s="76"/>
      <c r="P346" s="76"/>
      <c r="Q346" s="76"/>
    </row>
    <row r="347" spans="1:17" ht="15">
      <c r="A347" s="34" t="s">
        <v>106</v>
      </c>
      <c r="B347" s="60"/>
      <c r="C347" s="8">
        <f t="shared" si="25"/>
        <v>20</v>
      </c>
      <c r="D347" s="50">
        <v>20</v>
      </c>
      <c r="E347" s="50">
        <v>0</v>
      </c>
      <c r="F347" s="50">
        <v>0</v>
      </c>
      <c r="G347" s="30">
        <v>0</v>
      </c>
      <c r="H347" s="30">
        <v>0</v>
      </c>
      <c r="I347" s="57"/>
      <c r="J347" s="58"/>
      <c r="K347" s="76"/>
      <c r="L347" s="76"/>
      <c r="M347" s="76"/>
      <c r="N347" s="76"/>
      <c r="P347" s="76"/>
      <c r="Q347" s="76"/>
    </row>
    <row r="348" spans="1:17" ht="39" customHeight="1">
      <c r="A348" s="41" t="s">
        <v>171</v>
      </c>
      <c r="B348" s="59" t="s">
        <v>177</v>
      </c>
      <c r="C348" s="8">
        <f t="shared" si="25"/>
        <v>0</v>
      </c>
      <c r="D348" s="52">
        <f>D349+D350+D351</f>
        <v>0</v>
      </c>
      <c r="E348" s="52">
        <f>E349+E350+E351</f>
        <v>0</v>
      </c>
      <c r="F348" s="52">
        <f>F349+F350+F351</f>
        <v>0</v>
      </c>
      <c r="G348" s="52">
        <f>G349+G350+G351</f>
        <v>0</v>
      </c>
      <c r="H348" s="52">
        <f>H349+H350+H351</f>
        <v>0</v>
      </c>
      <c r="I348" s="55" t="s">
        <v>152</v>
      </c>
      <c r="J348" s="58" t="s">
        <v>107</v>
      </c>
      <c r="K348" s="58">
        <v>2</v>
      </c>
      <c r="L348" s="58">
        <v>2</v>
      </c>
      <c r="M348" s="58">
        <v>2</v>
      </c>
      <c r="N348" s="58">
        <v>2</v>
      </c>
      <c r="P348" s="58">
        <v>2</v>
      </c>
      <c r="Q348" s="58">
        <v>2</v>
      </c>
    </row>
    <row r="349" spans="1:17" ht="15">
      <c r="A349" s="34" t="s">
        <v>5</v>
      </c>
      <c r="B349" s="60"/>
      <c r="C349" s="8">
        <f t="shared" si="25"/>
        <v>0</v>
      </c>
      <c r="D349" s="50">
        <v>0</v>
      </c>
      <c r="E349" s="50">
        <v>0</v>
      </c>
      <c r="F349" s="50">
        <v>0</v>
      </c>
      <c r="G349" s="30">
        <v>0</v>
      </c>
      <c r="H349" s="30">
        <v>0</v>
      </c>
      <c r="I349" s="56"/>
      <c r="J349" s="76"/>
      <c r="K349" s="76"/>
      <c r="L349" s="76"/>
      <c r="M349" s="76"/>
      <c r="N349" s="76"/>
      <c r="P349" s="76"/>
      <c r="Q349" s="76"/>
    </row>
    <row r="350" spans="1:17" ht="15">
      <c r="A350" s="34" t="s">
        <v>16</v>
      </c>
      <c r="B350" s="60"/>
      <c r="C350" s="8">
        <f t="shared" si="25"/>
        <v>0</v>
      </c>
      <c r="D350" s="50">
        <v>0</v>
      </c>
      <c r="E350" s="50">
        <v>0</v>
      </c>
      <c r="F350" s="50">
        <v>0</v>
      </c>
      <c r="G350" s="30">
        <v>0</v>
      </c>
      <c r="H350" s="30">
        <v>0</v>
      </c>
      <c r="I350" s="56"/>
      <c r="J350" s="76"/>
      <c r="K350" s="76"/>
      <c r="L350" s="76"/>
      <c r="M350" s="76"/>
      <c r="N350" s="76"/>
      <c r="P350" s="76"/>
      <c r="Q350" s="76"/>
    </row>
    <row r="351" spans="1:17" ht="15">
      <c r="A351" s="34" t="s">
        <v>106</v>
      </c>
      <c r="B351" s="60"/>
      <c r="C351" s="8">
        <f aca="true" t="shared" si="28" ref="C351:C379">D351+E351+F351+G351+H351</f>
        <v>0</v>
      </c>
      <c r="D351" s="50">
        <v>0</v>
      </c>
      <c r="E351" s="50">
        <v>0</v>
      </c>
      <c r="F351" s="50">
        <v>0</v>
      </c>
      <c r="G351" s="30">
        <v>0</v>
      </c>
      <c r="H351" s="30">
        <v>0</v>
      </c>
      <c r="I351" s="57"/>
      <c r="J351" s="76"/>
      <c r="K351" s="76"/>
      <c r="L351" s="76"/>
      <c r="M351" s="76"/>
      <c r="N351" s="76"/>
      <c r="P351" s="76"/>
      <c r="Q351" s="76"/>
    </row>
    <row r="352" spans="1:17" ht="51.75">
      <c r="A352" s="35" t="s">
        <v>149</v>
      </c>
      <c r="B352" s="59" t="s">
        <v>177</v>
      </c>
      <c r="C352" s="8">
        <f t="shared" si="28"/>
        <v>0</v>
      </c>
      <c r="D352" s="31">
        <f>D353+D354+D355</f>
        <v>0</v>
      </c>
      <c r="E352" s="31">
        <f>E353+E354+E355</f>
        <v>0</v>
      </c>
      <c r="F352" s="31">
        <f>F353+F354+F355</f>
        <v>0</v>
      </c>
      <c r="G352" s="31">
        <f>G353+G354+G355</f>
        <v>0</v>
      </c>
      <c r="H352" s="31">
        <f>H353+H354+H355</f>
        <v>0</v>
      </c>
      <c r="I352" s="68" t="s">
        <v>151</v>
      </c>
      <c r="J352" s="70" t="s">
        <v>108</v>
      </c>
      <c r="K352" s="73">
        <v>5</v>
      </c>
      <c r="L352" s="73">
        <v>5</v>
      </c>
      <c r="M352" s="73">
        <v>0</v>
      </c>
      <c r="N352" s="63">
        <v>0</v>
      </c>
      <c r="O352" s="39"/>
      <c r="P352" s="73">
        <v>0</v>
      </c>
      <c r="Q352" s="155">
        <v>0</v>
      </c>
    </row>
    <row r="353" spans="1:17" ht="15">
      <c r="A353" s="34" t="s">
        <v>5</v>
      </c>
      <c r="B353" s="60"/>
      <c r="C353" s="8">
        <f t="shared" si="28"/>
        <v>0</v>
      </c>
      <c r="D353" s="31">
        <v>0</v>
      </c>
      <c r="E353" s="31">
        <v>0</v>
      </c>
      <c r="F353" s="31">
        <v>0</v>
      </c>
      <c r="G353" s="30">
        <v>0</v>
      </c>
      <c r="H353" s="30">
        <v>0</v>
      </c>
      <c r="I353" s="69"/>
      <c r="J353" s="71"/>
      <c r="K353" s="74"/>
      <c r="L353" s="74"/>
      <c r="M353" s="74"/>
      <c r="N353" s="64"/>
      <c r="O353" s="39"/>
      <c r="P353" s="74"/>
      <c r="Q353" s="156"/>
    </row>
    <row r="354" spans="1:17" ht="15">
      <c r="A354" s="34" t="s">
        <v>16</v>
      </c>
      <c r="B354" s="60"/>
      <c r="C354" s="8">
        <f t="shared" si="28"/>
        <v>0</v>
      </c>
      <c r="D354" s="31">
        <v>0</v>
      </c>
      <c r="E354" s="31">
        <v>0</v>
      </c>
      <c r="F354" s="31">
        <v>0</v>
      </c>
      <c r="G354" s="30">
        <v>0</v>
      </c>
      <c r="H354" s="30">
        <v>0</v>
      </c>
      <c r="I354" s="69"/>
      <c r="J354" s="71"/>
      <c r="K354" s="74"/>
      <c r="L354" s="74"/>
      <c r="M354" s="74"/>
      <c r="N354" s="64"/>
      <c r="O354" s="39"/>
      <c r="P354" s="74"/>
      <c r="Q354" s="156"/>
    </row>
    <row r="355" spans="1:17" ht="15">
      <c r="A355" s="34" t="s">
        <v>106</v>
      </c>
      <c r="B355" s="60"/>
      <c r="C355" s="8">
        <f t="shared" si="28"/>
        <v>0</v>
      </c>
      <c r="D355" s="31">
        <v>0</v>
      </c>
      <c r="E355" s="31">
        <v>0</v>
      </c>
      <c r="F355" s="31">
        <v>0</v>
      </c>
      <c r="G355" s="30">
        <v>0</v>
      </c>
      <c r="H355" s="30">
        <v>0</v>
      </c>
      <c r="I355" s="69"/>
      <c r="J355" s="72"/>
      <c r="K355" s="75"/>
      <c r="L355" s="75"/>
      <c r="M355" s="75"/>
      <c r="N355" s="65"/>
      <c r="O355" s="39"/>
      <c r="P355" s="75"/>
      <c r="Q355" s="157"/>
    </row>
    <row r="356" spans="1:17" ht="54.75" customHeight="1">
      <c r="A356" s="25" t="s">
        <v>170</v>
      </c>
      <c r="B356" s="59" t="s">
        <v>177</v>
      </c>
      <c r="C356" s="8">
        <f t="shared" si="28"/>
        <v>0</v>
      </c>
      <c r="D356" s="33">
        <f>D357+D358+D359</f>
        <v>0</v>
      </c>
      <c r="E356" s="33">
        <f>E357+E358+E359</f>
        <v>0</v>
      </c>
      <c r="F356" s="33">
        <f>F357+F358+F359</f>
        <v>0</v>
      </c>
      <c r="G356" s="33">
        <f>G357+G358+G359</f>
        <v>0</v>
      </c>
      <c r="H356" s="33">
        <f>H357+H358+H359</f>
        <v>0</v>
      </c>
      <c r="I356" s="61" t="s">
        <v>174</v>
      </c>
      <c r="J356" s="58" t="s">
        <v>107</v>
      </c>
      <c r="K356" s="55">
        <v>3</v>
      </c>
      <c r="L356" s="55">
        <v>4</v>
      </c>
      <c r="M356" s="55">
        <v>4</v>
      </c>
      <c r="N356" s="55">
        <v>4</v>
      </c>
      <c r="O356" s="55">
        <v>4</v>
      </c>
      <c r="P356" s="55">
        <v>4</v>
      </c>
      <c r="Q356" s="55">
        <v>4</v>
      </c>
    </row>
    <row r="357" spans="1:17" ht="15">
      <c r="A357" s="36" t="s">
        <v>5</v>
      </c>
      <c r="B357" s="60"/>
      <c r="C357" s="8">
        <f t="shared" si="28"/>
        <v>0</v>
      </c>
      <c r="D357" s="33">
        <v>0</v>
      </c>
      <c r="E357" s="33">
        <v>0</v>
      </c>
      <c r="F357" s="33">
        <v>0</v>
      </c>
      <c r="G357" s="30">
        <v>0</v>
      </c>
      <c r="H357" s="30">
        <v>0</v>
      </c>
      <c r="I357" s="61"/>
      <c r="J357" s="58"/>
      <c r="K357" s="56"/>
      <c r="L357" s="56"/>
      <c r="M357" s="56"/>
      <c r="N357" s="56"/>
      <c r="O357" s="56"/>
      <c r="P357" s="56"/>
      <c r="Q357" s="56"/>
    </row>
    <row r="358" spans="1:17" ht="15">
      <c r="A358" s="36" t="s">
        <v>16</v>
      </c>
      <c r="B358" s="60"/>
      <c r="C358" s="8">
        <f t="shared" si="28"/>
        <v>0</v>
      </c>
      <c r="D358" s="33">
        <v>0</v>
      </c>
      <c r="E358" s="33">
        <v>0</v>
      </c>
      <c r="F358" s="33">
        <v>0</v>
      </c>
      <c r="G358" s="30">
        <v>0</v>
      </c>
      <c r="H358" s="30">
        <v>0</v>
      </c>
      <c r="I358" s="61"/>
      <c r="J358" s="58"/>
      <c r="K358" s="56"/>
      <c r="L358" s="56"/>
      <c r="M358" s="56"/>
      <c r="N358" s="56"/>
      <c r="O358" s="56"/>
      <c r="P358" s="56"/>
      <c r="Q358" s="56"/>
    </row>
    <row r="359" spans="1:17" ht="15">
      <c r="A359" s="36" t="s">
        <v>106</v>
      </c>
      <c r="B359" s="60"/>
      <c r="C359" s="8">
        <f t="shared" si="28"/>
        <v>0</v>
      </c>
      <c r="D359" s="33">
        <v>0</v>
      </c>
      <c r="E359" s="33">
        <v>0</v>
      </c>
      <c r="F359" s="33">
        <v>0</v>
      </c>
      <c r="G359" s="30">
        <v>0</v>
      </c>
      <c r="H359" s="30">
        <v>0</v>
      </c>
      <c r="I359" s="61"/>
      <c r="J359" s="58"/>
      <c r="K359" s="57"/>
      <c r="L359" s="57"/>
      <c r="M359" s="57"/>
      <c r="N359" s="57"/>
      <c r="O359" s="57"/>
      <c r="P359" s="57"/>
      <c r="Q359" s="57"/>
    </row>
    <row r="360" spans="1:17" ht="33" customHeight="1">
      <c r="A360" s="66" t="s">
        <v>125</v>
      </c>
      <c r="B360" s="66"/>
      <c r="C360" s="8">
        <f t="shared" si="28"/>
        <v>0</v>
      </c>
      <c r="D360" s="31">
        <f>D361+D362+D363</f>
        <v>0</v>
      </c>
      <c r="E360" s="31">
        <f>E361+E362+E363</f>
        <v>0</v>
      </c>
      <c r="F360" s="31">
        <f>F361+F362+F363</f>
        <v>0</v>
      </c>
      <c r="G360" s="31">
        <f>G361+G362+G363</f>
        <v>0</v>
      </c>
      <c r="H360" s="31">
        <f>H361+H362+H363</f>
        <v>0</v>
      </c>
      <c r="I360" s="163"/>
      <c r="J360" s="164"/>
      <c r="K360" s="164"/>
      <c r="L360" s="164"/>
      <c r="M360" s="164"/>
      <c r="N360" s="164"/>
      <c r="O360" s="165"/>
      <c r="P360" s="165"/>
      <c r="Q360" s="89"/>
    </row>
    <row r="361" spans="1:17" ht="15">
      <c r="A361" s="67" t="s">
        <v>5</v>
      </c>
      <c r="B361" s="67"/>
      <c r="C361" s="8">
        <f t="shared" si="28"/>
        <v>0</v>
      </c>
      <c r="D361" s="33">
        <f aca="true" t="shared" si="29" ref="D361:H363">D365+D369+D373+D377</f>
        <v>0</v>
      </c>
      <c r="E361" s="33">
        <f t="shared" si="29"/>
        <v>0</v>
      </c>
      <c r="F361" s="33">
        <f t="shared" si="29"/>
        <v>0</v>
      </c>
      <c r="G361" s="33">
        <f t="shared" si="29"/>
        <v>0</v>
      </c>
      <c r="H361" s="33">
        <f t="shared" si="29"/>
        <v>0</v>
      </c>
      <c r="I361" s="163"/>
      <c r="J361" s="164"/>
      <c r="K361" s="164"/>
      <c r="L361" s="164"/>
      <c r="M361" s="164"/>
      <c r="N361" s="164"/>
      <c r="O361" s="165"/>
      <c r="P361" s="165"/>
      <c r="Q361" s="89"/>
    </row>
    <row r="362" spans="1:17" ht="15">
      <c r="A362" s="67" t="s">
        <v>16</v>
      </c>
      <c r="B362" s="67"/>
      <c r="C362" s="8">
        <f t="shared" si="28"/>
        <v>0</v>
      </c>
      <c r="D362" s="33">
        <f t="shared" si="29"/>
        <v>0</v>
      </c>
      <c r="E362" s="33">
        <f t="shared" si="29"/>
        <v>0</v>
      </c>
      <c r="F362" s="33">
        <f t="shared" si="29"/>
        <v>0</v>
      </c>
      <c r="G362" s="33">
        <f t="shared" si="29"/>
        <v>0</v>
      </c>
      <c r="H362" s="33">
        <f t="shared" si="29"/>
        <v>0</v>
      </c>
      <c r="I362" s="163"/>
      <c r="J362" s="164"/>
      <c r="K362" s="164"/>
      <c r="L362" s="164"/>
      <c r="M362" s="164"/>
      <c r="N362" s="164"/>
      <c r="O362" s="165"/>
      <c r="P362" s="165"/>
      <c r="Q362" s="89"/>
    </row>
    <row r="363" spans="1:17" ht="15">
      <c r="A363" s="67" t="s">
        <v>106</v>
      </c>
      <c r="B363" s="67"/>
      <c r="C363" s="8">
        <f t="shared" si="28"/>
        <v>0</v>
      </c>
      <c r="D363" s="33">
        <f t="shared" si="29"/>
        <v>0</v>
      </c>
      <c r="E363" s="33">
        <f t="shared" si="29"/>
        <v>0</v>
      </c>
      <c r="F363" s="33">
        <f t="shared" si="29"/>
        <v>0</v>
      </c>
      <c r="G363" s="33">
        <f t="shared" si="29"/>
        <v>0</v>
      </c>
      <c r="H363" s="33">
        <f t="shared" si="29"/>
        <v>0</v>
      </c>
      <c r="I363" s="163"/>
      <c r="J363" s="164"/>
      <c r="K363" s="164"/>
      <c r="L363" s="164"/>
      <c r="M363" s="164"/>
      <c r="N363" s="164"/>
      <c r="O363" s="165"/>
      <c r="P363" s="165"/>
      <c r="Q363" s="89"/>
    </row>
    <row r="364" spans="1:17" ht="60" customHeight="1">
      <c r="A364" s="54" t="s">
        <v>197</v>
      </c>
      <c r="B364" s="59" t="s">
        <v>177</v>
      </c>
      <c r="C364" s="8">
        <f t="shared" si="28"/>
        <v>0</v>
      </c>
      <c r="D364" s="33">
        <f>D365+D366+D367</f>
        <v>0</v>
      </c>
      <c r="E364" s="33">
        <f>E365+E366+E367</f>
        <v>0</v>
      </c>
      <c r="F364" s="33">
        <f>F365+F366+F367</f>
        <v>0</v>
      </c>
      <c r="G364" s="30">
        <v>0</v>
      </c>
      <c r="H364" s="30">
        <v>0</v>
      </c>
      <c r="I364" s="58" t="s">
        <v>144</v>
      </c>
      <c r="J364" s="58" t="s">
        <v>107</v>
      </c>
      <c r="K364" s="62">
        <v>5</v>
      </c>
      <c r="L364" s="62">
        <v>5</v>
      </c>
      <c r="M364" s="62">
        <v>5</v>
      </c>
      <c r="N364" s="62">
        <v>5</v>
      </c>
      <c r="P364" s="62">
        <v>5</v>
      </c>
      <c r="Q364" s="62">
        <v>5</v>
      </c>
    </row>
    <row r="365" spans="1:17" ht="13.5" customHeight="1">
      <c r="A365" s="34" t="s">
        <v>5</v>
      </c>
      <c r="B365" s="60"/>
      <c r="C365" s="8">
        <f t="shared" si="28"/>
        <v>0</v>
      </c>
      <c r="D365" s="33">
        <v>0</v>
      </c>
      <c r="E365" s="33">
        <v>0</v>
      </c>
      <c r="F365" s="33">
        <v>0</v>
      </c>
      <c r="G365" s="30">
        <v>0</v>
      </c>
      <c r="H365" s="30">
        <v>0</v>
      </c>
      <c r="I365" s="58"/>
      <c r="J365" s="58"/>
      <c r="K365" s="62"/>
      <c r="L365" s="62"/>
      <c r="M365" s="62"/>
      <c r="N365" s="62"/>
      <c r="P365" s="62"/>
      <c r="Q365" s="62"/>
    </row>
    <row r="366" spans="1:17" ht="13.5" customHeight="1">
      <c r="A366" s="34" t="s">
        <v>16</v>
      </c>
      <c r="B366" s="60"/>
      <c r="C366" s="8">
        <f t="shared" si="28"/>
        <v>0</v>
      </c>
      <c r="D366" s="33">
        <v>0</v>
      </c>
      <c r="E366" s="33">
        <v>0</v>
      </c>
      <c r="F366" s="33">
        <v>0</v>
      </c>
      <c r="G366" s="30">
        <v>0</v>
      </c>
      <c r="H366" s="30">
        <v>0</v>
      </c>
      <c r="I366" s="58"/>
      <c r="J366" s="58"/>
      <c r="K366" s="62"/>
      <c r="L366" s="62"/>
      <c r="M366" s="62"/>
      <c r="N366" s="62"/>
      <c r="P366" s="62"/>
      <c r="Q366" s="62"/>
    </row>
    <row r="367" spans="1:17" ht="13.5" customHeight="1">
      <c r="A367" s="34" t="s">
        <v>106</v>
      </c>
      <c r="B367" s="60"/>
      <c r="C367" s="8">
        <f t="shared" si="28"/>
        <v>0</v>
      </c>
      <c r="D367" s="33">
        <v>0</v>
      </c>
      <c r="E367" s="33">
        <v>0</v>
      </c>
      <c r="F367" s="33">
        <v>0</v>
      </c>
      <c r="G367" s="30">
        <v>0</v>
      </c>
      <c r="H367" s="30">
        <v>0</v>
      </c>
      <c r="I367" s="58"/>
      <c r="J367" s="58"/>
      <c r="K367" s="62"/>
      <c r="L367" s="62"/>
      <c r="M367" s="62"/>
      <c r="N367" s="62"/>
      <c r="P367" s="62"/>
      <c r="Q367" s="62"/>
    </row>
    <row r="368" spans="1:17" ht="60">
      <c r="A368" s="34" t="s">
        <v>126</v>
      </c>
      <c r="B368" s="59" t="s">
        <v>177</v>
      </c>
      <c r="C368" s="8">
        <f t="shared" si="28"/>
        <v>0</v>
      </c>
      <c r="D368" s="33">
        <f>D369+D370+D371</f>
        <v>0</v>
      </c>
      <c r="E368" s="33">
        <f>E369+E370+E371</f>
        <v>0</v>
      </c>
      <c r="F368" s="33">
        <f>F369+F370+F371</f>
        <v>0</v>
      </c>
      <c r="G368" s="30">
        <v>0</v>
      </c>
      <c r="H368" s="30">
        <v>0</v>
      </c>
      <c r="I368" s="61" t="s">
        <v>145</v>
      </c>
      <c r="J368" s="58" t="s">
        <v>107</v>
      </c>
      <c r="K368" s="58">
        <v>6</v>
      </c>
      <c r="L368" s="58">
        <v>6</v>
      </c>
      <c r="M368" s="58">
        <v>6</v>
      </c>
      <c r="N368" s="58">
        <v>6</v>
      </c>
      <c r="P368" s="58">
        <v>6</v>
      </c>
      <c r="Q368" s="58">
        <v>6</v>
      </c>
    </row>
    <row r="369" spans="1:17" ht="13.5" customHeight="1">
      <c r="A369" s="34" t="s">
        <v>5</v>
      </c>
      <c r="B369" s="60"/>
      <c r="C369" s="8">
        <f t="shared" si="28"/>
        <v>0</v>
      </c>
      <c r="D369" s="33">
        <v>0</v>
      </c>
      <c r="E369" s="33">
        <v>0</v>
      </c>
      <c r="F369" s="33">
        <v>0</v>
      </c>
      <c r="G369" s="30">
        <v>0</v>
      </c>
      <c r="H369" s="30">
        <v>0</v>
      </c>
      <c r="I369" s="61"/>
      <c r="J369" s="58"/>
      <c r="K369" s="58"/>
      <c r="L369" s="58"/>
      <c r="M369" s="58"/>
      <c r="N369" s="58"/>
      <c r="P369" s="58"/>
      <c r="Q369" s="58"/>
    </row>
    <row r="370" spans="1:17" ht="13.5" customHeight="1">
      <c r="A370" s="34" t="s">
        <v>16</v>
      </c>
      <c r="B370" s="60"/>
      <c r="C370" s="8">
        <f t="shared" si="28"/>
        <v>0</v>
      </c>
      <c r="D370" s="33">
        <v>0</v>
      </c>
      <c r="E370" s="33">
        <v>0</v>
      </c>
      <c r="F370" s="33">
        <v>0</v>
      </c>
      <c r="G370" s="30">
        <v>0</v>
      </c>
      <c r="H370" s="30">
        <v>0</v>
      </c>
      <c r="I370" s="61"/>
      <c r="J370" s="58"/>
      <c r="K370" s="58"/>
      <c r="L370" s="58"/>
      <c r="M370" s="58"/>
      <c r="N370" s="58"/>
      <c r="P370" s="58"/>
      <c r="Q370" s="58"/>
    </row>
    <row r="371" spans="1:17" ht="13.5" customHeight="1">
      <c r="A371" s="34" t="s">
        <v>106</v>
      </c>
      <c r="B371" s="60"/>
      <c r="C371" s="8">
        <f t="shared" si="28"/>
        <v>0</v>
      </c>
      <c r="D371" s="33">
        <v>0</v>
      </c>
      <c r="E371" s="33">
        <v>0</v>
      </c>
      <c r="F371" s="33">
        <v>0</v>
      </c>
      <c r="G371" s="30">
        <v>0</v>
      </c>
      <c r="H371" s="30">
        <v>0</v>
      </c>
      <c r="I371" s="61"/>
      <c r="J371" s="58"/>
      <c r="K371" s="58"/>
      <c r="L371" s="58"/>
      <c r="M371" s="58"/>
      <c r="N371" s="58"/>
      <c r="P371" s="58"/>
      <c r="Q371" s="58"/>
    </row>
    <row r="372" spans="1:17" ht="45" customHeight="1">
      <c r="A372" s="24" t="s">
        <v>127</v>
      </c>
      <c r="B372" s="59" t="s">
        <v>177</v>
      </c>
      <c r="C372" s="8">
        <f t="shared" si="28"/>
        <v>0</v>
      </c>
      <c r="D372" s="33">
        <f>D373+D374+D375</f>
        <v>0</v>
      </c>
      <c r="E372" s="33">
        <f>E373+E374+E375</f>
        <v>0</v>
      </c>
      <c r="F372" s="33">
        <f>F373+F374+F375</f>
        <v>0</v>
      </c>
      <c r="G372" s="33">
        <f>G373+G374+G375</f>
        <v>0</v>
      </c>
      <c r="H372" s="33">
        <f>H373+H374+H375</f>
        <v>0</v>
      </c>
      <c r="I372" s="61" t="s">
        <v>146</v>
      </c>
      <c r="J372" s="58" t="s">
        <v>107</v>
      </c>
      <c r="K372" s="55">
        <v>0</v>
      </c>
      <c r="L372" s="55">
        <v>1</v>
      </c>
      <c r="M372" s="55">
        <v>1</v>
      </c>
      <c r="N372" s="55">
        <v>1</v>
      </c>
      <c r="P372" s="55">
        <v>1</v>
      </c>
      <c r="Q372" s="55">
        <v>1</v>
      </c>
    </row>
    <row r="373" spans="1:17" ht="13.5" customHeight="1">
      <c r="A373" s="34" t="s">
        <v>5</v>
      </c>
      <c r="B373" s="60"/>
      <c r="C373" s="8">
        <f t="shared" si="28"/>
        <v>0</v>
      </c>
      <c r="D373" s="33">
        <v>0</v>
      </c>
      <c r="E373" s="33">
        <v>0</v>
      </c>
      <c r="F373" s="33">
        <v>0</v>
      </c>
      <c r="G373" s="30">
        <v>0</v>
      </c>
      <c r="H373" s="30">
        <v>0</v>
      </c>
      <c r="I373" s="61"/>
      <c r="J373" s="58"/>
      <c r="K373" s="56"/>
      <c r="L373" s="56"/>
      <c r="M373" s="56"/>
      <c r="N373" s="56"/>
      <c r="P373" s="56"/>
      <c r="Q373" s="56"/>
    </row>
    <row r="374" spans="1:17" ht="13.5" customHeight="1">
      <c r="A374" s="34" t="s">
        <v>16</v>
      </c>
      <c r="B374" s="60"/>
      <c r="C374" s="8">
        <f t="shared" si="28"/>
        <v>0</v>
      </c>
      <c r="D374" s="33">
        <v>0</v>
      </c>
      <c r="E374" s="33">
        <v>0</v>
      </c>
      <c r="F374" s="33">
        <v>0</v>
      </c>
      <c r="G374" s="30">
        <v>0</v>
      </c>
      <c r="H374" s="30">
        <v>0</v>
      </c>
      <c r="I374" s="61"/>
      <c r="J374" s="58"/>
      <c r="K374" s="56"/>
      <c r="L374" s="56"/>
      <c r="M374" s="56"/>
      <c r="N374" s="56"/>
      <c r="P374" s="56"/>
      <c r="Q374" s="56"/>
    </row>
    <row r="375" spans="1:17" ht="13.5" customHeight="1">
      <c r="A375" s="34" t="s">
        <v>106</v>
      </c>
      <c r="B375" s="60"/>
      <c r="C375" s="8">
        <f t="shared" si="28"/>
        <v>0</v>
      </c>
      <c r="D375" s="33">
        <v>0</v>
      </c>
      <c r="E375" s="33">
        <v>0</v>
      </c>
      <c r="F375" s="33">
        <v>0</v>
      </c>
      <c r="G375" s="30">
        <v>0</v>
      </c>
      <c r="H375" s="30">
        <v>0</v>
      </c>
      <c r="I375" s="61"/>
      <c r="J375" s="58"/>
      <c r="K375" s="57"/>
      <c r="L375" s="57"/>
      <c r="M375" s="57"/>
      <c r="N375" s="57"/>
      <c r="P375" s="57"/>
      <c r="Q375" s="57"/>
    </row>
    <row r="376" spans="1:17" ht="51.75" customHeight="1">
      <c r="A376" s="40" t="s">
        <v>169</v>
      </c>
      <c r="B376" s="59" t="s">
        <v>177</v>
      </c>
      <c r="C376" s="8">
        <f t="shared" si="28"/>
        <v>0</v>
      </c>
      <c r="D376" s="33">
        <f>D377+D378+D379</f>
        <v>0</v>
      </c>
      <c r="E376" s="33">
        <f>E377+E378+E379</f>
        <v>0</v>
      </c>
      <c r="F376" s="33">
        <f>F377+F378+F379</f>
        <v>0</v>
      </c>
      <c r="G376" s="33">
        <f>G377+G378+G379</f>
        <v>0</v>
      </c>
      <c r="H376" s="33">
        <f>H377+H378+H379</f>
        <v>0</v>
      </c>
      <c r="I376" s="61" t="s">
        <v>147</v>
      </c>
      <c r="J376" s="58" t="s">
        <v>107</v>
      </c>
      <c r="K376" s="55">
        <v>4</v>
      </c>
      <c r="L376" s="55">
        <v>4</v>
      </c>
      <c r="M376" s="55">
        <v>4</v>
      </c>
      <c r="N376" s="55">
        <v>4</v>
      </c>
      <c r="O376" s="55">
        <v>4</v>
      </c>
      <c r="P376" s="55">
        <v>4</v>
      </c>
      <c r="Q376" s="55">
        <v>4</v>
      </c>
    </row>
    <row r="377" spans="1:17" ht="13.5" customHeight="1">
      <c r="A377" s="34" t="s">
        <v>5</v>
      </c>
      <c r="B377" s="60"/>
      <c r="C377" s="8">
        <f t="shared" si="28"/>
        <v>0</v>
      </c>
      <c r="D377" s="33">
        <v>0</v>
      </c>
      <c r="E377" s="33">
        <v>0</v>
      </c>
      <c r="F377" s="33">
        <v>0</v>
      </c>
      <c r="G377" s="30">
        <v>0</v>
      </c>
      <c r="H377" s="30">
        <v>0</v>
      </c>
      <c r="I377" s="61"/>
      <c r="J377" s="58"/>
      <c r="K377" s="56"/>
      <c r="L377" s="56"/>
      <c r="M377" s="56"/>
      <c r="N377" s="56"/>
      <c r="O377" s="56"/>
      <c r="P377" s="56"/>
      <c r="Q377" s="56"/>
    </row>
    <row r="378" spans="1:17" ht="13.5" customHeight="1">
      <c r="A378" s="34" t="s">
        <v>16</v>
      </c>
      <c r="B378" s="60"/>
      <c r="C378" s="8">
        <f t="shared" si="28"/>
        <v>0</v>
      </c>
      <c r="D378" s="33">
        <v>0</v>
      </c>
      <c r="E378" s="33">
        <v>0</v>
      </c>
      <c r="F378" s="33">
        <v>0</v>
      </c>
      <c r="G378" s="30">
        <v>0</v>
      </c>
      <c r="H378" s="30">
        <v>0</v>
      </c>
      <c r="I378" s="61"/>
      <c r="J378" s="58"/>
      <c r="K378" s="56"/>
      <c r="L378" s="56"/>
      <c r="M378" s="56"/>
      <c r="N378" s="56"/>
      <c r="O378" s="56"/>
      <c r="P378" s="56"/>
      <c r="Q378" s="56"/>
    </row>
    <row r="379" spans="1:17" ht="13.5" customHeight="1">
      <c r="A379" s="34" t="s">
        <v>106</v>
      </c>
      <c r="B379" s="60"/>
      <c r="C379" s="8">
        <f t="shared" si="28"/>
        <v>0</v>
      </c>
      <c r="D379" s="33">
        <v>0</v>
      </c>
      <c r="E379" s="33">
        <v>0</v>
      </c>
      <c r="F379" s="33">
        <v>0</v>
      </c>
      <c r="G379" s="30">
        <v>0</v>
      </c>
      <c r="H379" s="30">
        <v>0</v>
      </c>
      <c r="I379" s="61"/>
      <c r="J379" s="58"/>
      <c r="K379" s="57"/>
      <c r="L379" s="57"/>
      <c r="M379" s="57"/>
      <c r="N379" s="57"/>
      <c r="O379" s="57"/>
      <c r="P379" s="57"/>
      <c r="Q379" s="57"/>
    </row>
    <row r="381" ht="13.5" customHeight="1"/>
    <row r="382" ht="13.5" customHeight="1"/>
  </sheetData>
  <sheetProtection/>
  <mergeCells count="752">
    <mergeCell ref="I212:Q215"/>
    <mergeCell ref="I180:Q183"/>
    <mergeCell ref="I160:Q167"/>
    <mergeCell ref="I140:Q143"/>
    <mergeCell ref="I112:Q119"/>
    <mergeCell ref="I100:Q103"/>
    <mergeCell ref="I136:I139"/>
    <mergeCell ref="J136:J139"/>
    <mergeCell ref="K136:K139"/>
    <mergeCell ref="N172:N175"/>
    <mergeCell ref="P372:P375"/>
    <mergeCell ref="Q372:Q375"/>
    <mergeCell ref="P376:P379"/>
    <mergeCell ref="Q376:Q379"/>
    <mergeCell ref="P356:P359"/>
    <mergeCell ref="Q356:Q359"/>
    <mergeCell ref="I360:Q363"/>
    <mergeCell ref="P364:P367"/>
    <mergeCell ref="Q364:Q367"/>
    <mergeCell ref="P368:P371"/>
    <mergeCell ref="P320:P323"/>
    <mergeCell ref="Q320:Q323"/>
    <mergeCell ref="P324:P327"/>
    <mergeCell ref="Q336:Q339"/>
    <mergeCell ref="P340:P343"/>
    <mergeCell ref="Q340:Q343"/>
    <mergeCell ref="Q368:Q371"/>
    <mergeCell ref="P328:P331"/>
    <mergeCell ref="Q328:Q331"/>
    <mergeCell ref="P332:P335"/>
    <mergeCell ref="Q332:Q335"/>
    <mergeCell ref="P336:P339"/>
    <mergeCell ref="P344:P347"/>
    <mergeCell ref="Q344:Q347"/>
    <mergeCell ref="P348:P351"/>
    <mergeCell ref="Q348:Q351"/>
    <mergeCell ref="P308:P311"/>
    <mergeCell ref="Q308:Q311"/>
    <mergeCell ref="M364:M367"/>
    <mergeCell ref="P288:P291"/>
    <mergeCell ref="Q288:Q291"/>
    <mergeCell ref="P292:P295"/>
    <mergeCell ref="Q292:Q295"/>
    <mergeCell ref="P296:P299"/>
    <mergeCell ref="P352:P355"/>
    <mergeCell ref="Q352:Q355"/>
    <mergeCell ref="P284:P287"/>
    <mergeCell ref="Q284:Q287"/>
    <mergeCell ref="P300:P303"/>
    <mergeCell ref="Q300:Q303"/>
    <mergeCell ref="Q296:Q299"/>
    <mergeCell ref="P304:P307"/>
    <mergeCell ref="Q304:Q307"/>
    <mergeCell ref="P256:P259"/>
    <mergeCell ref="Q256:Q259"/>
    <mergeCell ref="Q324:Q327"/>
    <mergeCell ref="P272:P275"/>
    <mergeCell ref="Q272:Q275"/>
    <mergeCell ref="I276:Q279"/>
    <mergeCell ref="P268:P271"/>
    <mergeCell ref="Q268:Q271"/>
    <mergeCell ref="P280:P283"/>
    <mergeCell ref="Q280:Q283"/>
    <mergeCell ref="B172:B175"/>
    <mergeCell ref="I172:I175"/>
    <mergeCell ref="J172:J175"/>
    <mergeCell ref="K172:K175"/>
    <mergeCell ref="L172:L175"/>
    <mergeCell ref="M172:M175"/>
    <mergeCell ref="Q40:Q43"/>
    <mergeCell ref="P48:P51"/>
    <mergeCell ref="I84:Q91"/>
    <mergeCell ref="M168:M171"/>
    <mergeCell ref="N168:N171"/>
    <mergeCell ref="Q264:Q267"/>
    <mergeCell ref="P248:P251"/>
    <mergeCell ref="Q248:Q251"/>
    <mergeCell ref="P252:P255"/>
    <mergeCell ref="Q252:Q255"/>
    <mergeCell ref="Q44:Q47"/>
    <mergeCell ref="P172:P175"/>
    <mergeCell ref="Q172:Q175"/>
    <mergeCell ref="P136:P139"/>
    <mergeCell ref="Q136:Q139"/>
    <mergeCell ref="N136:N139"/>
    <mergeCell ref="P168:P171"/>
    <mergeCell ref="Q168:Q171"/>
    <mergeCell ref="N128:N131"/>
    <mergeCell ref="P128:P131"/>
    <mergeCell ref="P224:P227"/>
    <mergeCell ref="L136:L139"/>
    <mergeCell ref="Q224:Q227"/>
    <mergeCell ref="B48:B51"/>
    <mergeCell ref="I48:I51"/>
    <mergeCell ref="J48:J51"/>
    <mergeCell ref="K48:K51"/>
    <mergeCell ref="L48:L51"/>
    <mergeCell ref="M48:M51"/>
    <mergeCell ref="M136:M139"/>
    <mergeCell ref="J224:J227"/>
    <mergeCell ref="K224:K227"/>
    <mergeCell ref="L224:L227"/>
    <mergeCell ref="M224:M227"/>
    <mergeCell ref="N224:N227"/>
    <mergeCell ref="O224:O227"/>
    <mergeCell ref="J216:J219"/>
    <mergeCell ref="K216:K219"/>
    <mergeCell ref="L216:L219"/>
    <mergeCell ref="M216:M219"/>
    <mergeCell ref="N216:N219"/>
    <mergeCell ref="O216:O219"/>
    <mergeCell ref="P216:P219"/>
    <mergeCell ref="Q216:Q219"/>
    <mergeCell ref="O220:O223"/>
    <mergeCell ref="I220:I223"/>
    <mergeCell ref="J220:J223"/>
    <mergeCell ref="K220:K223"/>
    <mergeCell ref="L220:L223"/>
    <mergeCell ref="M220:M223"/>
    <mergeCell ref="N220:N223"/>
    <mergeCell ref="P220:P223"/>
    <mergeCell ref="Q220:Q223"/>
    <mergeCell ref="J204:J207"/>
    <mergeCell ref="K204:K207"/>
    <mergeCell ref="L204:L207"/>
    <mergeCell ref="M204:M207"/>
    <mergeCell ref="N204:N207"/>
    <mergeCell ref="O204:O207"/>
    <mergeCell ref="P204:P207"/>
    <mergeCell ref="Q204:Q207"/>
    <mergeCell ref="O208:O211"/>
    <mergeCell ref="I208:I211"/>
    <mergeCell ref="J208:J211"/>
    <mergeCell ref="K208:K211"/>
    <mergeCell ref="L208:L211"/>
    <mergeCell ref="M208:M211"/>
    <mergeCell ref="N208:N211"/>
    <mergeCell ref="P208:P211"/>
    <mergeCell ref="Q208:Q211"/>
    <mergeCell ref="I200:I203"/>
    <mergeCell ref="J200:J203"/>
    <mergeCell ref="K200:K203"/>
    <mergeCell ref="L200:L203"/>
    <mergeCell ref="M200:M203"/>
    <mergeCell ref="N200:N203"/>
    <mergeCell ref="O200:O203"/>
    <mergeCell ref="P200:P203"/>
    <mergeCell ref="B200:B203"/>
    <mergeCell ref="N184:N187"/>
    <mergeCell ref="P184:P187"/>
    <mergeCell ref="Q184:Q187"/>
    <mergeCell ref="P188:P191"/>
    <mergeCell ref="Q188:Q191"/>
    <mergeCell ref="I192:Q199"/>
    <mergeCell ref="L188:L191"/>
    <mergeCell ref="M188:M191"/>
    <mergeCell ref="N188:N191"/>
    <mergeCell ref="O188:O191"/>
    <mergeCell ref="Q200:Q203"/>
    <mergeCell ref="K188:K191"/>
    <mergeCell ref="I168:I171"/>
    <mergeCell ref="J168:J171"/>
    <mergeCell ref="K168:K171"/>
    <mergeCell ref="L168:L171"/>
    <mergeCell ref="J176:J179"/>
    <mergeCell ref="K176:K179"/>
    <mergeCell ref="J188:J191"/>
    <mergeCell ref="B208:B211"/>
    <mergeCell ref="B168:B171"/>
    <mergeCell ref="A182:B182"/>
    <mergeCell ref="A183:B183"/>
    <mergeCell ref="B184:B187"/>
    <mergeCell ref="A192:B192"/>
    <mergeCell ref="B176:B179"/>
    <mergeCell ref="A180:B180"/>
    <mergeCell ref="A181:B181"/>
    <mergeCell ref="B188:B191"/>
    <mergeCell ref="L176:L179"/>
    <mergeCell ref="M176:M179"/>
    <mergeCell ref="N176:N179"/>
    <mergeCell ref="P176:P179"/>
    <mergeCell ref="Q176:Q179"/>
    <mergeCell ref="I184:I187"/>
    <mergeCell ref="J184:J187"/>
    <mergeCell ref="K184:K187"/>
    <mergeCell ref="L184:L187"/>
    <mergeCell ref="M184:M187"/>
    <mergeCell ref="B224:B227"/>
    <mergeCell ref="I176:I179"/>
    <mergeCell ref="I188:I191"/>
    <mergeCell ref="I204:I207"/>
    <mergeCell ref="I216:I219"/>
    <mergeCell ref="I224:I227"/>
    <mergeCell ref="A193:B193"/>
    <mergeCell ref="A212:B212"/>
    <mergeCell ref="A213:B213"/>
    <mergeCell ref="A214:B214"/>
    <mergeCell ref="A215:B215"/>
    <mergeCell ref="B216:B219"/>
    <mergeCell ref="B220:B223"/>
    <mergeCell ref="A194:B194"/>
    <mergeCell ref="A195:B195"/>
    <mergeCell ref="A196:B196"/>
    <mergeCell ref="A197:B197"/>
    <mergeCell ref="B204:B207"/>
    <mergeCell ref="A198:B198"/>
    <mergeCell ref="A199:B199"/>
    <mergeCell ref="A167:B167"/>
    <mergeCell ref="J152:J155"/>
    <mergeCell ref="J156:J159"/>
    <mergeCell ref="I152:I155"/>
    <mergeCell ref="I156:I159"/>
    <mergeCell ref="B156:B159"/>
    <mergeCell ref="A160:B160"/>
    <mergeCell ref="A161:B161"/>
    <mergeCell ref="A162:B162"/>
    <mergeCell ref="A163:B163"/>
    <mergeCell ref="L152:L155"/>
    <mergeCell ref="M152:M155"/>
    <mergeCell ref="N152:N155"/>
    <mergeCell ref="P152:P155"/>
    <mergeCell ref="Q152:Q155"/>
    <mergeCell ref="A166:B166"/>
    <mergeCell ref="A164:B164"/>
    <mergeCell ref="A165:B165"/>
    <mergeCell ref="N144:N147"/>
    <mergeCell ref="P144:P147"/>
    <mergeCell ref="Q144:Q147"/>
    <mergeCell ref="K156:K159"/>
    <mergeCell ref="L156:L159"/>
    <mergeCell ref="M156:M159"/>
    <mergeCell ref="N156:N159"/>
    <mergeCell ref="P156:P159"/>
    <mergeCell ref="Q156:Q159"/>
    <mergeCell ref="K152:K155"/>
    <mergeCell ref="N132:N135"/>
    <mergeCell ref="P132:P135"/>
    <mergeCell ref="Q132:Q135"/>
    <mergeCell ref="K148:K151"/>
    <mergeCell ref="L148:L151"/>
    <mergeCell ref="M148:M151"/>
    <mergeCell ref="N148:N151"/>
    <mergeCell ref="P148:P151"/>
    <mergeCell ref="Q148:Q151"/>
    <mergeCell ref="M144:M147"/>
    <mergeCell ref="A140:B140"/>
    <mergeCell ref="I132:I135"/>
    <mergeCell ref="M128:M131"/>
    <mergeCell ref="J120:J123"/>
    <mergeCell ref="K120:K123"/>
    <mergeCell ref="Q128:Q131"/>
    <mergeCell ref="N124:N127"/>
    <mergeCell ref="P124:P127"/>
    <mergeCell ref="Q124:Q127"/>
    <mergeCell ref="M132:M135"/>
    <mergeCell ref="A118:B118"/>
    <mergeCell ref="L120:L123"/>
    <mergeCell ref="M120:M123"/>
    <mergeCell ref="N120:N123"/>
    <mergeCell ref="Q120:Q123"/>
    <mergeCell ref="P120:P123"/>
    <mergeCell ref="B132:B135"/>
    <mergeCell ref="A141:B141"/>
    <mergeCell ref="A142:B142"/>
    <mergeCell ref="A143:B143"/>
    <mergeCell ref="A112:B112"/>
    <mergeCell ref="A113:B113"/>
    <mergeCell ref="A114:B114"/>
    <mergeCell ref="A115:B115"/>
    <mergeCell ref="A116:B116"/>
    <mergeCell ref="A117:B117"/>
    <mergeCell ref="K124:K127"/>
    <mergeCell ref="L124:L127"/>
    <mergeCell ref="M124:M127"/>
    <mergeCell ref="A119:B119"/>
    <mergeCell ref="B124:B127"/>
    <mergeCell ref="B120:B123"/>
    <mergeCell ref="B144:B147"/>
    <mergeCell ref="B148:B151"/>
    <mergeCell ref="B152:B155"/>
    <mergeCell ref="J124:J127"/>
    <mergeCell ref="J132:J135"/>
    <mergeCell ref="J148:J151"/>
    <mergeCell ref="I124:I127"/>
    <mergeCell ref="I128:I131"/>
    <mergeCell ref="B136:B139"/>
    <mergeCell ref="B128:B131"/>
    <mergeCell ref="I144:I147"/>
    <mergeCell ref="I148:I151"/>
    <mergeCell ref="J128:J131"/>
    <mergeCell ref="J144:J147"/>
    <mergeCell ref="K128:K131"/>
    <mergeCell ref="L128:L131"/>
    <mergeCell ref="K132:K135"/>
    <mergeCell ref="L132:L135"/>
    <mergeCell ref="K144:K147"/>
    <mergeCell ref="L144:L147"/>
    <mergeCell ref="P92:P95"/>
    <mergeCell ref="P96:P99"/>
    <mergeCell ref="J68:J71"/>
    <mergeCell ref="K68:K71"/>
    <mergeCell ref="L68:L71"/>
    <mergeCell ref="M68:M71"/>
    <mergeCell ref="N68:N71"/>
    <mergeCell ref="N92:N95"/>
    <mergeCell ref="N96:N99"/>
    <mergeCell ref="L76:L79"/>
    <mergeCell ref="I68:I71"/>
    <mergeCell ref="P64:P67"/>
    <mergeCell ref="P68:P71"/>
    <mergeCell ref="P72:P75"/>
    <mergeCell ref="M72:M75"/>
    <mergeCell ref="N72:N75"/>
    <mergeCell ref="I72:I75"/>
    <mergeCell ref="J72:J75"/>
    <mergeCell ref="I64:I67"/>
    <mergeCell ref="J64:J67"/>
    <mergeCell ref="L104:L107"/>
    <mergeCell ref="N104:N107"/>
    <mergeCell ref="L108:L111"/>
    <mergeCell ref="M108:M111"/>
    <mergeCell ref="M104:M107"/>
    <mergeCell ref="N108:N111"/>
    <mergeCell ref="P108:P111"/>
    <mergeCell ref="I120:I123"/>
    <mergeCell ref="Q72:Q75"/>
    <mergeCell ref="Q76:Q79"/>
    <mergeCell ref="Q92:Q95"/>
    <mergeCell ref="Q96:Q99"/>
    <mergeCell ref="Q104:Q107"/>
    <mergeCell ref="Q108:Q111"/>
    <mergeCell ref="P104:P107"/>
    <mergeCell ref="K72:K75"/>
    <mergeCell ref="I56:I59"/>
    <mergeCell ref="J56:J59"/>
    <mergeCell ref="K56:K59"/>
    <mergeCell ref="L64:L67"/>
    <mergeCell ref="K64:K67"/>
    <mergeCell ref="J60:J63"/>
    <mergeCell ref="L56:L59"/>
    <mergeCell ref="K60:K63"/>
    <mergeCell ref="I60:I63"/>
    <mergeCell ref="L92:L95"/>
    <mergeCell ref="M92:M95"/>
    <mergeCell ref="L80:L83"/>
    <mergeCell ref="P28:P31"/>
    <mergeCell ref="P40:P43"/>
    <mergeCell ref="L32:L35"/>
    <mergeCell ref="M32:M35"/>
    <mergeCell ref="N32:N35"/>
    <mergeCell ref="M60:M63"/>
    <mergeCell ref="M64:M67"/>
    <mergeCell ref="P60:P63"/>
    <mergeCell ref="M40:M43"/>
    <mergeCell ref="N48:N51"/>
    <mergeCell ref="N40:N43"/>
    <mergeCell ref="M44:M47"/>
    <mergeCell ref="N44:N47"/>
    <mergeCell ref="P44:P47"/>
    <mergeCell ref="N60:N63"/>
    <mergeCell ref="N36:N39"/>
    <mergeCell ref="P36:P39"/>
    <mergeCell ref="M28:M31"/>
    <mergeCell ref="P32:P35"/>
    <mergeCell ref="C8:H8"/>
    <mergeCell ref="D9:H9"/>
    <mergeCell ref="I8:Q8"/>
    <mergeCell ref="L9:Q9"/>
    <mergeCell ref="I24:I27"/>
    <mergeCell ref="N28:N31"/>
    <mergeCell ref="K24:K27"/>
    <mergeCell ref="L24:L27"/>
    <mergeCell ref="M24:M27"/>
    <mergeCell ref="I12:Q23"/>
    <mergeCell ref="N24:N27"/>
    <mergeCell ref="Q24:Q27"/>
    <mergeCell ref="P24:P27"/>
    <mergeCell ref="B76:B79"/>
    <mergeCell ref="A16:B16"/>
    <mergeCell ref="A17:B17"/>
    <mergeCell ref="A18:B18"/>
    <mergeCell ref="A19:B19"/>
    <mergeCell ref="A20:B20"/>
    <mergeCell ref="A21:B21"/>
    <mergeCell ref="B68:B71"/>
    <mergeCell ref="A52:B52"/>
    <mergeCell ref="B72:B75"/>
    <mergeCell ref="J108:J111"/>
    <mergeCell ref="K108:K111"/>
    <mergeCell ref="B92:B95"/>
    <mergeCell ref="I92:I95"/>
    <mergeCell ref="J92:J95"/>
    <mergeCell ref="K92:K95"/>
    <mergeCell ref="B108:B111"/>
    <mergeCell ref="I108:I111"/>
    <mergeCell ref="I104:I107"/>
    <mergeCell ref="B104:B107"/>
    <mergeCell ref="L96:L99"/>
    <mergeCell ref="M96:M99"/>
    <mergeCell ref="A88:B88"/>
    <mergeCell ref="A89:B89"/>
    <mergeCell ref="A90:B90"/>
    <mergeCell ref="K9:K10"/>
    <mergeCell ref="A8:A10"/>
    <mergeCell ref="I9:I10"/>
    <mergeCell ref="J9:J10"/>
    <mergeCell ref="B8:B10"/>
    <mergeCell ref="A85:B85"/>
    <mergeCell ref="A86:B86"/>
    <mergeCell ref="A87:B87"/>
    <mergeCell ref="I96:I99"/>
    <mergeCell ref="J96:J99"/>
    <mergeCell ref="J80:J83"/>
    <mergeCell ref="B80:B83"/>
    <mergeCell ref="I80:I83"/>
    <mergeCell ref="B96:B99"/>
    <mergeCell ref="A103:B103"/>
    <mergeCell ref="A101:B101"/>
    <mergeCell ref="A102:B102"/>
    <mergeCell ref="A100:B100"/>
    <mergeCell ref="A91:B91"/>
    <mergeCell ref="K96:K99"/>
    <mergeCell ref="J104:J107"/>
    <mergeCell ref="A12:B12"/>
    <mergeCell ref="A13:B13"/>
    <mergeCell ref="A14:B14"/>
    <mergeCell ref="A15:B15"/>
    <mergeCell ref="K104:K107"/>
    <mergeCell ref="A84:B84"/>
    <mergeCell ref="I76:I79"/>
    <mergeCell ref="B32:B35"/>
    <mergeCell ref="A55:B55"/>
    <mergeCell ref="B64:B67"/>
    <mergeCell ref="B56:B59"/>
    <mergeCell ref="B36:B39"/>
    <mergeCell ref="A53:B53"/>
    <mergeCell ref="A54:B54"/>
    <mergeCell ref="B44:B47"/>
    <mergeCell ref="B60:B63"/>
    <mergeCell ref="L1:Q1"/>
    <mergeCell ref="Q28:Q31"/>
    <mergeCell ref="Q32:Q35"/>
    <mergeCell ref="Q36:Q39"/>
    <mergeCell ref="K28:K31"/>
    <mergeCell ref="A5:N5"/>
    <mergeCell ref="A22:B22"/>
    <mergeCell ref="A23:B23"/>
    <mergeCell ref="B24:B27"/>
    <mergeCell ref="J24:J27"/>
    <mergeCell ref="I28:I31"/>
    <mergeCell ref="J28:J31"/>
    <mergeCell ref="K36:K39"/>
    <mergeCell ref="L36:L39"/>
    <mergeCell ref="K44:K47"/>
    <mergeCell ref="B40:B43"/>
    <mergeCell ref="I40:I43"/>
    <mergeCell ref="J40:J43"/>
    <mergeCell ref="L28:L31"/>
    <mergeCell ref="M36:M39"/>
    <mergeCell ref="L44:L47"/>
    <mergeCell ref="K40:K43"/>
    <mergeCell ref="L40:L43"/>
    <mergeCell ref="L60:L63"/>
    <mergeCell ref="A6:N6"/>
    <mergeCell ref="C9:C10"/>
    <mergeCell ref="K32:K35"/>
    <mergeCell ref="I44:I47"/>
    <mergeCell ref="B28:B31"/>
    <mergeCell ref="Q64:Q67"/>
    <mergeCell ref="Q68:Q71"/>
    <mergeCell ref="M56:M59"/>
    <mergeCell ref="N76:N79"/>
    <mergeCell ref="L72:L75"/>
    <mergeCell ref="N64:N67"/>
    <mergeCell ref="Q56:Q59"/>
    <mergeCell ref="Q60:Q63"/>
    <mergeCell ref="P56:P59"/>
    <mergeCell ref="N56:N59"/>
    <mergeCell ref="M80:M83"/>
    <mergeCell ref="J76:J79"/>
    <mergeCell ref="K76:K79"/>
    <mergeCell ref="K80:K83"/>
    <mergeCell ref="M76:M79"/>
    <mergeCell ref="N80:N83"/>
    <mergeCell ref="Q48:Q51"/>
    <mergeCell ref="I52:Q55"/>
    <mergeCell ref="Q80:Q83"/>
    <mergeCell ref="I32:I35"/>
    <mergeCell ref="J32:J35"/>
    <mergeCell ref="J44:J47"/>
    <mergeCell ref="J36:J39"/>
    <mergeCell ref="I36:I39"/>
    <mergeCell ref="P80:P83"/>
    <mergeCell ref="P76:P79"/>
    <mergeCell ref="A233:B233"/>
    <mergeCell ref="A234:B234"/>
    <mergeCell ref="A235:B235"/>
    <mergeCell ref="I228:Q235"/>
    <mergeCell ref="A228:B228"/>
    <mergeCell ref="A229:B229"/>
    <mergeCell ref="A230:B230"/>
    <mergeCell ref="A231:B231"/>
    <mergeCell ref="A232:B232"/>
    <mergeCell ref="B236:B239"/>
    <mergeCell ref="I236:I239"/>
    <mergeCell ref="J236:J239"/>
    <mergeCell ref="K236:K239"/>
    <mergeCell ref="L236:L239"/>
    <mergeCell ref="M236:M239"/>
    <mergeCell ref="B240:B243"/>
    <mergeCell ref="I240:I243"/>
    <mergeCell ref="J240:J243"/>
    <mergeCell ref="K240:K243"/>
    <mergeCell ref="L240:L243"/>
    <mergeCell ref="M240:M243"/>
    <mergeCell ref="I244:I247"/>
    <mergeCell ref="J244:J247"/>
    <mergeCell ref="K244:K247"/>
    <mergeCell ref="L244:L247"/>
    <mergeCell ref="M244:M247"/>
    <mergeCell ref="N236:N239"/>
    <mergeCell ref="N240:N243"/>
    <mergeCell ref="L256:L259"/>
    <mergeCell ref="N244:N247"/>
    <mergeCell ref="B248:B251"/>
    <mergeCell ref="I248:I251"/>
    <mergeCell ref="J248:J251"/>
    <mergeCell ref="K248:K251"/>
    <mergeCell ref="L248:L251"/>
    <mergeCell ref="M248:M251"/>
    <mergeCell ref="N248:N251"/>
    <mergeCell ref="B244:B247"/>
    <mergeCell ref="B260:B263"/>
    <mergeCell ref="A252:B252"/>
    <mergeCell ref="I252:N255"/>
    <mergeCell ref="A253:B253"/>
    <mergeCell ref="A254:B254"/>
    <mergeCell ref="A255:B255"/>
    <mergeCell ref="B256:B259"/>
    <mergeCell ref="I256:I259"/>
    <mergeCell ref="J256:J259"/>
    <mergeCell ref="K256:K259"/>
    <mergeCell ref="N260:N263"/>
    <mergeCell ref="M256:M259"/>
    <mergeCell ref="N256:N259"/>
    <mergeCell ref="B268:B271"/>
    <mergeCell ref="I268:I271"/>
    <mergeCell ref="J268:J271"/>
    <mergeCell ref="K268:K271"/>
    <mergeCell ref="L268:L271"/>
    <mergeCell ref="M268:M271"/>
    <mergeCell ref="N268:N271"/>
    <mergeCell ref="J264:J267"/>
    <mergeCell ref="K264:K267"/>
    <mergeCell ref="L264:L267"/>
    <mergeCell ref="M264:M267"/>
    <mergeCell ref="I260:I263"/>
    <mergeCell ref="J260:J263"/>
    <mergeCell ref="K260:K263"/>
    <mergeCell ref="L260:L263"/>
    <mergeCell ref="M260:M263"/>
    <mergeCell ref="N264:N267"/>
    <mergeCell ref="B272:B275"/>
    <mergeCell ref="I272:I275"/>
    <mergeCell ref="J272:J275"/>
    <mergeCell ref="K272:K275"/>
    <mergeCell ref="L272:L275"/>
    <mergeCell ref="M272:M275"/>
    <mergeCell ref="N272:N275"/>
    <mergeCell ref="B264:B267"/>
    <mergeCell ref="I264:I267"/>
    <mergeCell ref="A276:B276"/>
    <mergeCell ref="A277:B277"/>
    <mergeCell ref="A278:B278"/>
    <mergeCell ref="A279:B279"/>
    <mergeCell ref="B280:B283"/>
    <mergeCell ref="I280:I283"/>
    <mergeCell ref="J280:J283"/>
    <mergeCell ref="K280:K283"/>
    <mergeCell ref="L280:L283"/>
    <mergeCell ref="M280:M283"/>
    <mergeCell ref="N280:N283"/>
    <mergeCell ref="B284:B287"/>
    <mergeCell ref="I284:I287"/>
    <mergeCell ref="J284:J287"/>
    <mergeCell ref="K284:K287"/>
    <mergeCell ref="L284:L287"/>
    <mergeCell ref="B288:B291"/>
    <mergeCell ref="I288:I291"/>
    <mergeCell ref="J288:J291"/>
    <mergeCell ref="K288:K291"/>
    <mergeCell ref="L288:L291"/>
    <mergeCell ref="M288:M291"/>
    <mergeCell ref="J292:J295"/>
    <mergeCell ref="K292:K295"/>
    <mergeCell ref="L292:L295"/>
    <mergeCell ref="M292:M295"/>
    <mergeCell ref="M284:M287"/>
    <mergeCell ref="N284:N287"/>
    <mergeCell ref="N288:N291"/>
    <mergeCell ref="N292:N295"/>
    <mergeCell ref="B296:B299"/>
    <mergeCell ref="I296:I299"/>
    <mergeCell ref="J296:J299"/>
    <mergeCell ref="K296:K299"/>
    <mergeCell ref="L296:L299"/>
    <mergeCell ref="M296:M299"/>
    <mergeCell ref="N296:N299"/>
    <mergeCell ref="B292:B295"/>
    <mergeCell ref="I292:I295"/>
    <mergeCell ref="N300:N303"/>
    <mergeCell ref="B304:B307"/>
    <mergeCell ref="I304:I307"/>
    <mergeCell ref="B300:B303"/>
    <mergeCell ref="I300:I303"/>
    <mergeCell ref="J300:J303"/>
    <mergeCell ref="K300:K303"/>
    <mergeCell ref="B308:B311"/>
    <mergeCell ref="I308:I311"/>
    <mergeCell ref="J308:J311"/>
    <mergeCell ref="K308:K311"/>
    <mergeCell ref="L308:L311"/>
    <mergeCell ref="M308:M311"/>
    <mergeCell ref="L300:L303"/>
    <mergeCell ref="M300:M303"/>
    <mergeCell ref="J304:J307"/>
    <mergeCell ref="K304:K307"/>
    <mergeCell ref="L304:L307"/>
    <mergeCell ref="M304:M307"/>
    <mergeCell ref="N304:N307"/>
    <mergeCell ref="A312:B312"/>
    <mergeCell ref="N308:N311"/>
    <mergeCell ref="I312:Q319"/>
    <mergeCell ref="A313:B313"/>
    <mergeCell ref="A314:B314"/>
    <mergeCell ref="A315:B315"/>
    <mergeCell ref="A316:B316"/>
    <mergeCell ref="A317:B317"/>
    <mergeCell ref="A318:B318"/>
    <mergeCell ref="A319:B319"/>
    <mergeCell ref="B320:B323"/>
    <mergeCell ref="B328:B331"/>
    <mergeCell ref="I328:I331"/>
    <mergeCell ref="J328:J331"/>
    <mergeCell ref="K328:K331"/>
    <mergeCell ref="B324:B327"/>
    <mergeCell ref="J324:J327"/>
    <mergeCell ref="K324:K327"/>
    <mergeCell ref="L328:L331"/>
    <mergeCell ref="M328:M331"/>
    <mergeCell ref="N328:N331"/>
    <mergeCell ref="I320:I323"/>
    <mergeCell ref="J320:J323"/>
    <mergeCell ref="K320:K323"/>
    <mergeCell ref="L320:L323"/>
    <mergeCell ref="M320:M323"/>
    <mergeCell ref="N320:N323"/>
    <mergeCell ref="I324:I327"/>
    <mergeCell ref="L324:L327"/>
    <mergeCell ref="M324:M327"/>
    <mergeCell ref="N324:N327"/>
    <mergeCell ref="B332:B335"/>
    <mergeCell ref="I332:I335"/>
    <mergeCell ref="J332:J335"/>
    <mergeCell ref="K332:K335"/>
    <mergeCell ref="L332:L335"/>
    <mergeCell ref="M332:M335"/>
    <mergeCell ref="N332:N335"/>
    <mergeCell ref="B336:B339"/>
    <mergeCell ref="I336:I339"/>
    <mergeCell ref="J336:J339"/>
    <mergeCell ref="K336:K339"/>
    <mergeCell ref="L336:L339"/>
    <mergeCell ref="M336:M339"/>
    <mergeCell ref="B340:B343"/>
    <mergeCell ref="I340:I343"/>
    <mergeCell ref="J340:J343"/>
    <mergeCell ref="K340:K343"/>
    <mergeCell ref="L340:L343"/>
    <mergeCell ref="M340:M343"/>
    <mergeCell ref="I344:I347"/>
    <mergeCell ref="J344:J347"/>
    <mergeCell ref="K344:K347"/>
    <mergeCell ref="L344:L347"/>
    <mergeCell ref="M344:M347"/>
    <mergeCell ref="N336:N339"/>
    <mergeCell ref="N340:N343"/>
    <mergeCell ref="M352:M355"/>
    <mergeCell ref="N344:N347"/>
    <mergeCell ref="B348:B351"/>
    <mergeCell ref="I348:I351"/>
    <mergeCell ref="J348:J351"/>
    <mergeCell ref="K348:K351"/>
    <mergeCell ref="L348:L351"/>
    <mergeCell ref="M348:M351"/>
    <mergeCell ref="N348:N351"/>
    <mergeCell ref="B344:B347"/>
    <mergeCell ref="B352:B355"/>
    <mergeCell ref="I352:I355"/>
    <mergeCell ref="J352:J355"/>
    <mergeCell ref="K352:K355"/>
    <mergeCell ref="L352:L355"/>
    <mergeCell ref="B356:B359"/>
    <mergeCell ref="I356:I359"/>
    <mergeCell ref="N352:N355"/>
    <mergeCell ref="A360:B360"/>
    <mergeCell ref="A361:B361"/>
    <mergeCell ref="A362:B362"/>
    <mergeCell ref="A363:B363"/>
    <mergeCell ref="B364:B367"/>
    <mergeCell ref="I364:I367"/>
    <mergeCell ref="J364:J367"/>
    <mergeCell ref="K364:K367"/>
    <mergeCell ref="L364:L367"/>
    <mergeCell ref="L372:L375"/>
    <mergeCell ref="M372:M375"/>
    <mergeCell ref="N364:N367"/>
    <mergeCell ref="J368:J371"/>
    <mergeCell ref="K368:K371"/>
    <mergeCell ref="L368:L371"/>
    <mergeCell ref="M368:M371"/>
    <mergeCell ref="N368:N371"/>
    <mergeCell ref="O356:O359"/>
    <mergeCell ref="P236:P239"/>
    <mergeCell ref="Q236:Q239"/>
    <mergeCell ref="P240:P243"/>
    <mergeCell ref="Q240:Q243"/>
    <mergeCell ref="P244:P247"/>
    <mergeCell ref="Q244:Q247"/>
    <mergeCell ref="P260:P263"/>
    <mergeCell ref="Q260:Q263"/>
    <mergeCell ref="P264:P267"/>
    <mergeCell ref="B368:B371"/>
    <mergeCell ref="I368:I371"/>
    <mergeCell ref="B376:B379"/>
    <mergeCell ref="I376:I379"/>
    <mergeCell ref="J376:J379"/>
    <mergeCell ref="O376:O379"/>
    <mergeCell ref="B372:B375"/>
    <mergeCell ref="I372:I375"/>
    <mergeCell ref="J372:J375"/>
    <mergeCell ref="K372:K375"/>
    <mergeCell ref="K376:K379"/>
    <mergeCell ref="L376:L379"/>
    <mergeCell ref="M376:M379"/>
    <mergeCell ref="N372:N375"/>
    <mergeCell ref="J356:J359"/>
    <mergeCell ref="K356:K359"/>
    <mergeCell ref="L356:L359"/>
    <mergeCell ref="M356:M359"/>
    <mergeCell ref="N376:N379"/>
    <mergeCell ref="N356:N359"/>
  </mergeCells>
  <printOptions/>
  <pageMargins left="0.6299212598425197" right="0.2362204724409449" top="0.5905511811023623" bottom="0.15748031496062992" header="0.31496062992125984" footer="0.31496062992125984"/>
  <pageSetup firstPageNumber="26" useFirstPageNumber="1" horizontalDpi="600" verticalDpi="600" orientation="landscape" paperSize="9" scale="59" r:id="rId1"/>
  <headerFooter>
    <oddHeader>&amp;C&amp;P</oddHeader>
  </headerFooter>
  <rowBreaks count="1" manualBreakCount="1">
    <brk id="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2020-02-11T05:03:12Z</cp:lastPrinted>
  <dcterms:created xsi:type="dcterms:W3CDTF">2014-10-03T07:10:09Z</dcterms:created>
  <dcterms:modified xsi:type="dcterms:W3CDTF">2020-02-12T05:46:19Z</dcterms:modified>
  <cp:category/>
  <cp:version/>
  <cp:contentType/>
  <cp:contentStatus/>
</cp:coreProperties>
</file>