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2019 проект" sheetId="1" r:id="rId1"/>
    <sheet name="Лист2" sheetId="2" r:id="rId2"/>
    <sheet name="Лист3" sheetId="3" r:id="rId3"/>
  </sheets>
  <definedNames>
    <definedName name="_xlnm.Print_Area" localSheetId="0">'2019 проект'!$A$1:$S$245</definedName>
  </definedNames>
  <calcPr fullCalcOnLoad="1"/>
</workbook>
</file>

<file path=xl/sharedStrings.xml><?xml version="1.0" encoding="utf-8"?>
<sst xmlns="http://schemas.openxmlformats.org/spreadsheetml/2006/main" count="378" uniqueCount="134">
  <si>
    <t>2016 год</t>
  </si>
  <si>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</si>
  <si>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</si>
  <si>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</si>
  <si>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</si>
  <si>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</si>
  <si>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</si>
  <si>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</si>
  <si>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</si>
  <si>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чел.</t>
  </si>
  <si>
    <t>%</t>
  </si>
  <si>
    <t xml:space="preserve">Администрация Верещагинского муниципального района 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</si>
  <si>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</si>
  <si>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</si>
  <si>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</si>
  <si>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</si>
  <si>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</si>
  <si>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</si>
  <si>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</si>
  <si>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</si>
  <si>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</si>
  <si>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</si>
  <si>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</si>
  <si>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</si>
  <si>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ед</t>
  </si>
  <si>
    <t>Показатель 1.2.1. Количество участников</t>
  </si>
  <si>
    <t>Показатель 2.1.1.          Количество участников</t>
  </si>
  <si>
    <t xml:space="preserve">Администрации Верещагинского муниципального района </t>
  </si>
  <si>
    <t xml:space="preserve">"Муниципальное управление в Верещагинском муниципальном районе" </t>
  </si>
  <si>
    <t>2017 год</t>
  </si>
  <si>
    <t xml:space="preserve">2018 год </t>
  </si>
  <si>
    <t>2019 год</t>
  </si>
  <si>
    <t>2020 год</t>
  </si>
  <si>
    <t xml:space="preserve">2016 год </t>
  </si>
  <si>
    <t xml:space="preserve">2019 год </t>
  </si>
  <si>
    <t>Подпрограмма 1 "Эффективное функционирование администрации Верещагинского муниципального района, ее отраслевых (функциональных) органов"</t>
  </si>
  <si>
    <t>Основное мероприятие 1.1. Совершенствование системы профилактики коррупции на муниципальной службе</t>
  </si>
  <si>
    <t>Мероприятие 1.1.1. Проведение мероприятий антикоррупционной направленности (совещания, семинары)</t>
  </si>
  <si>
    <t>Мероприятие 1.1.2. Направление нормативных правовых актов на антикоррупционную экспертизу</t>
  </si>
  <si>
    <t>Мероприятие 1.1.3. Контроль за своевременной сдачей и своевременным размещением сведений о доходах (расходах), об имуществе и обязательствах имущественного характера муниципальных служащих администрации Верещагинского муниципального района и членов их семей на официальном сайте Верещагинского муниципального района</t>
  </si>
  <si>
    <t>Основное мероприятие 1.2. Сохранение и развитие кадрового потенциала администрации Верещагинского муниципального района, ее отраслевых (функциональных) органов</t>
  </si>
  <si>
    <t>Мероприятие 1.2.1. Участие муниципальных служащих в обучающих семинарах</t>
  </si>
  <si>
    <t>Мероприятие 1.2.2. Профессиональная подготовка, переподготовка, повышение квалификации муниципальных служащих администрации Верещагинского муниципального района, ее отраслевых (функциональных) органов</t>
  </si>
  <si>
    <t>Мероприятие 1.2.3. Организация проведения диспансеризации муниципальных служащих администрации Верещагинского муниципального района, ее отраслевых (функциональных) органов</t>
  </si>
  <si>
    <t>Основное мероприятие 1.3. Обеспеечение взаимодействия Верещагинского муниципального района с другими публично-правовыми образованиями и объединениями</t>
  </si>
  <si>
    <t>Мероприятие 1.3.1. Осуществление межмуниципального сотрудничества</t>
  </si>
  <si>
    <t>Подпрограмма 2 "Информационная открытость администрации Верещагинского муниципального района, ее отраслевых (функциональных) органов"</t>
  </si>
  <si>
    <t>Основное мероприятие 2.1. Создание условия для активного участия населения Верещагинского муниципального района в реализации социально-экономической политики района</t>
  </si>
  <si>
    <t>Мероприятие 2.1.1. Организация и проведение мероприятия "День главы района"</t>
  </si>
  <si>
    <t>Мероприятие 2.1.2. Проведение встреч, семинаров, круглых столов с различными представителями общественности района</t>
  </si>
  <si>
    <t xml:space="preserve">Аадминистрации Верещагинского муниципального района </t>
  </si>
  <si>
    <t>Мероприятие 2.1.3. Организация мероприятий по награждению Почетной грамотой администрации Верещагинского муниципального района, Благодарственным письмом главы муниципального района, направлению Поздравительного адреса администрации Верещагинского муниципального района</t>
  </si>
  <si>
    <t xml:space="preserve">Основное мероприятие 2.2. Повышение открытости деятельности администрации Верещагинского муниципального района, ее отраслевых (функциональных) органов через средства массовой информации </t>
  </si>
  <si>
    <t>Мероприятие 2.2.1. Размещение информации о деятельности администрации Верещагинского муниципального района, ее отраслевых (функциональных) органах в районных средствах массовой информации</t>
  </si>
  <si>
    <t>Основное мероприятие 2.3. Организация работы официального сайта Верещагинского муниципального района</t>
  </si>
  <si>
    <t>Мероприятие 2.3.1. Администрирование официального сайта Верещагинского муниципального района</t>
  </si>
  <si>
    <t>Мероприятие 2.3.2. Размещение информации о деятельности администрации Верещагинского муниципального района, ее отраслевых (функциональных) органах,  особо значимых общественно-политических, социально-экономических и культурных событиях района на официальном сайте Верещагинского муниципального района</t>
  </si>
  <si>
    <t>Подпрограмма 3"Обеспечение выполнения функций администрацией Верещагинского муниципального района"</t>
  </si>
  <si>
    <t>Мероприятие 3.1.1.  Глава муниципального образования</t>
  </si>
  <si>
    <t>Мероприятие 3.2.1. Образование комиссий по делам несовершеннолетних и защите их прав и организация их деятельности</t>
  </si>
  <si>
    <t>Мероприятие 3.2.2.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</si>
  <si>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Мероприятие 3.2.4. Государственная регистрация актов гражданского состояния</t>
  </si>
  <si>
    <t>Мероприятие 3.2.5. Администрирование отдельных государственных полномочий по поддержке сельскохозяйственного производства</t>
  </si>
  <si>
    <t>Мероприятие 3.2.6. Составление протоколов об административных правонарушениях</t>
  </si>
  <si>
    <t>Основное мероприятие 3.2. Реализация администрацией Верещагинского муниципального района делегированных государственных полномочий</t>
  </si>
  <si>
    <t>Мероприятие 3.1.2. Содержание органов местного самоуправления за счет средств местного бюджета</t>
  </si>
  <si>
    <t>Показатель 1.1.1. Количество мероприятий</t>
  </si>
  <si>
    <t>100/0</t>
  </si>
  <si>
    <t>Показатель 1.1.3. Доля сведений, представленных и размещенных на сайте без нарушения сроков</t>
  </si>
  <si>
    <t>Показатель 1.2.2. Численность лиц, прошедших подготовку, переподготовку или повышение квалификации</t>
  </si>
  <si>
    <t>Показатель 1.2.3.  Доля муниципальных служащих, прошедших диспансеризацию</t>
  </si>
  <si>
    <t>Показатель 1.3.1. Участие в организациях межмуниципального сотрудничества с необходимостью оплаты членских взносов</t>
  </si>
  <si>
    <t>Показатель 1.3.2. Количество официальных мероприятий</t>
  </si>
  <si>
    <t>ед..</t>
  </si>
  <si>
    <t>Показатель 2.1.2.          Количество мероприятий</t>
  </si>
  <si>
    <t>Показатель 2.1.3. Количество награжденных</t>
  </si>
  <si>
    <t>Показатель 2.2.1. Количество материалов</t>
  </si>
  <si>
    <t>кв.см.</t>
  </si>
  <si>
    <t>Показатель 2.2.2. Количество опубликованных кв.см.</t>
  </si>
  <si>
    <t>Показатель 2.3.1. Количество сайтов</t>
  </si>
  <si>
    <t>Показатель 2.3.2. Количество материалов</t>
  </si>
  <si>
    <t>Показатель 3.2.6. Количество протоколов</t>
  </si>
  <si>
    <t>Показатель 3.1.1. Удовлетворительный отчет перед Земским Собранием</t>
  </si>
  <si>
    <t>Показатель 3.1.2. Количество обоснованных жалоб на предоставление муниципальных услуг</t>
  </si>
  <si>
    <t>Показатель 3.2.7. Наличие списка</t>
  </si>
  <si>
    <t xml:space="preserve">Показатель 3.2.1. Количество обоснованных жалоб на предоставление государственной услуги         </t>
  </si>
  <si>
    <t xml:space="preserve">Показатель 3.2.2. Количество обоснованных жалоб на предоставление государственной услуги            </t>
  </si>
  <si>
    <t xml:space="preserve">Показатель 3.2.3. Наличие утвержденныъх тарифов         </t>
  </si>
  <si>
    <t>Мероприятие 1.3.2. Организация и проведение официальных мероприятий органов местного самоуправления</t>
  </si>
  <si>
    <t xml:space="preserve">Приложение к муниципальной программе "Муниципальное управление в Верещагинском муниципальном районе" </t>
  </si>
  <si>
    <t xml:space="preserve">Администрация Верещагинского муниципального района, Управление образования администрации Верещагинского муниципального района, Управление финансов администрации Верещагинского муниципального района, Управление имущественных отношений и инфраструктуры администрации Верещагинского муниципального района </t>
  </si>
  <si>
    <t>Бюджет района, в т.ч.</t>
  </si>
  <si>
    <t xml:space="preserve">Управление образования администрации Верещагинского муниципального района </t>
  </si>
  <si>
    <t xml:space="preserve">Управление финансов администрации Верещагинского муниципального района </t>
  </si>
  <si>
    <t xml:space="preserve">Управление имущественных отношений и инфраструктуры администрации Верещагинского муниципального района </t>
  </si>
  <si>
    <t>Мероприятие 3.1.3. Организация деятельности по реализации и оказанию муниципальных услуг</t>
  </si>
  <si>
    <t>не более 2</t>
  </si>
  <si>
    <t>не более 5</t>
  </si>
  <si>
    <t>мин.</t>
  </si>
  <si>
    <t>не более 15</t>
  </si>
  <si>
    <t>не более 18</t>
  </si>
  <si>
    <t>Показатель 3.1.3.1.    Доля граждан, использующих механизм получения муниципальных услуг</t>
  </si>
  <si>
    <t>Показатель 3.1.3.2. Доля заявителей, удовлетворенных качеством предоставления муниципальных услуг органом местного самоуправления муниципальных образований Пермского края, от общего числа заявителей, обратившихся за получением муниципальных услуг</t>
  </si>
  <si>
    <t>Показатель 3.1.3.3. Среднее число обращений представителей бизнес-сообщества в исполнительный орган местного самоуправления муниципальных образований Пермского края для получения одной муниципальной услуги, связанной со сферой предпринимательской деятельности</t>
  </si>
  <si>
    <t>Показатель 3.1.3.4. Время ожидания в очереди при обращении заявителя в орган местного самоуправления муниципальных образований Пермского края для получения муниципальных услуг</t>
  </si>
  <si>
    <t xml:space="preserve">Муниципальная программа "Муниципальное управление в Верещагинском муниципальном районе" </t>
  </si>
  <si>
    <t>Мероприятие 3.2.8. Осуществление полномочий по созданию и организации деятельности административных комиссий</t>
  </si>
  <si>
    <t>Показатель 3.2.8. Количество протоколов</t>
  </si>
  <si>
    <t>Мероприятие 3.1.4. Премия по результатам работы за год выборным должностным лицам, осуществляющим свои полномочия на постоянной основе</t>
  </si>
  <si>
    <t>Земское Собрание администрации Верещагинского мунициплаьного района</t>
  </si>
  <si>
    <t>Контрольно счетная палата администрации Верещагинского муниципального района</t>
  </si>
  <si>
    <t>Мероприятие 3.2.9. 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</si>
  <si>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Мероприятие 2.2.2. Опубликование правовых актов органов местного самоуправления Верещагинского муниципального района и иной информации, связанной с деятельностью органов местного самоуправления Верещагинского муниципального района</t>
  </si>
  <si>
    <t xml:space="preserve">Показатель 3.1.4. Выплата премии  </t>
  </si>
  <si>
    <t>Показатель 3.2.9. Наличие призового места</t>
  </si>
  <si>
    <t>Показатель 3.2.5. Количество обоснованных жалоб на предоставление государственной услуги</t>
  </si>
  <si>
    <t>Показатель 3.2.4.Количество обоснованных жалоб на предоставление государственной услуги</t>
  </si>
  <si>
    <t>Показатель 1.1.2. Доля НПА, направленных на экспертизу доля НПА, к которым предъявлены обоснованные требования об исключении коррупциогенных факторов</t>
  </si>
  <si>
    <t>Мероприятие 3.2.3.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</si>
  <si>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Мероприятие 3.2.7.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</si>
  <si>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Основное мероприятие 3.1. Эффективное выполнение функций, связанных с реализацией вопросов местного значения, администрацией Верещагинского муниципального района</t>
  </si>
  <si>
    <t>2021 год</t>
  </si>
  <si>
    <t>Приложение 
к постановлению администрации 
Верещагинского муниципального района                                                                 от 04.09.2018 №641-п</t>
  </si>
  <si>
    <t xml:space="preserve">Показатель 1.4.1. Количество рабочих мест, соответствующих требованиям безопасности </t>
  </si>
  <si>
    <t>Показатель 1.4.2. Количество аттестованных рабочих мест</t>
  </si>
  <si>
    <t>Основное мероприятие 1.4. Обеспеечение требований по  защите и безопасности информации</t>
  </si>
  <si>
    <t>Мероприятие 1.4.1.Проведение обновления операционных систем в соответствии с требованиями безопасности информации к информационным системам</t>
  </si>
  <si>
    <t>Мероприятие 1.4.2. Техническая защита информации, содержащей сведения, составляющие государственную твйну</t>
  </si>
  <si>
    <t xml:space="preserve">Приложение к постановлению администрации  </t>
  </si>
  <si>
    <t>Верещагинского муницпального района</t>
  </si>
  <si>
    <t>от 19.02.2019 №СЭД-254-01-01-62</t>
  </si>
  <si>
    <t xml:space="preserve">Приложение к муниципальной программе  </t>
  </si>
  <si>
    <t xml:space="preserve">"Муниципальное управление в Верещагинском </t>
  </si>
  <si>
    <t>муниципальном районе"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</si>
</sst>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0" fillId="0" borderId="0" xfId="0" applyAlignment="1">
      <alignment/>
    </xf>
    <xf numFmtId="0" fontId="45" fillId="0" borderId="10" xfId="0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 vertical="center" wrapText="1"/>
    </xf>
    <xf numFmtId="173" fontId="44" fillId="0" borderId="0" xfId="0" applyNumberFormat="1" applyFont="1" applyFill="1" applyAlignment="1">
      <alignment/>
    </xf>
    <xf numFmtId="173" fontId="44" fillId="0" borderId="10" xfId="0" applyNumberFormat="1" applyFont="1" applyFill="1" applyBorder="1" applyAlignment="1">
      <alignment horizontal="center" vertical="center" wrapText="1"/>
    </xf>
    <xf numFmtId="173" fontId="44" fillId="0" borderId="10" xfId="0" applyNumberFormat="1" applyFont="1" applyFill="1" applyBorder="1" applyAlignment="1">
      <alignment horizontal="center" wrapText="1"/>
    </xf>
    <xf numFmtId="173" fontId="46" fillId="0" borderId="10" xfId="0" applyNumberFormat="1" applyFont="1" applyFill="1" applyBorder="1" applyAlignment="1">
      <alignment horizontal="center" wrapText="1"/>
    </xf>
    <xf numFmtId="173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wrapText="1"/>
    </xf>
    <xf numFmtId="1" fontId="44" fillId="0" borderId="12" xfId="0" applyNumberFormat="1" applyFont="1" applyFill="1" applyBorder="1" applyAlignment="1">
      <alignment horizontal="center" wrapText="1"/>
    </xf>
    <xf numFmtId="1" fontId="44" fillId="0" borderId="0" xfId="0" applyNumberFormat="1" applyFont="1" applyFill="1" applyAlignment="1">
      <alignment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vertical="top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173" fontId="44" fillId="33" borderId="0" xfId="0" applyNumberFormat="1" applyFont="1" applyFill="1" applyAlignment="1">
      <alignment/>
    </xf>
    <xf numFmtId="173" fontId="44" fillId="33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wrapText="1"/>
    </xf>
    <xf numFmtId="173" fontId="44" fillId="33" borderId="10" xfId="0" applyNumberFormat="1" applyFont="1" applyFill="1" applyBorder="1" applyAlignment="1">
      <alignment horizontal="center" wrapText="1"/>
    </xf>
    <xf numFmtId="0" fontId="44" fillId="33" borderId="14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44" fillId="33" borderId="0" xfId="0" applyFont="1" applyFill="1" applyAlignment="1">
      <alignment/>
    </xf>
    <xf numFmtId="173" fontId="44" fillId="0" borderId="12" xfId="0" applyNumberFormat="1" applyFont="1" applyFill="1" applyBorder="1" applyAlignment="1">
      <alignment horizontal="center" wrapText="1"/>
    </xf>
    <xf numFmtId="173" fontId="44" fillId="33" borderId="12" xfId="0" applyNumberFormat="1" applyFont="1" applyFill="1" applyBorder="1" applyAlignment="1">
      <alignment horizontal="center" wrapText="1"/>
    </xf>
    <xf numFmtId="0" fontId="44" fillId="33" borderId="15" xfId="0" applyFont="1" applyFill="1" applyBorder="1" applyAlignment="1">
      <alignment/>
    </xf>
    <xf numFmtId="0" fontId="44" fillId="33" borderId="0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73" fontId="46" fillId="33" borderId="10" xfId="0" applyNumberFormat="1" applyFont="1" applyFill="1" applyBorder="1" applyAlignment="1">
      <alignment horizontal="center" wrapText="1"/>
    </xf>
    <xf numFmtId="173" fontId="47" fillId="33" borderId="10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4" fillId="33" borderId="17" xfId="0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3" fontId="44" fillId="0" borderId="16" xfId="0" applyNumberFormat="1" applyFont="1" applyFill="1" applyBorder="1" applyAlignment="1">
      <alignment horizontal="center" vertical="center"/>
    </xf>
    <xf numFmtId="173" fontId="44" fillId="0" borderId="20" xfId="0" applyNumberFormat="1" applyFont="1" applyFill="1" applyBorder="1" applyAlignment="1">
      <alignment horizontal="center" vertical="center"/>
    </xf>
    <xf numFmtId="173" fontId="0" fillId="0" borderId="20" xfId="0" applyNumberFormat="1" applyBorder="1" applyAlignment="1">
      <alignment horizontal="center" vertical="center"/>
    </xf>
    <xf numFmtId="173" fontId="44" fillId="0" borderId="16" xfId="0" applyNumberFormat="1" applyFont="1" applyFill="1" applyBorder="1" applyAlignment="1">
      <alignment horizontal="center"/>
    </xf>
    <xf numFmtId="173" fontId="44" fillId="0" borderId="20" xfId="0" applyNumberFormat="1" applyFont="1" applyFill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46" fillId="0" borderId="16" xfId="0" applyFont="1" applyFill="1" applyBorder="1" applyAlignment="1">
      <alignment horizontal="left" wrapText="1"/>
    </xf>
    <xf numFmtId="0" fontId="46" fillId="0" borderId="17" xfId="0" applyFont="1" applyFill="1" applyBorder="1" applyAlignment="1">
      <alignment horizontal="left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173" fontId="44" fillId="0" borderId="14" xfId="0" applyNumberFormat="1" applyFont="1" applyFill="1" applyBorder="1" applyAlignment="1">
      <alignment horizontal="center" vertical="center" wrapText="1"/>
    </xf>
    <xf numFmtId="173" fontId="44" fillId="0" borderId="12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6" xfId="0" applyFont="1" applyBorder="1" applyAlignment="1">
      <alignment horizontal="left" wrapText="1"/>
    </xf>
    <xf numFmtId="0" fontId="44" fillId="0" borderId="20" xfId="0" applyFont="1" applyBorder="1" applyAlignment="1">
      <alignment horizontal="left" wrapText="1"/>
    </xf>
    <xf numFmtId="0" fontId="44" fillId="0" borderId="17" xfId="0" applyFont="1" applyBorder="1" applyAlignment="1">
      <alignment horizontal="left" wrapText="1"/>
    </xf>
    <xf numFmtId="0" fontId="4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5"/>
  <sheetViews>
    <sheetView tabSelected="1" view="pageBreakPreview" zoomScale="90" zoomScaleSheetLayoutView="90" workbookViewId="0" topLeftCell="A7">
      <pane xSplit="2" ySplit="15" topLeftCell="C232" activePane="bottomRight" state="frozen"/>
      <selection pane="topLeft" activeCell="A7" sqref="A7"/>
      <selection pane="topRight" activeCell="C7" sqref="C7"/>
      <selection pane="bottomLeft" activeCell="A14" sqref="A14"/>
      <selection pane="bottomRight" activeCell="J30" sqref="J30"/>
    </sheetView>
  </sheetViews>
  <sheetFormatPr defaultColWidth="9.140625" defaultRowHeight="15"/>
  <cols>
    <col min="1" max="1" width="55.28125" style="7" customWidth="1"/>
    <col min="2" max="2" width="31.7109375" style="7" customWidth="1"/>
    <col min="3" max="4" width="12.140625" style="19" bestFit="1" customWidth="1"/>
    <col min="5" max="5" width="12.140625" style="45" bestFit="1" customWidth="1"/>
    <col min="6" max="6" width="12.140625" style="45" customWidth="1"/>
    <col min="7" max="7" width="12.140625" style="45" bestFit="1" customWidth="1"/>
    <col min="8" max="8" width="12.140625" style="19" customWidth="1"/>
    <col min="9" max="9" width="12.140625" style="19" bestFit="1" customWidth="1"/>
    <col min="10" max="10" width="32.421875" style="7" customWidth="1"/>
    <col min="11" max="11" width="9.140625" style="7" customWidth="1"/>
    <col min="12" max="12" width="18.28125" style="7" customWidth="1"/>
    <col min="13" max="13" width="10.00390625" style="7" customWidth="1"/>
    <col min="14" max="14" width="9.140625" style="7" customWidth="1"/>
    <col min="15" max="15" width="11.140625" style="7" bestFit="1" customWidth="1"/>
    <col min="16" max="16" width="9.140625" style="7" hidden="1" customWidth="1"/>
    <col min="17" max="17" width="10.00390625" style="7" customWidth="1"/>
    <col min="18" max="16384" width="9.140625" style="7" customWidth="1"/>
  </cols>
  <sheetData>
    <row r="1" spans="12:15" ht="70.5" customHeight="1">
      <c r="L1" s="108" t="s">
        <v>122</v>
      </c>
      <c r="M1" s="109"/>
      <c r="N1" s="109"/>
      <c r="O1" s="109"/>
    </row>
    <row r="3" spans="12:15" ht="15">
      <c r="L3" s="108" t="s">
        <v>89</v>
      </c>
      <c r="M3" s="108"/>
      <c r="N3" s="108"/>
      <c r="O3" s="108"/>
    </row>
    <row r="4" spans="12:15" ht="47.25" customHeight="1">
      <c r="L4" s="108"/>
      <c r="M4" s="108"/>
      <c r="N4" s="108"/>
      <c r="O4" s="108"/>
    </row>
    <row r="7" spans="12:15" ht="15">
      <c r="L7" s="122" t="s">
        <v>128</v>
      </c>
      <c r="M7" s="123"/>
      <c r="N7" s="123"/>
      <c r="O7" s="123"/>
    </row>
    <row r="8" spans="12:15" ht="15">
      <c r="L8" s="8" t="s">
        <v>129</v>
      </c>
      <c r="M8" s="124"/>
      <c r="N8" s="124"/>
      <c r="O8" s="124"/>
    </row>
    <row r="9" spans="12:15" ht="15">
      <c r="L9" s="8" t="s">
        <v>130</v>
      </c>
      <c r="M9" s="124"/>
      <c r="N9" s="124"/>
      <c r="O9" s="124"/>
    </row>
    <row r="10" spans="12:15" ht="15">
      <c r="L10" s="8"/>
      <c r="M10" s="124"/>
      <c r="N10" s="124"/>
      <c r="O10" s="124"/>
    </row>
    <row r="11" spans="12:15" ht="15">
      <c r="L11" s="8" t="s">
        <v>131</v>
      </c>
      <c r="M11" s="124"/>
      <c r="N11" s="124"/>
      <c r="O11" s="124"/>
    </row>
    <row r="12" spans="12:15" ht="15">
      <c r="L12" s="8" t="s">
        <v>132</v>
      </c>
      <c r="M12" s="124"/>
      <c r="N12" s="124"/>
      <c r="O12" s="124"/>
    </row>
    <row r="13" spans="12:15" ht="15">
      <c r="L13" s="8" t="s">
        <v>133</v>
      </c>
      <c r="M13" s="124"/>
      <c r="N13" s="124"/>
      <c r="O13" s="124"/>
    </row>
    <row r="15" spans="1:15" ht="15">
      <c r="A15" s="110" t="s">
        <v>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15" ht="15">
      <c r="A16" s="111" t="s">
        <v>28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8" spans="1:19" ht="15.75" customHeight="1">
      <c r="A18" s="87" t="s">
        <v>17</v>
      </c>
      <c r="B18" s="77" t="s">
        <v>3</v>
      </c>
      <c r="C18" s="91" t="s">
        <v>15</v>
      </c>
      <c r="D18" s="92"/>
      <c r="E18" s="92"/>
      <c r="F18" s="92"/>
      <c r="G18" s="93"/>
      <c r="H18" s="93"/>
      <c r="I18" s="94"/>
      <c r="J18" s="99" t="s">
        <v>19</v>
      </c>
      <c r="K18" s="100"/>
      <c r="L18" s="100"/>
      <c r="M18" s="100"/>
      <c r="N18" s="100"/>
      <c r="O18" s="100"/>
      <c r="P18" s="101"/>
      <c r="Q18" s="101"/>
      <c r="R18" s="101"/>
      <c r="S18" s="102"/>
    </row>
    <row r="19" spans="1:20" ht="15">
      <c r="A19" s="87"/>
      <c r="B19" s="78"/>
      <c r="C19" s="103" t="s">
        <v>16</v>
      </c>
      <c r="D19" s="88" t="s">
        <v>1</v>
      </c>
      <c r="E19" s="89"/>
      <c r="F19" s="89"/>
      <c r="G19" s="90"/>
      <c r="H19" s="90"/>
      <c r="I19" s="90"/>
      <c r="J19" s="80" t="s">
        <v>18</v>
      </c>
      <c r="K19" s="105" t="s">
        <v>2</v>
      </c>
      <c r="L19" s="80" t="s">
        <v>20</v>
      </c>
      <c r="M19" s="99" t="s">
        <v>21</v>
      </c>
      <c r="N19" s="100"/>
      <c r="O19" s="100"/>
      <c r="P19" s="101"/>
      <c r="Q19" s="101"/>
      <c r="R19" s="101"/>
      <c r="S19" s="102"/>
      <c r="T19" s="8"/>
    </row>
    <row r="20" spans="1:22" ht="105" customHeight="1">
      <c r="A20" s="87"/>
      <c r="B20" s="79"/>
      <c r="C20" s="104"/>
      <c r="D20" s="20" t="s">
        <v>0</v>
      </c>
      <c r="E20" s="46" t="s">
        <v>29</v>
      </c>
      <c r="F20" s="46" t="s">
        <v>30</v>
      </c>
      <c r="G20" s="46" t="s">
        <v>31</v>
      </c>
      <c r="H20" s="20" t="s">
        <v>32</v>
      </c>
      <c r="I20" s="20" t="s">
        <v>121</v>
      </c>
      <c r="J20" s="80"/>
      <c r="K20" s="105"/>
      <c r="L20" s="80"/>
      <c r="M20" s="18" t="s">
        <v>33</v>
      </c>
      <c r="N20" s="18" t="s">
        <v>29</v>
      </c>
      <c r="O20" s="18" t="s">
        <v>30</v>
      </c>
      <c r="P20" s="13"/>
      <c r="Q20" s="18" t="s">
        <v>34</v>
      </c>
      <c r="R20" s="60" t="s">
        <v>32</v>
      </c>
      <c r="S20" s="18" t="s">
        <v>121</v>
      </c>
      <c r="T20" s="10"/>
      <c r="U20" s="10"/>
      <c r="V20" s="10"/>
    </row>
    <row r="21" spans="1:22" ht="15">
      <c r="A21" s="11">
        <v>1</v>
      </c>
      <c r="B21" s="11">
        <v>2</v>
      </c>
      <c r="C21" s="29">
        <v>3</v>
      </c>
      <c r="D21" s="29">
        <v>4</v>
      </c>
      <c r="E21" s="47">
        <v>5</v>
      </c>
      <c r="F21" s="47">
        <v>6</v>
      </c>
      <c r="G21" s="47">
        <v>7</v>
      </c>
      <c r="H21" s="29">
        <v>8</v>
      </c>
      <c r="I21" s="29">
        <v>8</v>
      </c>
      <c r="J21" s="30">
        <v>9</v>
      </c>
      <c r="K21" s="30">
        <v>10</v>
      </c>
      <c r="L21" s="30">
        <v>11</v>
      </c>
      <c r="M21" s="30">
        <v>12</v>
      </c>
      <c r="N21" s="30">
        <v>13</v>
      </c>
      <c r="O21" s="30">
        <v>14</v>
      </c>
      <c r="P21" s="31"/>
      <c r="Q21" s="30">
        <v>15</v>
      </c>
      <c r="R21" s="30">
        <v>16</v>
      </c>
      <c r="S21" s="30">
        <v>17</v>
      </c>
      <c r="T21" s="10"/>
      <c r="U21" s="10"/>
      <c r="V21" s="10"/>
    </row>
    <row r="22" spans="1:22" ht="42" customHeight="1">
      <c r="A22" s="95" t="s">
        <v>105</v>
      </c>
      <c r="B22" s="96"/>
      <c r="C22" s="22">
        <f>SUM(C23:C26)</f>
        <v>157413.35499999998</v>
      </c>
      <c r="D22" s="22">
        <f aca="true" t="shared" si="0" ref="D22:I22">SUM(D23:D26)</f>
        <v>27346.595</v>
      </c>
      <c r="E22" s="22">
        <f t="shared" si="0"/>
        <v>25895.600000000002</v>
      </c>
      <c r="F22" s="68">
        <f>SUM(F23:F26)</f>
        <v>26519.3</v>
      </c>
      <c r="G22" s="68">
        <f t="shared" si="0"/>
        <v>25903.859999999997</v>
      </c>
      <c r="H22" s="22">
        <f t="shared" si="0"/>
        <v>25746.8</v>
      </c>
      <c r="I22" s="22">
        <f t="shared" si="0"/>
        <v>26001.2</v>
      </c>
      <c r="J22" s="11"/>
      <c r="K22" s="11"/>
      <c r="L22" s="11"/>
      <c r="M22" s="11"/>
      <c r="N22" s="11"/>
      <c r="O22" s="11"/>
      <c r="P22" s="10"/>
      <c r="Q22" s="11"/>
      <c r="R22" s="11"/>
      <c r="S22" s="11"/>
      <c r="T22" s="10"/>
      <c r="U22" s="10"/>
      <c r="V22" s="10"/>
    </row>
    <row r="23" spans="1:22" ht="15">
      <c r="A23" s="97" t="s">
        <v>6</v>
      </c>
      <c r="B23" s="98"/>
      <c r="C23" s="22">
        <f>SUM(D23:I23)</f>
        <v>14087.199999999999</v>
      </c>
      <c r="D23" s="22">
        <f aca="true" t="shared" si="1" ref="D23:I23">SUM(D28+D109+D164)</f>
        <v>2077</v>
      </c>
      <c r="E23" s="22">
        <f t="shared" si="1"/>
        <v>2095.9</v>
      </c>
      <c r="F23" s="68">
        <f>SUM(F28+F109+F164)</f>
        <v>2243.5</v>
      </c>
      <c r="G23" s="68">
        <f t="shared" si="1"/>
        <v>2318</v>
      </c>
      <c r="H23" s="22">
        <f t="shared" si="1"/>
        <v>2549.2</v>
      </c>
      <c r="I23" s="22">
        <f t="shared" si="1"/>
        <v>2803.6000000000004</v>
      </c>
      <c r="J23" s="11"/>
      <c r="K23" s="11"/>
      <c r="L23" s="11"/>
      <c r="M23" s="11"/>
      <c r="N23" s="11"/>
      <c r="O23" s="11"/>
      <c r="P23" s="10"/>
      <c r="Q23" s="11"/>
      <c r="R23" s="11"/>
      <c r="S23" s="11"/>
      <c r="T23" s="10"/>
      <c r="U23" s="10"/>
      <c r="V23" s="10"/>
    </row>
    <row r="24" spans="1:22" ht="15">
      <c r="A24" s="97" t="s">
        <v>22</v>
      </c>
      <c r="B24" s="98"/>
      <c r="C24" s="22">
        <f>SUM(D24:I24)</f>
        <v>17925</v>
      </c>
      <c r="D24" s="22">
        <f aca="true" t="shared" si="2" ref="D24:E26">SUM(D29+D110+D165)</f>
        <v>3226.7</v>
      </c>
      <c r="E24" s="22">
        <f t="shared" si="2"/>
        <v>2936.1000000000004</v>
      </c>
      <c r="F24" s="68">
        <f>SUM(F29+F110+F165)</f>
        <v>3010.2999999999997</v>
      </c>
      <c r="G24" s="68">
        <f aca="true" t="shared" si="3" ref="G24:I26">SUM(G29+G110+G165)</f>
        <v>2917.3</v>
      </c>
      <c r="H24" s="22">
        <f t="shared" si="3"/>
        <v>2917.3</v>
      </c>
      <c r="I24" s="22">
        <f t="shared" si="3"/>
        <v>2917.3</v>
      </c>
      <c r="J24" s="11"/>
      <c r="K24" s="11"/>
      <c r="L24" s="11"/>
      <c r="M24" s="11"/>
      <c r="N24" s="11"/>
      <c r="O24" s="11"/>
      <c r="P24" s="10"/>
      <c r="Q24" s="11"/>
      <c r="R24" s="11"/>
      <c r="S24" s="11"/>
      <c r="T24" s="10"/>
      <c r="U24" s="10"/>
      <c r="V24" s="10"/>
    </row>
    <row r="25" spans="1:22" ht="15">
      <c r="A25" s="97" t="s">
        <v>5</v>
      </c>
      <c r="B25" s="98"/>
      <c r="C25" s="22">
        <f>SUM(D25:I25)</f>
        <v>125401.155</v>
      </c>
      <c r="D25" s="22">
        <f t="shared" si="2"/>
        <v>22042.895</v>
      </c>
      <c r="E25" s="22">
        <f t="shared" si="2"/>
        <v>20863.600000000002</v>
      </c>
      <c r="F25" s="68">
        <f>SUM(F30+F111+F166)</f>
        <v>21265.5</v>
      </c>
      <c r="G25" s="68">
        <f t="shared" si="3"/>
        <v>20668.559999999998</v>
      </c>
      <c r="H25" s="22">
        <f t="shared" si="3"/>
        <v>20280.3</v>
      </c>
      <c r="I25" s="22">
        <f t="shared" si="3"/>
        <v>20280.3</v>
      </c>
      <c r="J25" s="11"/>
      <c r="K25" s="11"/>
      <c r="L25" s="11"/>
      <c r="M25" s="11"/>
      <c r="N25" s="11"/>
      <c r="O25" s="11"/>
      <c r="P25" s="10"/>
      <c r="Q25" s="11"/>
      <c r="R25" s="11"/>
      <c r="S25" s="11"/>
      <c r="T25" s="10"/>
      <c r="U25" s="10"/>
      <c r="V25" s="10"/>
    </row>
    <row r="26" spans="1:22" ht="15">
      <c r="A26" s="97" t="s">
        <v>23</v>
      </c>
      <c r="B26" s="98"/>
      <c r="C26" s="22">
        <f>SUM(D26:I26)</f>
        <v>0</v>
      </c>
      <c r="D26" s="22">
        <f t="shared" si="2"/>
        <v>0</v>
      </c>
      <c r="E26" s="22">
        <f t="shared" si="2"/>
        <v>0</v>
      </c>
      <c r="F26" s="68">
        <f>SUM(F31+F112+F167)</f>
        <v>0</v>
      </c>
      <c r="G26" s="68">
        <f t="shared" si="3"/>
        <v>0</v>
      </c>
      <c r="H26" s="22">
        <f t="shared" si="3"/>
        <v>0</v>
      </c>
      <c r="I26" s="22">
        <f t="shared" si="3"/>
        <v>0</v>
      </c>
      <c r="J26" s="11"/>
      <c r="K26" s="11"/>
      <c r="L26" s="11"/>
      <c r="M26" s="11"/>
      <c r="N26" s="11"/>
      <c r="O26" s="11"/>
      <c r="P26" s="10"/>
      <c r="Q26" s="11"/>
      <c r="R26" s="11"/>
      <c r="S26" s="11"/>
      <c r="T26" s="10"/>
      <c r="U26" s="10"/>
      <c r="V26" s="10"/>
    </row>
    <row r="27" spans="1:22" s="26" customFormat="1" ht="45" customHeight="1">
      <c r="A27" s="106" t="s">
        <v>35</v>
      </c>
      <c r="B27" s="107"/>
      <c r="C27" s="23">
        <f>SUM(C28:C31)</f>
        <v>1214.655</v>
      </c>
      <c r="D27" s="23">
        <f aca="true" t="shared" si="4" ref="D27:I27">SUM(D28:D31)</f>
        <v>416.995</v>
      </c>
      <c r="E27" s="23">
        <f t="shared" si="4"/>
        <v>183.5</v>
      </c>
      <c r="F27" s="69">
        <f t="shared" si="4"/>
        <v>201.9</v>
      </c>
      <c r="G27" s="69">
        <f t="shared" si="4"/>
        <v>303.26</v>
      </c>
      <c r="H27" s="23">
        <f t="shared" si="4"/>
        <v>54.5</v>
      </c>
      <c r="I27" s="23">
        <f t="shared" si="4"/>
        <v>54.5</v>
      </c>
      <c r="J27" s="24"/>
      <c r="K27" s="24"/>
      <c r="L27" s="24"/>
      <c r="M27" s="24"/>
      <c r="N27" s="24"/>
      <c r="O27" s="24"/>
      <c r="P27" s="25"/>
      <c r="Q27" s="24"/>
      <c r="R27" s="24"/>
      <c r="S27" s="24"/>
      <c r="T27" s="25"/>
      <c r="U27" s="25"/>
      <c r="V27" s="25"/>
    </row>
    <row r="28" spans="1:22" ht="15">
      <c r="A28" s="81" t="s">
        <v>6</v>
      </c>
      <c r="B28" s="82"/>
      <c r="C28" s="21">
        <f>SUM(D28:I28)</f>
        <v>0</v>
      </c>
      <c r="D28" s="20">
        <f aca="true" t="shared" si="5" ref="D28:I28">SUM(D33+D53+D79)</f>
        <v>0</v>
      </c>
      <c r="E28" s="20">
        <f t="shared" si="5"/>
        <v>0</v>
      </c>
      <c r="F28" s="46">
        <f t="shared" si="5"/>
        <v>0</v>
      </c>
      <c r="G28" s="46">
        <f t="shared" si="5"/>
        <v>0</v>
      </c>
      <c r="H28" s="20">
        <f t="shared" si="5"/>
        <v>0</v>
      </c>
      <c r="I28" s="20">
        <f t="shared" si="5"/>
        <v>0</v>
      </c>
      <c r="J28" s="11"/>
      <c r="K28" s="11"/>
      <c r="L28" s="11"/>
      <c r="M28" s="11"/>
      <c r="N28" s="11"/>
      <c r="O28" s="11"/>
      <c r="P28" s="10"/>
      <c r="Q28" s="11"/>
      <c r="R28" s="11"/>
      <c r="S28" s="11"/>
      <c r="T28" s="10"/>
      <c r="U28" s="10"/>
      <c r="V28" s="10"/>
    </row>
    <row r="29" spans="1:22" ht="15">
      <c r="A29" s="81" t="s">
        <v>22</v>
      </c>
      <c r="B29" s="82"/>
      <c r="C29" s="21">
        <f>SUM(D29:I29)</f>
        <v>0</v>
      </c>
      <c r="D29" s="20">
        <f aca="true" t="shared" si="6" ref="D29:I31">SUM(D34+D54+D80)</f>
        <v>0</v>
      </c>
      <c r="E29" s="20">
        <f t="shared" si="6"/>
        <v>0</v>
      </c>
      <c r="F29" s="46">
        <f t="shared" si="6"/>
        <v>0</v>
      </c>
      <c r="G29" s="46">
        <f t="shared" si="6"/>
        <v>0</v>
      </c>
      <c r="H29" s="20">
        <f t="shared" si="6"/>
        <v>0</v>
      </c>
      <c r="I29" s="20">
        <f t="shared" si="6"/>
        <v>0</v>
      </c>
      <c r="J29" s="11"/>
      <c r="K29" s="11"/>
      <c r="L29" s="11"/>
      <c r="M29" s="11"/>
      <c r="N29" s="11"/>
      <c r="O29" s="11"/>
      <c r="P29" s="10"/>
      <c r="Q29" s="11"/>
      <c r="R29" s="11"/>
      <c r="S29" s="11"/>
      <c r="T29" s="10"/>
      <c r="U29" s="10"/>
      <c r="V29" s="10"/>
    </row>
    <row r="30" spans="1:22" ht="15">
      <c r="A30" s="81" t="s">
        <v>5</v>
      </c>
      <c r="B30" s="82"/>
      <c r="C30" s="21">
        <f>SUM(D30:I30)</f>
        <v>1214.655</v>
      </c>
      <c r="D30" s="20">
        <f t="shared" si="6"/>
        <v>416.995</v>
      </c>
      <c r="E30" s="20">
        <f t="shared" si="6"/>
        <v>183.5</v>
      </c>
      <c r="F30" s="46">
        <f t="shared" si="6"/>
        <v>201.9</v>
      </c>
      <c r="G30" s="46">
        <f>SUM(G35+G55+G81+G96)</f>
        <v>303.26</v>
      </c>
      <c r="H30" s="20">
        <f t="shared" si="6"/>
        <v>54.5</v>
      </c>
      <c r="I30" s="20">
        <f t="shared" si="6"/>
        <v>54.5</v>
      </c>
      <c r="J30" s="11"/>
      <c r="K30" s="11"/>
      <c r="L30" s="11"/>
      <c r="M30" s="11"/>
      <c r="N30" s="11"/>
      <c r="O30" s="11"/>
      <c r="P30" s="10"/>
      <c r="Q30" s="11"/>
      <c r="R30" s="11"/>
      <c r="S30" s="11"/>
      <c r="T30" s="10"/>
      <c r="U30" s="10"/>
      <c r="V30" s="10"/>
    </row>
    <row r="31" spans="1:22" ht="15">
      <c r="A31" s="81" t="s">
        <v>23</v>
      </c>
      <c r="B31" s="82"/>
      <c r="C31" s="21">
        <f>SUM(D31:I31)</f>
        <v>0</v>
      </c>
      <c r="D31" s="20">
        <f t="shared" si="6"/>
        <v>0</v>
      </c>
      <c r="E31" s="20">
        <f t="shared" si="6"/>
        <v>0</v>
      </c>
      <c r="F31" s="46">
        <f t="shared" si="6"/>
        <v>0</v>
      </c>
      <c r="G31" s="46">
        <f t="shared" si="6"/>
        <v>0</v>
      </c>
      <c r="H31" s="20">
        <f t="shared" si="6"/>
        <v>0</v>
      </c>
      <c r="I31" s="20">
        <f t="shared" si="6"/>
        <v>0</v>
      </c>
      <c r="J31" s="11"/>
      <c r="K31" s="11"/>
      <c r="L31" s="11"/>
      <c r="M31" s="11"/>
      <c r="N31" s="11"/>
      <c r="O31" s="11"/>
      <c r="P31" s="10"/>
      <c r="Q31" s="11"/>
      <c r="R31" s="11"/>
      <c r="S31" s="11"/>
      <c r="T31" s="10"/>
      <c r="U31" s="10"/>
      <c r="V31" s="10"/>
    </row>
    <row r="32" spans="1:22" ht="60" customHeight="1">
      <c r="A32" s="85" t="s">
        <v>36</v>
      </c>
      <c r="B32" s="86"/>
      <c r="C32" s="20">
        <f>SUM(C33:C36)</f>
        <v>0</v>
      </c>
      <c r="D32" s="20">
        <f aca="true" t="shared" si="7" ref="D32:I32">SUM(D33:D36)</f>
        <v>0</v>
      </c>
      <c r="E32" s="20">
        <f t="shared" si="7"/>
        <v>0</v>
      </c>
      <c r="F32" s="46">
        <f t="shared" si="7"/>
        <v>0</v>
      </c>
      <c r="G32" s="46">
        <f t="shared" si="7"/>
        <v>0</v>
      </c>
      <c r="H32" s="20">
        <f t="shared" si="7"/>
        <v>0</v>
      </c>
      <c r="I32" s="20">
        <f t="shared" si="7"/>
        <v>0</v>
      </c>
      <c r="J32" s="11"/>
      <c r="K32" s="11"/>
      <c r="L32" s="11"/>
      <c r="M32" s="11"/>
      <c r="N32" s="11"/>
      <c r="O32" s="11"/>
      <c r="P32" s="10"/>
      <c r="Q32" s="11"/>
      <c r="R32" s="11"/>
      <c r="S32" s="11"/>
      <c r="T32" s="10"/>
      <c r="U32" s="10"/>
      <c r="V32" s="10"/>
    </row>
    <row r="33" spans="1:22" ht="15">
      <c r="A33" s="81" t="s">
        <v>6</v>
      </c>
      <c r="B33" s="82"/>
      <c r="C33" s="20">
        <f>SUM(D33:I33)</f>
        <v>0</v>
      </c>
      <c r="D33" s="20">
        <f aca="true" t="shared" si="8" ref="D33:I33">SUM(D38+D43+D48)</f>
        <v>0</v>
      </c>
      <c r="E33" s="20">
        <f t="shared" si="8"/>
        <v>0</v>
      </c>
      <c r="F33" s="46">
        <f t="shared" si="8"/>
        <v>0</v>
      </c>
      <c r="G33" s="46">
        <f t="shared" si="8"/>
        <v>0</v>
      </c>
      <c r="H33" s="20">
        <f t="shared" si="8"/>
        <v>0</v>
      </c>
      <c r="I33" s="20">
        <f t="shared" si="8"/>
        <v>0</v>
      </c>
      <c r="J33" s="11"/>
      <c r="K33" s="11"/>
      <c r="L33" s="11"/>
      <c r="M33" s="11"/>
      <c r="N33" s="11"/>
      <c r="O33" s="11"/>
      <c r="P33" s="10"/>
      <c r="Q33" s="11"/>
      <c r="R33" s="11"/>
      <c r="S33" s="11"/>
      <c r="T33" s="10"/>
      <c r="U33" s="10"/>
      <c r="V33" s="10"/>
    </row>
    <row r="34" spans="1:22" ht="15">
      <c r="A34" s="81" t="s">
        <v>22</v>
      </c>
      <c r="B34" s="82"/>
      <c r="C34" s="20">
        <f>SUM(D34:I34)</f>
        <v>0</v>
      </c>
      <c r="D34" s="20">
        <f aca="true" t="shared" si="9" ref="D34:I36">SUM(D39+D44+D49)</f>
        <v>0</v>
      </c>
      <c r="E34" s="20">
        <f t="shared" si="9"/>
        <v>0</v>
      </c>
      <c r="F34" s="46">
        <f t="shared" si="9"/>
        <v>0</v>
      </c>
      <c r="G34" s="46">
        <f t="shared" si="9"/>
        <v>0</v>
      </c>
      <c r="H34" s="20">
        <f t="shared" si="9"/>
        <v>0</v>
      </c>
      <c r="I34" s="20">
        <f t="shared" si="9"/>
        <v>0</v>
      </c>
      <c r="J34" s="11"/>
      <c r="K34" s="11"/>
      <c r="L34" s="11"/>
      <c r="M34" s="11"/>
      <c r="N34" s="11"/>
      <c r="O34" s="11"/>
      <c r="P34" s="10"/>
      <c r="Q34" s="11"/>
      <c r="R34" s="11"/>
      <c r="S34" s="11"/>
      <c r="T34" s="10"/>
      <c r="U34" s="10"/>
      <c r="V34" s="10"/>
    </row>
    <row r="35" spans="1:22" ht="15">
      <c r="A35" s="81" t="s">
        <v>5</v>
      </c>
      <c r="B35" s="82"/>
      <c r="C35" s="20">
        <f>SUM(D35:I35)</f>
        <v>0</v>
      </c>
      <c r="D35" s="20">
        <f t="shared" si="9"/>
        <v>0</v>
      </c>
      <c r="E35" s="20">
        <f t="shared" si="9"/>
        <v>0</v>
      </c>
      <c r="F35" s="46">
        <f t="shared" si="9"/>
        <v>0</v>
      </c>
      <c r="G35" s="46">
        <f t="shared" si="9"/>
        <v>0</v>
      </c>
      <c r="H35" s="20">
        <f t="shared" si="9"/>
        <v>0</v>
      </c>
      <c r="I35" s="20">
        <f t="shared" si="9"/>
        <v>0</v>
      </c>
      <c r="J35" s="11"/>
      <c r="K35" s="11"/>
      <c r="L35" s="11"/>
      <c r="M35" s="11"/>
      <c r="N35" s="11"/>
      <c r="O35" s="11"/>
      <c r="P35" s="10"/>
      <c r="Q35" s="11"/>
      <c r="R35" s="11"/>
      <c r="S35" s="11"/>
      <c r="T35" s="10"/>
      <c r="U35" s="10"/>
      <c r="V35" s="10"/>
    </row>
    <row r="36" spans="1:22" ht="15">
      <c r="A36" s="81" t="s">
        <v>23</v>
      </c>
      <c r="B36" s="82"/>
      <c r="C36" s="20">
        <f>SUM(D36:I36)</f>
        <v>0</v>
      </c>
      <c r="D36" s="20">
        <f t="shared" si="9"/>
        <v>0</v>
      </c>
      <c r="E36" s="20">
        <f t="shared" si="9"/>
        <v>0</v>
      </c>
      <c r="F36" s="46">
        <f t="shared" si="9"/>
        <v>0</v>
      </c>
      <c r="G36" s="46">
        <f t="shared" si="9"/>
        <v>0</v>
      </c>
      <c r="H36" s="20">
        <f t="shared" si="9"/>
        <v>0</v>
      </c>
      <c r="I36" s="20">
        <f t="shared" si="9"/>
        <v>0</v>
      </c>
      <c r="J36" s="11"/>
      <c r="K36" s="11"/>
      <c r="L36" s="11"/>
      <c r="M36" s="11"/>
      <c r="N36" s="11"/>
      <c r="O36" s="11"/>
      <c r="P36" s="10"/>
      <c r="Q36" s="11"/>
      <c r="R36" s="11"/>
      <c r="S36" s="11"/>
      <c r="T36" s="10"/>
      <c r="U36" s="10"/>
      <c r="V36" s="10"/>
    </row>
    <row r="37" spans="1:22" ht="45">
      <c r="A37" s="15" t="s">
        <v>37</v>
      </c>
      <c r="B37" s="77" t="s">
        <v>11</v>
      </c>
      <c r="C37" s="20">
        <f>SUM(C38:C41)</f>
        <v>0</v>
      </c>
      <c r="D37" s="20">
        <f aca="true" t="shared" si="10" ref="D37:I37">SUM(D38:D41)</f>
        <v>0</v>
      </c>
      <c r="E37" s="20">
        <f t="shared" si="10"/>
        <v>0</v>
      </c>
      <c r="F37" s="46">
        <f t="shared" si="10"/>
        <v>0</v>
      </c>
      <c r="G37" s="46">
        <f t="shared" si="10"/>
        <v>0</v>
      </c>
      <c r="H37" s="20">
        <f t="shared" si="10"/>
        <v>0</v>
      </c>
      <c r="I37" s="20">
        <f t="shared" si="10"/>
        <v>0</v>
      </c>
      <c r="J37" s="77" t="s">
        <v>66</v>
      </c>
      <c r="K37" s="77" t="s">
        <v>14</v>
      </c>
      <c r="L37" s="77">
        <v>4</v>
      </c>
      <c r="M37" s="77">
        <v>4</v>
      </c>
      <c r="N37" s="77">
        <v>4</v>
      </c>
      <c r="O37" s="77">
        <v>4</v>
      </c>
      <c r="P37" s="10"/>
      <c r="Q37" s="77">
        <v>4</v>
      </c>
      <c r="R37" s="77">
        <v>4</v>
      </c>
      <c r="S37" s="77">
        <v>4</v>
      </c>
      <c r="T37" s="10"/>
      <c r="U37" s="10"/>
      <c r="V37" s="10"/>
    </row>
    <row r="38" spans="1:22" ht="15">
      <c r="A38" s="12" t="s">
        <v>6</v>
      </c>
      <c r="B38" s="78"/>
      <c r="C38" s="21">
        <f>SUM(D38:I38)</f>
        <v>0</v>
      </c>
      <c r="D38" s="21">
        <v>0</v>
      </c>
      <c r="E38" s="48">
        <v>0</v>
      </c>
      <c r="F38" s="48">
        <v>0</v>
      </c>
      <c r="G38" s="48">
        <v>0</v>
      </c>
      <c r="H38" s="21">
        <v>0</v>
      </c>
      <c r="I38" s="21">
        <v>0</v>
      </c>
      <c r="J38" s="78"/>
      <c r="K38" s="78"/>
      <c r="L38" s="78"/>
      <c r="M38" s="78"/>
      <c r="N38" s="78"/>
      <c r="O38" s="78"/>
      <c r="P38" s="10"/>
      <c r="Q38" s="78"/>
      <c r="R38" s="78"/>
      <c r="S38" s="78"/>
      <c r="T38" s="10"/>
      <c r="U38" s="10"/>
      <c r="V38" s="10"/>
    </row>
    <row r="39" spans="1:22" ht="15">
      <c r="A39" s="12" t="s">
        <v>22</v>
      </c>
      <c r="B39" s="78"/>
      <c r="C39" s="21">
        <f>SUM(D39:I39)</f>
        <v>0</v>
      </c>
      <c r="D39" s="21">
        <v>0</v>
      </c>
      <c r="E39" s="48">
        <v>0</v>
      </c>
      <c r="F39" s="48">
        <v>0</v>
      </c>
      <c r="G39" s="48">
        <v>0</v>
      </c>
      <c r="H39" s="21">
        <v>0</v>
      </c>
      <c r="I39" s="21">
        <v>0</v>
      </c>
      <c r="J39" s="78"/>
      <c r="K39" s="78"/>
      <c r="L39" s="78"/>
      <c r="M39" s="78"/>
      <c r="N39" s="78"/>
      <c r="O39" s="78"/>
      <c r="P39" s="10"/>
      <c r="Q39" s="78"/>
      <c r="R39" s="78"/>
      <c r="S39" s="78"/>
      <c r="T39" s="10"/>
      <c r="U39" s="10"/>
      <c r="V39" s="10"/>
    </row>
    <row r="40" spans="1:22" ht="15">
      <c r="A40" s="12" t="s">
        <v>5</v>
      </c>
      <c r="B40" s="78"/>
      <c r="C40" s="21">
        <f>SUM(D40:I40)</f>
        <v>0</v>
      </c>
      <c r="D40" s="21">
        <v>0</v>
      </c>
      <c r="E40" s="48">
        <v>0</v>
      </c>
      <c r="F40" s="48">
        <v>0</v>
      </c>
      <c r="G40" s="48">
        <v>0</v>
      </c>
      <c r="H40" s="21">
        <v>0</v>
      </c>
      <c r="I40" s="21">
        <v>0</v>
      </c>
      <c r="J40" s="78"/>
      <c r="K40" s="78"/>
      <c r="L40" s="78"/>
      <c r="M40" s="78"/>
      <c r="N40" s="78"/>
      <c r="O40" s="78"/>
      <c r="P40" s="10"/>
      <c r="Q40" s="78"/>
      <c r="R40" s="78"/>
      <c r="S40" s="78"/>
      <c r="T40" s="10"/>
      <c r="U40" s="10"/>
      <c r="V40" s="10"/>
    </row>
    <row r="41" spans="1:22" ht="15" customHeight="1">
      <c r="A41" s="12" t="s">
        <v>23</v>
      </c>
      <c r="B41" s="79"/>
      <c r="C41" s="21">
        <f>SUM(D41:I41)</f>
        <v>0</v>
      </c>
      <c r="D41" s="21">
        <v>0</v>
      </c>
      <c r="E41" s="48">
        <v>0</v>
      </c>
      <c r="F41" s="48">
        <v>0</v>
      </c>
      <c r="G41" s="48">
        <v>0</v>
      </c>
      <c r="H41" s="21">
        <v>0</v>
      </c>
      <c r="I41" s="21">
        <v>0</v>
      </c>
      <c r="J41" s="79"/>
      <c r="K41" s="79"/>
      <c r="L41" s="79"/>
      <c r="M41" s="79"/>
      <c r="N41" s="79"/>
      <c r="O41" s="79"/>
      <c r="P41" s="10"/>
      <c r="Q41" s="79"/>
      <c r="R41" s="79"/>
      <c r="S41" s="79"/>
      <c r="T41" s="10"/>
      <c r="U41" s="10"/>
      <c r="V41" s="10"/>
    </row>
    <row r="42" spans="1:19" ht="47.25" customHeight="1">
      <c r="A42" s="15" t="s">
        <v>38</v>
      </c>
      <c r="B42" s="77" t="s">
        <v>11</v>
      </c>
      <c r="C42" s="20">
        <f>SUM(C43:C46)</f>
        <v>0</v>
      </c>
      <c r="D42" s="20">
        <f aca="true" t="shared" si="11" ref="D42:I42">SUM(D43:D46)</f>
        <v>0</v>
      </c>
      <c r="E42" s="20">
        <f t="shared" si="11"/>
        <v>0</v>
      </c>
      <c r="F42" s="46">
        <f t="shared" si="11"/>
        <v>0</v>
      </c>
      <c r="G42" s="46">
        <f t="shared" si="11"/>
        <v>0</v>
      </c>
      <c r="H42" s="20">
        <f t="shared" si="11"/>
        <v>0</v>
      </c>
      <c r="I42" s="20">
        <f t="shared" si="11"/>
        <v>0</v>
      </c>
      <c r="J42" s="77" t="s">
        <v>117</v>
      </c>
      <c r="K42" s="77" t="s">
        <v>10</v>
      </c>
      <c r="L42" s="77" t="s">
        <v>67</v>
      </c>
      <c r="M42" s="77" t="s">
        <v>67</v>
      </c>
      <c r="N42" s="77" t="s">
        <v>67</v>
      </c>
      <c r="O42" s="77" t="s">
        <v>67</v>
      </c>
      <c r="Q42" s="77" t="s">
        <v>67</v>
      </c>
      <c r="R42" s="77" t="s">
        <v>67</v>
      </c>
      <c r="S42" s="77" t="s">
        <v>67</v>
      </c>
    </row>
    <row r="43" spans="1:19" ht="15">
      <c r="A43" s="12" t="s">
        <v>6</v>
      </c>
      <c r="B43" s="78"/>
      <c r="C43" s="20">
        <f>SUM(D43:I43)</f>
        <v>0</v>
      </c>
      <c r="D43" s="20">
        <v>0</v>
      </c>
      <c r="E43" s="46">
        <v>0</v>
      </c>
      <c r="F43" s="46">
        <v>0</v>
      </c>
      <c r="G43" s="46">
        <v>0</v>
      </c>
      <c r="H43" s="20">
        <v>0</v>
      </c>
      <c r="I43" s="20">
        <v>0</v>
      </c>
      <c r="J43" s="78"/>
      <c r="K43" s="78"/>
      <c r="L43" s="78"/>
      <c r="M43" s="78"/>
      <c r="N43" s="78"/>
      <c r="O43" s="78"/>
      <c r="Q43" s="78"/>
      <c r="R43" s="78"/>
      <c r="S43" s="78"/>
    </row>
    <row r="44" spans="1:19" ht="15">
      <c r="A44" s="12" t="s">
        <v>22</v>
      </c>
      <c r="B44" s="78"/>
      <c r="C44" s="20">
        <f>SUM(D44:I44)</f>
        <v>0</v>
      </c>
      <c r="D44" s="20">
        <v>0</v>
      </c>
      <c r="E44" s="46">
        <v>0</v>
      </c>
      <c r="F44" s="46">
        <v>0</v>
      </c>
      <c r="G44" s="46">
        <v>0</v>
      </c>
      <c r="H44" s="20">
        <v>0</v>
      </c>
      <c r="I44" s="20">
        <v>0</v>
      </c>
      <c r="J44" s="78"/>
      <c r="K44" s="78"/>
      <c r="L44" s="78"/>
      <c r="M44" s="78"/>
      <c r="N44" s="78"/>
      <c r="O44" s="78"/>
      <c r="Q44" s="78"/>
      <c r="R44" s="78"/>
      <c r="S44" s="78"/>
    </row>
    <row r="45" spans="1:19" ht="15">
      <c r="A45" s="12" t="s">
        <v>5</v>
      </c>
      <c r="B45" s="78"/>
      <c r="C45" s="20">
        <f>SUM(D45:I45)</f>
        <v>0</v>
      </c>
      <c r="D45" s="20">
        <v>0</v>
      </c>
      <c r="E45" s="46">
        <v>0</v>
      </c>
      <c r="F45" s="46">
        <v>0</v>
      </c>
      <c r="G45" s="46">
        <v>0</v>
      </c>
      <c r="H45" s="20">
        <v>0</v>
      </c>
      <c r="I45" s="20">
        <v>0</v>
      </c>
      <c r="J45" s="78"/>
      <c r="K45" s="78"/>
      <c r="L45" s="78"/>
      <c r="M45" s="78"/>
      <c r="N45" s="78"/>
      <c r="O45" s="78"/>
      <c r="Q45" s="78"/>
      <c r="R45" s="78"/>
      <c r="S45" s="78"/>
    </row>
    <row r="46" spans="1:19" ht="15" customHeight="1">
      <c r="A46" s="12" t="s">
        <v>23</v>
      </c>
      <c r="B46" s="79"/>
      <c r="C46" s="20">
        <f>SUM(D46:I46)</f>
        <v>0</v>
      </c>
      <c r="D46" s="20">
        <v>0</v>
      </c>
      <c r="E46" s="46">
        <v>0</v>
      </c>
      <c r="F46" s="46">
        <v>0</v>
      </c>
      <c r="G46" s="46">
        <v>0</v>
      </c>
      <c r="H46" s="20">
        <v>0</v>
      </c>
      <c r="I46" s="20">
        <v>0</v>
      </c>
      <c r="J46" s="79"/>
      <c r="K46" s="79"/>
      <c r="L46" s="79"/>
      <c r="M46" s="79"/>
      <c r="N46" s="79"/>
      <c r="O46" s="79"/>
      <c r="Q46" s="79"/>
      <c r="R46" s="79"/>
      <c r="S46" s="79"/>
    </row>
    <row r="47" spans="1:19" ht="105">
      <c r="A47" s="12" t="s">
        <v>39</v>
      </c>
      <c r="B47" s="77" t="s">
        <v>11</v>
      </c>
      <c r="C47" s="20">
        <f>SUM(C48:C51)</f>
        <v>0</v>
      </c>
      <c r="D47" s="20">
        <f aca="true" t="shared" si="12" ref="D47:I47">SUM(D48:D51)</f>
        <v>0</v>
      </c>
      <c r="E47" s="20">
        <f t="shared" si="12"/>
        <v>0</v>
      </c>
      <c r="F47" s="46">
        <f t="shared" si="12"/>
        <v>0</v>
      </c>
      <c r="G47" s="46">
        <f t="shared" si="12"/>
        <v>0</v>
      </c>
      <c r="H47" s="20">
        <f t="shared" si="12"/>
        <v>0</v>
      </c>
      <c r="I47" s="20">
        <f t="shared" si="12"/>
        <v>0</v>
      </c>
      <c r="J47" s="77" t="s">
        <v>68</v>
      </c>
      <c r="K47" s="77" t="s">
        <v>10</v>
      </c>
      <c r="L47" s="77">
        <v>100</v>
      </c>
      <c r="M47" s="77">
        <v>100</v>
      </c>
      <c r="N47" s="77">
        <v>100</v>
      </c>
      <c r="O47" s="77">
        <v>100</v>
      </c>
      <c r="Q47" s="77">
        <v>100</v>
      </c>
      <c r="R47" s="77">
        <v>100</v>
      </c>
      <c r="S47" s="77">
        <v>100</v>
      </c>
    </row>
    <row r="48" spans="1:19" ht="15">
      <c r="A48" s="12" t="s">
        <v>6</v>
      </c>
      <c r="B48" s="78"/>
      <c r="C48" s="20">
        <f>SUM(D48:I48)</f>
        <v>0</v>
      </c>
      <c r="D48" s="20">
        <v>0</v>
      </c>
      <c r="E48" s="46">
        <v>0</v>
      </c>
      <c r="F48" s="46">
        <v>0</v>
      </c>
      <c r="G48" s="46">
        <v>0</v>
      </c>
      <c r="H48" s="20">
        <v>0</v>
      </c>
      <c r="I48" s="20">
        <v>0</v>
      </c>
      <c r="J48" s="78"/>
      <c r="K48" s="78"/>
      <c r="L48" s="78"/>
      <c r="M48" s="78"/>
      <c r="N48" s="78"/>
      <c r="O48" s="78"/>
      <c r="Q48" s="78"/>
      <c r="R48" s="78"/>
      <c r="S48" s="78"/>
    </row>
    <row r="49" spans="1:19" ht="15">
      <c r="A49" s="12" t="s">
        <v>22</v>
      </c>
      <c r="B49" s="78"/>
      <c r="C49" s="20">
        <f>SUM(D49:I49)</f>
        <v>0</v>
      </c>
      <c r="D49" s="20">
        <v>0</v>
      </c>
      <c r="E49" s="46">
        <v>0</v>
      </c>
      <c r="F49" s="46">
        <v>0</v>
      </c>
      <c r="G49" s="46">
        <v>0</v>
      </c>
      <c r="H49" s="20">
        <v>0</v>
      </c>
      <c r="I49" s="20">
        <v>0</v>
      </c>
      <c r="J49" s="78"/>
      <c r="K49" s="78"/>
      <c r="L49" s="78"/>
      <c r="M49" s="78"/>
      <c r="N49" s="78"/>
      <c r="O49" s="78"/>
      <c r="Q49" s="78"/>
      <c r="R49" s="78"/>
      <c r="S49" s="78"/>
    </row>
    <row r="50" spans="1:19" ht="15">
      <c r="A50" s="12" t="s">
        <v>5</v>
      </c>
      <c r="B50" s="78"/>
      <c r="C50" s="20">
        <f>SUM(D50:I50)</f>
        <v>0</v>
      </c>
      <c r="D50" s="20">
        <v>0</v>
      </c>
      <c r="E50" s="46">
        <v>0</v>
      </c>
      <c r="F50" s="46">
        <v>0</v>
      </c>
      <c r="G50" s="46">
        <v>0</v>
      </c>
      <c r="H50" s="20">
        <v>0</v>
      </c>
      <c r="I50" s="20">
        <v>0</v>
      </c>
      <c r="J50" s="78"/>
      <c r="K50" s="78"/>
      <c r="L50" s="78"/>
      <c r="M50" s="78"/>
      <c r="N50" s="78"/>
      <c r="O50" s="78"/>
      <c r="Q50" s="78"/>
      <c r="R50" s="78"/>
      <c r="S50" s="78"/>
    </row>
    <row r="51" spans="1:19" ht="22.5" customHeight="1">
      <c r="A51" s="12" t="s">
        <v>23</v>
      </c>
      <c r="B51" s="79"/>
      <c r="C51" s="20">
        <f>SUM(D51:I51)</f>
        <v>0</v>
      </c>
      <c r="D51" s="20">
        <v>0</v>
      </c>
      <c r="E51" s="46">
        <v>0</v>
      </c>
      <c r="F51" s="46">
        <v>0</v>
      </c>
      <c r="G51" s="46">
        <v>0</v>
      </c>
      <c r="H51" s="20">
        <v>0</v>
      </c>
      <c r="I51" s="20">
        <v>0</v>
      </c>
      <c r="J51" s="79"/>
      <c r="K51" s="79"/>
      <c r="L51" s="79"/>
      <c r="M51" s="79"/>
      <c r="N51" s="79"/>
      <c r="O51" s="79"/>
      <c r="Q51" s="79"/>
      <c r="R51" s="79"/>
      <c r="S51" s="79"/>
    </row>
    <row r="52" spans="1:19" ht="45" customHeight="1">
      <c r="A52" s="85" t="s">
        <v>40</v>
      </c>
      <c r="B52" s="86"/>
      <c r="C52" s="20">
        <f>SUM(C53:C56)</f>
        <v>354.495</v>
      </c>
      <c r="D52" s="20">
        <f aca="true" t="shared" si="13" ref="D52:I52">SUM(D53:D56)</f>
        <v>272.495</v>
      </c>
      <c r="E52" s="20">
        <f t="shared" si="13"/>
        <v>32</v>
      </c>
      <c r="F52" s="46">
        <f t="shared" si="13"/>
        <v>25</v>
      </c>
      <c r="G52" s="46">
        <f t="shared" si="13"/>
        <v>25</v>
      </c>
      <c r="H52" s="20">
        <f t="shared" si="13"/>
        <v>0</v>
      </c>
      <c r="I52" s="20">
        <f t="shared" si="13"/>
        <v>0</v>
      </c>
      <c r="J52" s="77"/>
      <c r="K52" s="77"/>
      <c r="L52" s="77"/>
      <c r="M52" s="77"/>
      <c r="N52" s="77"/>
      <c r="O52" s="77"/>
      <c r="P52" s="10"/>
      <c r="Q52" s="77"/>
      <c r="R52" s="77"/>
      <c r="S52" s="77"/>
    </row>
    <row r="53" spans="1:19" ht="15">
      <c r="A53" s="81" t="s">
        <v>6</v>
      </c>
      <c r="B53" s="82"/>
      <c r="C53" s="21">
        <f>SUM(D53:I53)</f>
        <v>0</v>
      </c>
      <c r="D53" s="20">
        <f aca="true" t="shared" si="14" ref="D53:I53">SUM(D58+D63+D72)</f>
        <v>0</v>
      </c>
      <c r="E53" s="20">
        <f t="shared" si="14"/>
        <v>0</v>
      </c>
      <c r="F53" s="46">
        <f t="shared" si="14"/>
        <v>0</v>
      </c>
      <c r="G53" s="46">
        <f t="shared" si="14"/>
        <v>0</v>
      </c>
      <c r="H53" s="20">
        <f t="shared" si="14"/>
        <v>0</v>
      </c>
      <c r="I53" s="20">
        <f t="shared" si="14"/>
        <v>0</v>
      </c>
      <c r="J53" s="78"/>
      <c r="K53" s="78"/>
      <c r="L53" s="78"/>
      <c r="M53" s="78"/>
      <c r="N53" s="78"/>
      <c r="O53" s="78"/>
      <c r="P53" s="10"/>
      <c r="Q53" s="78"/>
      <c r="R53" s="78"/>
      <c r="S53" s="78"/>
    </row>
    <row r="54" spans="1:19" ht="15">
      <c r="A54" s="81" t="s">
        <v>22</v>
      </c>
      <c r="B54" s="82"/>
      <c r="C54" s="21">
        <f>SUM(D54:I54)</f>
        <v>0</v>
      </c>
      <c r="D54" s="20">
        <f aca="true" t="shared" si="15" ref="D54:I54">SUM(D59+D64+D73)</f>
        <v>0</v>
      </c>
      <c r="E54" s="20">
        <f t="shared" si="15"/>
        <v>0</v>
      </c>
      <c r="F54" s="46">
        <f t="shared" si="15"/>
        <v>0</v>
      </c>
      <c r="G54" s="46">
        <f t="shared" si="15"/>
        <v>0</v>
      </c>
      <c r="H54" s="20">
        <f t="shared" si="15"/>
        <v>0</v>
      </c>
      <c r="I54" s="20">
        <f t="shared" si="15"/>
        <v>0</v>
      </c>
      <c r="J54" s="78"/>
      <c r="K54" s="78"/>
      <c r="L54" s="78"/>
      <c r="M54" s="78"/>
      <c r="N54" s="78"/>
      <c r="O54" s="78"/>
      <c r="P54" s="10"/>
      <c r="Q54" s="78"/>
      <c r="R54" s="78"/>
      <c r="S54" s="78"/>
    </row>
    <row r="55" spans="1:19" ht="15">
      <c r="A55" s="81" t="s">
        <v>5</v>
      </c>
      <c r="B55" s="82"/>
      <c r="C55" s="21">
        <f>SUM(D55:I55)</f>
        <v>354.495</v>
      </c>
      <c r="D55" s="20">
        <f aca="true" t="shared" si="16" ref="D55:I55">SUM(D60+D65+D74+D75+D76)</f>
        <v>272.495</v>
      </c>
      <c r="E55" s="20">
        <f t="shared" si="16"/>
        <v>32</v>
      </c>
      <c r="F55" s="46">
        <f t="shared" si="16"/>
        <v>25</v>
      </c>
      <c r="G55" s="46">
        <f t="shared" si="16"/>
        <v>25</v>
      </c>
      <c r="H55" s="20">
        <f t="shared" si="16"/>
        <v>0</v>
      </c>
      <c r="I55" s="20">
        <f t="shared" si="16"/>
        <v>0</v>
      </c>
      <c r="J55" s="78"/>
      <c r="K55" s="78"/>
      <c r="L55" s="78"/>
      <c r="M55" s="78"/>
      <c r="N55" s="78"/>
      <c r="O55" s="78"/>
      <c r="P55" s="10"/>
      <c r="Q55" s="78"/>
      <c r="R55" s="78"/>
      <c r="S55" s="78"/>
    </row>
    <row r="56" spans="1:19" ht="15">
      <c r="A56" s="81" t="s">
        <v>23</v>
      </c>
      <c r="B56" s="82"/>
      <c r="C56" s="21">
        <f>SUM(D56:I56)</f>
        <v>0</v>
      </c>
      <c r="D56" s="20">
        <f aca="true" t="shared" si="17" ref="D56:I56">SUM(D61+D70+D77)</f>
        <v>0</v>
      </c>
      <c r="E56" s="20">
        <f t="shared" si="17"/>
        <v>0</v>
      </c>
      <c r="F56" s="46">
        <f t="shared" si="17"/>
        <v>0</v>
      </c>
      <c r="G56" s="46">
        <f t="shared" si="17"/>
        <v>0</v>
      </c>
      <c r="H56" s="20">
        <f t="shared" si="17"/>
        <v>0</v>
      </c>
      <c r="I56" s="20">
        <f t="shared" si="17"/>
        <v>0</v>
      </c>
      <c r="J56" s="79"/>
      <c r="K56" s="79"/>
      <c r="L56" s="79"/>
      <c r="M56" s="79"/>
      <c r="N56" s="79"/>
      <c r="O56" s="79"/>
      <c r="P56" s="10"/>
      <c r="Q56" s="79"/>
      <c r="R56" s="79"/>
      <c r="S56" s="79"/>
    </row>
    <row r="57" spans="1:19" ht="30">
      <c r="A57" s="15" t="s">
        <v>41</v>
      </c>
      <c r="B57" s="77" t="s">
        <v>11</v>
      </c>
      <c r="C57" s="20">
        <f>SUM(C58:C61)</f>
        <v>0</v>
      </c>
      <c r="D57" s="20">
        <f aca="true" t="shared" si="18" ref="D57:I57">SUM(D58:D61)</f>
        <v>0</v>
      </c>
      <c r="E57" s="20">
        <f t="shared" si="18"/>
        <v>0</v>
      </c>
      <c r="F57" s="46">
        <f t="shared" si="18"/>
        <v>0</v>
      </c>
      <c r="G57" s="46">
        <f t="shared" si="18"/>
        <v>0</v>
      </c>
      <c r="H57" s="20">
        <f t="shared" si="18"/>
        <v>0</v>
      </c>
      <c r="I57" s="20">
        <f t="shared" si="18"/>
        <v>0</v>
      </c>
      <c r="J57" s="77" t="s">
        <v>25</v>
      </c>
      <c r="K57" s="77" t="s">
        <v>9</v>
      </c>
      <c r="L57" s="77">
        <v>50</v>
      </c>
      <c r="M57" s="77">
        <v>50</v>
      </c>
      <c r="N57" s="77">
        <v>50</v>
      </c>
      <c r="O57" s="77">
        <v>50</v>
      </c>
      <c r="Q57" s="77">
        <v>50</v>
      </c>
      <c r="R57" s="77">
        <v>50</v>
      </c>
      <c r="S57" s="77">
        <v>50</v>
      </c>
    </row>
    <row r="58" spans="1:19" ht="15">
      <c r="A58" s="12" t="s">
        <v>6</v>
      </c>
      <c r="B58" s="78"/>
      <c r="C58" s="21">
        <f>SUM(D58:I58)</f>
        <v>0</v>
      </c>
      <c r="D58" s="21">
        <v>0</v>
      </c>
      <c r="E58" s="48">
        <v>0</v>
      </c>
      <c r="F58" s="48">
        <v>0</v>
      </c>
      <c r="G58" s="48">
        <v>0</v>
      </c>
      <c r="H58" s="21">
        <v>0</v>
      </c>
      <c r="I58" s="21">
        <v>0</v>
      </c>
      <c r="J58" s="78"/>
      <c r="K58" s="78"/>
      <c r="L58" s="78"/>
      <c r="M58" s="78"/>
      <c r="N58" s="78"/>
      <c r="O58" s="78"/>
      <c r="Q58" s="78"/>
      <c r="R58" s="78"/>
      <c r="S58" s="78"/>
    </row>
    <row r="59" spans="1:19" ht="15">
      <c r="A59" s="12" t="s">
        <v>22</v>
      </c>
      <c r="B59" s="78"/>
      <c r="C59" s="21">
        <f>SUM(D59:I59)</f>
        <v>0</v>
      </c>
      <c r="D59" s="21">
        <v>0</v>
      </c>
      <c r="E59" s="48">
        <v>0</v>
      </c>
      <c r="F59" s="48">
        <v>0</v>
      </c>
      <c r="G59" s="48">
        <v>0</v>
      </c>
      <c r="H59" s="21">
        <v>0</v>
      </c>
      <c r="I59" s="21">
        <v>0</v>
      </c>
      <c r="J59" s="78"/>
      <c r="K59" s="78"/>
      <c r="L59" s="78"/>
      <c r="M59" s="78"/>
      <c r="N59" s="78"/>
      <c r="O59" s="78"/>
      <c r="Q59" s="78"/>
      <c r="R59" s="78"/>
      <c r="S59" s="78"/>
    </row>
    <row r="60" spans="1:19" ht="15">
      <c r="A60" s="12" t="s">
        <v>5</v>
      </c>
      <c r="B60" s="78"/>
      <c r="C60" s="21">
        <f>SUM(D60:I60)</f>
        <v>0</v>
      </c>
      <c r="D60" s="21">
        <v>0</v>
      </c>
      <c r="E60" s="48">
        <v>0</v>
      </c>
      <c r="F60" s="48">
        <v>0</v>
      </c>
      <c r="G60" s="48">
        <v>0</v>
      </c>
      <c r="H60" s="21">
        <v>0</v>
      </c>
      <c r="I60" s="21">
        <v>0</v>
      </c>
      <c r="J60" s="78"/>
      <c r="K60" s="78"/>
      <c r="L60" s="78"/>
      <c r="M60" s="78"/>
      <c r="N60" s="78"/>
      <c r="O60" s="78"/>
      <c r="Q60" s="78"/>
      <c r="R60" s="78"/>
      <c r="S60" s="78"/>
    </row>
    <row r="61" spans="1:19" ht="17.25" customHeight="1">
      <c r="A61" s="12" t="s">
        <v>23</v>
      </c>
      <c r="B61" s="79"/>
      <c r="C61" s="21">
        <f>SUM(D61:I61)</f>
        <v>0</v>
      </c>
      <c r="D61" s="21">
        <f aca="true" t="shared" si="19" ref="D61:I61">D58+D59+D60</f>
        <v>0</v>
      </c>
      <c r="E61" s="48">
        <f t="shared" si="19"/>
        <v>0</v>
      </c>
      <c r="F61" s="48">
        <f t="shared" si="19"/>
        <v>0</v>
      </c>
      <c r="G61" s="48">
        <f t="shared" si="19"/>
        <v>0</v>
      </c>
      <c r="H61" s="21">
        <f t="shared" si="19"/>
        <v>0</v>
      </c>
      <c r="I61" s="21">
        <f t="shared" si="19"/>
        <v>0</v>
      </c>
      <c r="J61" s="79"/>
      <c r="K61" s="79"/>
      <c r="L61" s="79"/>
      <c r="M61" s="79"/>
      <c r="N61" s="79"/>
      <c r="O61" s="79"/>
      <c r="Q61" s="79"/>
      <c r="R61" s="79"/>
      <c r="S61" s="79"/>
    </row>
    <row r="62" spans="1:19" ht="78" customHeight="1">
      <c r="A62" s="15" t="s">
        <v>42</v>
      </c>
      <c r="B62" s="12"/>
      <c r="C62" s="20">
        <f>SUM(C63+C64+C70+C65)</f>
        <v>82</v>
      </c>
      <c r="D62" s="20">
        <f aca="true" t="shared" si="20" ref="D62:I62">SUM(D63+D64+D70+D65)</f>
        <v>0</v>
      </c>
      <c r="E62" s="20">
        <f t="shared" si="20"/>
        <v>32</v>
      </c>
      <c r="F62" s="46">
        <f t="shared" si="20"/>
        <v>25</v>
      </c>
      <c r="G62" s="46">
        <f t="shared" si="20"/>
        <v>25</v>
      </c>
      <c r="H62" s="20">
        <f t="shared" si="20"/>
        <v>0</v>
      </c>
      <c r="I62" s="20">
        <f t="shared" si="20"/>
        <v>0</v>
      </c>
      <c r="J62" s="77" t="s">
        <v>69</v>
      </c>
      <c r="K62" s="77" t="s">
        <v>9</v>
      </c>
      <c r="L62" s="77">
        <v>14</v>
      </c>
      <c r="M62" s="77">
        <v>0</v>
      </c>
      <c r="N62" s="42">
        <f>SUM(N63:N69)</f>
        <v>2</v>
      </c>
      <c r="O62" s="42">
        <v>2</v>
      </c>
      <c r="P62" s="42">
        <f>SUM(P63:P69)</f>
        <v>0</v>
      </c>
      <c r="Q62" s="42">
        <f>SUM(Q63:Q69)</f>
        <v>5</v>
      </c>
      <c r="R62" s="60">
        <v>5</v>
      </c>
      <c r="S62" s="42">
        <v>5</v>
      </c>
    </row>
    <row r="63" spans="1:19" ht="15">
      <c r="A63" s="12" t="s">
        <v>6</v>
      </c>
      <c r="B63" s="12"/>
      <c r="C63" s="21">
        <f aca="true" t="shared" si="21" ref="C63:C69">SUM(D63:I63)</f>
        <v>0</v>
      </c>
      <c r="D63" s="21">
        <v>0</v>
      </c>
      <c r="E63" s="48">
        <v>0</v>
      </c>
      <c r="F63" s="48">
        <v>0</v>
      </c>
      <c r="G63" s="48">
        <v>0</v>
      </c>
      <c r="H63" s="21">
        <v>0</v>
      </c>
      <c r="I63" s="21">
        <v>0</v>
      </c>
      <c r="J63" s="78"/>
      <c r="K63" s="78"/>
      <c r="L63" s="78"/>
      <c r="M63" s="78"/>
      <c r="N63" s="42"/>
      <c r="O63" s="42"/>
      <c r="P63" s="43"/>
      <c r="Q63" s="44"/>
      <c r="R63" s="60"/>
      <c r="S63" s="42"/>
    </row>
    <row r="64" spans="1:19" ht="15">
      <c r="A64" s="12" t="s">
        <v>22</v>
      </c>
      <c r="B64" s="12"/>
      <c r="C64" s="21">
        <f t="shared" si="21"/>
        <v>0</v>
      </c>
      <c r="D64" s="21">
        <v>0</v>
      </c>
      <c r="E64" s="48">
        <v>0</v>
      </c>
      <c r="F64" s="48">
        <v>0</v>
      </c>
      <c r="G64" s="48">
        <v>0</v>
      </c>
      <c r="H64" s="21">
        <v>0</v>
      </c>
      <c r="I64" s="21">
        <v>0</v>
      </c>
      <c r="J64" s="78"/>
      <c r="K64" s="78"/>
      <c r="L64" s="78"/>
      <c r="M64" s="78"/>
      <c r="N64" s="42"/>
      <c r="O64" s="42"/>
      <c r="P64" s="43"/>
      <c r="Q64" s="44"/>
      <c r="R64" s="60"/>
      <c r="S64" s="42"/>
    </row>
    <row r="65" spans="1:19" s="54" customFormat="1" ht="15">
      <c r="A65" s="49" t="s">
        <v>91</v>
      </c>
      <c r="B65" s="50"/>
      <c r="C65" s="48">
        <f>SUM(C66:C69)</f>
        <v>82</v>
      </c>
      <c r="D65" s="48">
        <f aca="true" t="shared" si="22" ref="D65:I65">SUM(D66:D69)</f>
        <v>0</v>
      </c>
      <c r="E65" s="48">
        <f t="shared" si="22"/>
        <v>32</v>
      </c>
      <c r="F65" s="48">
        <f t="shared" si="22"/>
        <v>25</v>
      </c>
      <c r="G65" s="48">
        <f t="shared" si="22"/>
        <v>25</v>
      </c>
      <c r="H65" s="48">
        <f t="shared" si="22"/>
        <v>0</v>
      </c>
      <c r="I65" s="48">
        <f t="shared" si="22"/>
        <v>0</v>
      </c>
      <c r="J65" s="78"/>
      <c r="K65" s="78"/>
      <c r="L65" s="78"/>
      <c r="M65" s="78"/>
      <c r="N65" s="51"/>
      <c r="O65" s="51"/>
      <c r="P65" s="52"/>
      <c r="Q65" s="53"/>
      <c r="R65" s="51"/>
      <c r="S65" s="51"/>
    </row>
    <row r="66" spans="1:19" ht="30">
      <c r="A66" s="34"/>
      <c r="B66" s="12" t="s">
        <v>11</v>
      </c>
      <c r="C66" s="21">
        <f t="shared" si="21"/>
        <v>82</v>
      </c>
      <c r="D66" s="20">
        <v>0</v>
      </c>
      <c r="E66" s="46">
        <v>32</v>
      </c>
      <c r="F66" s="46">
        <v>25</v>
      </c>
      <c r="G66" s="46">
        <v>25</v>
      </c>
      <c r="H66" s="20">
        <v>0</v>
      </c>
      <c r="I66" s="20">
        <v>0</v>
      </c>
      <c r="J66" s="78"/>
      <c r="K66" s="78"/>
      <c r="L66" s="78"/>
      <c r="M66" s="78"/>
      <c r="N66" s="42">
        <v>2</v>
      </c>
      <c r="O66" s="42">
        <v>2</v>
      </c>
      <c r="P66" s="43"/>
      <c r="Q66" s="44">
        <v>5</v>
      </c>
      <c r="R66" s="60">
        <v>5</v>
      </c>
      <c r="S66" s="42">
        <v>5</v>
      </c>
    </row>
    <row r="67" spans="1:19" ht="45">
      <c r="A67" s="34"/>
      <c r="B67" s="12" t="s">
        <v>92</v>
      </c>
      <c r="C67" s="21">
        <f t="shared" si="21"/>
        <v>0</v>
      </c>
      <c r="D67" s="20">
        <v>0</v>
      </c>
      <c r="E67" s="46">
        <v>0</v>
      </c>
      <c r="F67" s="46">
        <v>0</v>
      </c>
      <c r="G67" s="46">
        <v>0</v>
      </c>
      <c r="H67" s="20">
        <v>0</v>
      </c>
      <c r="I67" s="20">
        <v>0</v>
      </c>
      <c r="J67" s="78"/>
      <c r="K67" s="78"/>
      <c r="L67" s="78"/>
      <c r="M67" s="78"/>
      <c r="N67" s="42"/>
      <c r="O67" s="42"/>
      <c r="P67" s="43"/>
      <c r="Q67" s="44"/>
      <c r="R67" s="60"/>
      <c r="S67" s="42"/>
    </row>
    <row r="68" spans="1:19" ht="45">
      <c r="A68" s="34"/>
      <c r="B68" s="12" t="s">
        <v>93</v>
      </c>
      <c r="C68" s="21">
        <f t="shared" si="21"/>
        <v>0</v>
      </c>
      <c r="D68" s="20">
        <v>0</v>
      </c>
      <c r="E68" s="46">
        <v>0</v>
      </c>
      <c r="F68" s="46">
        <v>0</v>
      </c>
      <c r="G68" s="46">
        <v>0</v>
      </c>
      <c r="H68" s="20">
        <v>0</v>
      </c>
      <c r="I68" s="20">
        <v>0</v>
      </c>
      <c r="J68" s="78"/>
      <c r="K68" s="78"/>
      <c r="L68" s="78"/>
      <c r="M68" s="78"/>
      <c r="N68" s="42"/>
      <c r="O68" s="42"/>
      <c r="P68" s="43"/>
      <c r="Q68" s="44"/>
      <c r="R68" s="60"/>
      <c r="S68" s="42"/>
    </row>
    <row r="69" spans="1:19" ht="60">
      <c r="A69" s="35"/>
      <c r="B69" s="12" t="s">
        <v>94</v>
      </c>
      <c r="C69" s="21">
        <f t="shared" si="21"/>
        <v>0</v>
      </c>
      <c r="D69" s="20">
        <v>0</v>
      </c>
      <c r="E69" s="46">
        <v>0</v>
      </c>
      <c r="F69" s="46">
        <v>0</v>
      </c>
      <c r="G69" s="46">
        <v>0</v>
      </c>
      <c r="H69" s="20">
        <v>0</v>
      </c>
      <c r="I69" s="20">
        <v>0</v>
      </c>
      <c r="J69" s="78"/>
      <c r="K69" s="78"/>
      <c r="L69" s="78"/>
      <c r="M69" s="78"/>
      <c r="N69" s="42"/>
      <c r="O69" s="42"/>
      <c r="P69" s="43"/>
      <c r="Q69" s="44"/>
      <c r="R69" s="60"/>
      <c r="S69" s="42"/>
    </row>
    <row r="70" spans="1:19" ht="15" customHeight="1">
      <c r="A70" s="12" t="s">
        <v>23</v>
      </c>
      <c r="B70" s="33"/>
      <c r="C70" s="21">
        <v>0</v>
      </c>
      <c r="D70" s="21">
        <f>D63+D64+D65</f>
        <v>0</v>
      </c>
      <c r="E70" s="48">
        <v>0</v>
      </c>
      <c r="F70" s="48">
        <v>0</v>
      </c>
      <c r="G70" s="48">
        <v>0</v>
      </c>
      <c r="H70" s="21">
        <v>0</v>
      </c>
      <c r="I70" s="21">
        <v>0</v>
      </c>
      <c r="J70" s="79"/>
      <c r="K70" s="79"/>
      <c r="L70" s="79"/>
      <c r="M70" s="79"/>
      <c r="N70" s="42"/>
      <c r="O70" s="42"/>
      <c r="P70" s="43"/>
      <c r="Q70" s="44"/>
      <c r="R70" s="60"/>
      <c r="S70" s="42"/>
    </row>
    <row r="71" spans="1:19" ht="60">
      <c r="A71" s="15" t="s">
        <v>43</v>
      </c>
      <c r="B71" s="116"/>
      <c r="C71" s="20">
        <f>SUM(C72:C77)</f>
        <v>272.495</v>
      </c>
      <c r="D71" s="20">
        <f aca="true" t="shared" si="23" ref="D71:I71">SUM(D72:D77)</f>
        <v>272.495</v>
      </c>
      <c r="E71" s="20">
        <f t="shared" si="23"/>
        <v>0</v>
      </c>
      <c r="F71" s="46">
        <f t="shared" si="23"/>
        <v>0</v>
      </c>
      <c r="G71" s="46">
        <f t="shared" si="23"/>
        <v>0</v>
      </c>
      <c r="H71" s="20">
        <f t="shared" si="23"/>
        <v>0</v>
      </c>
      <c r="I71" s="20">
        <f t="shared" si="23"/>
        <v>0</v>
      </c>
      <c r="J71" s="77" t="s">
        <v>70</v>
      </c>
      <c r="K71" s="77" t="s">
        <v>10</v>
      </c>
      <c r="L71" s="77">
        <v>0</v>
      </c>
      <c r="M71" s="77">
        <v>100</v>
      </c>
      <c r="N71" s="77">
        <v>0</v>
      </c>
      <c r="O71" s="77">
        <v>0</v>
      </c>
      <c r="Q71" s="77">
        <v>0</v>
      </c>
      <c r="R71" s="77">
        <v>0</v>
      </c>
      <c r="S71" s="77">
        <v>0</v>
      </c>
    </row>
    <row r="72" spans="1:19" ht="15">
      <c r="A72" s="12" t="s">
        <v>6</v>
      </c>
      <c r="B72" s="117"/>
      <c r="C72" s="21">
        <f aca="true" t="shared" si="24" ref="C72:C77">SUM(D72:I72)</f>
        <v>0</v>
      </c>
      <c r="D72" s="21">
        <v>0</v>
      </c>
      <c r="E72" s="48">
        <v>0</v>
      </c>
      <c r="F72" s="48">
        <v>0</v>
      </c>
      <c r="G72" s="48">
        <v>0</v>
      </c>
      <c r="H72" s="21">
        <v>0</v>
      </c>
      <c r="I72" s="21">
        <v>0</v>
      </c>
      <c r="J72" s="78"/>
      <c r="K72" s="78"/>
      <c r="L72" s="78"/>
      <c r="M72" s="78"/>
      <c r="N72" s="78"/>
      <c r="O72" s="78"/>
      <c r="Q72" s="78"/>
      <c r="R72" s="78"/>
      <c r="S72" s="78"/>
    </row>
    <row r="73" spans="1:19" ht="15">
      <c r="A73" s="12" t="s">
        <v>22</v>
      </c>
      <c r="B73" s="118"/>
      <c r="C73" s="21">
        <f t="shared" si="24"/>
        <v>0</v>
      </c>
      <c r="D73" s="21">
        <v>0</v>
      </c>
      <c r="E73" s="48">
        <v>0</v>
      </c>
      <c r="F73" s="48">
        <v>0</v>
      </c>
      <c r="G73" s="48">
        <v>0</v>
      </c>
      <c r="H73" s="21">
        <v>0</v>
      </c>
      <c r="I73" s="21">
        <v>0</v>
      </c>
      <c r="J73" s="78"/>
      <c r="K73" s="78"/>
      <c r="L73" s="78"/>
      <c r="M73" s="78"/>
      <c r="N73" s="78"/>
      <c r="O73" s="78"/>
      <c r="Q73" s="78"/>
      <c r="R73" s="78"/>
      <c r="S73" s="78"/>
    </row>
    <row r="74" spans="1:19" ht="30">
      <c r="A74" s="12" t="s">
        <v>5</v>
      </c>
      <c r="B74" s="40" t="s">
        <v>11</v>
      </c>
      <c r="C74" s="21">
        <f t="shared" si="24"/>
        <v>259.37</v>
      </c>
      <c r="D74" s="21">
        <v>259.37</v>
      </c>
      <c r="E74" s="48">
        <v>0</v>
      </c>
      <c r="F74" s="48">
        <v>0</v>
      </c>
      <c r="G74" s="48">
        <v>0</v>
      </c>
      <c r="H74" s="21">
        <v>0</v>
      </c>
      <c r="I74" s="21">
        <v>0</v>
      </c>
      <c r="J74" s="78"/>
      <c r="K74" s="78"/>
      <c r="L74" s="78"/>
      <c r="M74" s="78"/>
      <c r="N74" s="78"/>
      <c r="O74" s="78"/>
      <c r="Q74" s="78"/>
      <c r="R74" s="78"/>
      <c r="S74" s="78"/>
    </row>
    <row r="75" spans="1:19" ht="45">
      <c r="A75" s="12" t="s">
        <v>5</v>
      </c>
      <c r="B75" s="12" t="s">
        <v>109</v>
      </c>
      <c r="C75" s="21">
        <f t="shared" si="24"/>
        <v>4.53</v>
      </c>
      <c r="D75" s="21">
        <v>4.53</v>
      </c>
      <c r="E75" s="48">
        <v>0</v>
      </c>
      <c r="F75" s="48">
        <v>0</v>
      </c>
      <c r="G75" s="48">
        <v>0</v>
      </c>
      <c r="H75" s="21">
        <v>0</v>
      </c>
      <c r="I75" s="21">
        <v>0</v>
      </c>
      <c r="J75" s="78"/>
      <c r="K75" s="78"/>
      <c r="L75" s="78"/>
      <c r="M75" s="78"/>
      <c r="N75" s="78"/>
      <c r="O75" s="78"/>
      <c r="Q75" s="78"/>
      <c r="R75" s="78"/>
      <c r="S75" s="78"/>
    </row>
    <row r="76" spans="1:19" ht="45">
      <c r="A76" s="12" t="s">
        <v>5</v>
      </c>
      <c r="B76" s="12" t="s">
        <v>110</v>
      </c>
      <c r="C76" s="21">
        <f t="shared" si="24"/>
        <v>8.595</v>
      </c>
      <c r="D76" s="21">
        <v>8.595</v>
      </c>
      <c r="E76" s="48">
        <v>0</v>
      </c>
      <c r="F76" s="48">
        <v>0</v>
      </c>
      <c r="G76" s="48">
        <v>0</v>
      </c>
      <c r="H76" s="21">
        <v>0</v>
      </c>
      <c r="I76" s="21">
        <v>0</v>
      </c>
      <c r="J76" s="78"/>
      <c r="K76" s="78"/>
      <c r="L76" s="78"/>
      <c r="M76" s="78"/>
      <c r="N76" s="78"/>
      <c r="O76" s="78"/>
      <c r="Q76" s="78"/>
      <c r="R76" s="78"/>
      <c r="S76" s="78"/>
    </row>
    <row r="77" spans="1:19" ht="17.25" customHeight="1">
      <c r="A77" s="12" t="s">
        <v>23</v>
      </c>
      <c r="B77" s="12"/>
      <c r="C77" s="21">
        <f t="shared" si="24"/>
        <v>0</v>
      </c>
      <c r="D77" s="21">
        <v>0</v>
      </c>
      <c r="E77" s="48">
        <v>0</v>
      </c>
      <c r="F77" s="48">
        <v>0</v>
      </c>
      <c r="G77" s="48">
        <v>0</v>
      </c>
      <c r="H77" s="21">
        <v>0</v>
      </c>
      <c r="I77" s="21">
        <v>0</v>
      </c>
      <c r="J77" s="79"/>
      <c r="K77" s="79"/>
      <c r="L77" s="79"/>
      <c r="M77" s="79"/>
      <c r="N77" s="79"/>
      <c r="O77" s="79"/>
      <c r="Q77" s="79"/>
      <c r="R77" s="79"/>
      <c r="S77" s="79"/>
    </row>
    <row r="78" spans="1:19" ht="45" customHeight="1">
      <c r="A78" s="85" t="s">
        <v>44</v>
      </c>
      <c r="B78" s="86"/>
      <c r="C78" s="20">
        <f>SUM(C79:C82)</f>
        <v>736.4</v>
      </c>
      <c r="D78" s="20">
        <f aca="true" t="shared" si="25" ref="D78:I78">SUM(D79:D82)</f>
        <v>144.5</v>
      </c>
      <c r="E78" s="20">
        <f t="shared" si="25"/>
        <v>151.5</v>
      </c>
      <c r="F78" s="46">
        <f t="shared" si="25"/>
        <v>176.9</v>
      </c>
      <c r="G78" s="46">
        <f t="shared" si="25"/>
        <v>154.5</v>
      </c>
      <c r="H78" s="20">
        <f t="shared" si="25"/>
        <v>54.5</v>
      </c>
      <c r="I78" s="20">
        <f t="shared" si="25"/>
        <v>54.5</v>
      </c>
      <c r="J78" s="77"/>
      <c r="K78" s="77"/>
      <c r="L78" s="77"/>
      <c r="M78" s="77"/>
      <c r="N78" s="77"/>
      <c r="O78" s="77"/>
      <c r="Q78" s="77"/>
      <c r="R78" s="77"/>
      <c r="S78" s="77"/>
    </row>
    <row r="79" spans="1:19" ht="15">
      <c r="A79" s="81" t="s">
        <v>6</v>
      </c>
      <c r="B79" s="82"/>
      <c r="C79" s="21">
        <f>SUM(D79:I79)</f>
        <v>0</v>
      </c>
      <c r="D79" s="20">
        <f aca="true" t="shared" si="26" ref="D79:I79">SUM(D84+D89)</f>
        <v>0</v>
      </c>
      <c r="E79" s="20">
        <f t="shared" si="26"/>
        <v>0</v>
      </c>
      <c r="F79" s="46">
        <f t="shared" si="26"/>
        <v>0</v>
      </c>
      <c r="G79" s="46">
        <f t="shared" si="26"/>
        <v>0</v>
      </c>
      <c r="H79" s="20">
        <f t="shared" si="26"/>
        <v>0</v>
      </c>
      <c r="I79" s="20">
        <f t="shared" si="26"/>
        <v>0</v>
      </c>
      <c r="J79" s="78"/>
      <c r="K79" s="78"/>
      <c r="L79" s="78"/>
      <c r="M79" s="78"/>
      <c r="N79" s="78"/>
      <c r="O79" s="78"/>
      <c r="Q79" s="78"/>
      <c r="R79" s="78"/>
      <c r="S79" s="78"/>
    </row>
    <row r="80" spans="1:19" ht="15">
      <c r="A80" s="81" t="s">
        <v>22</v>
      </c>
      <c r="B80" s="82"/>
      <c r="C80" s="21">
        <f>SUM(D80:I80)</f>
        <v>0</v>
      </c>
      <c r="D80" s="20">
        <f aca="true" t="shared" si="27" ref="D80:I82">SUM(D85+D90)</f>
        <v>0</v>
      </c>
      <c r="E80" s="20">
        <f t="shared" si="27"/>
        <v>0</v>
      </c>
      <c r="F80" s="46">
        <f t="shared" si="27"/>
        <v>0</v>
      </c>
      <c r="G80" s="46">
        <f t="shared" si="27"/>
        <v>0</v>
      </c>
      <c r="H80" s="20">
        <f t="shared" si="27"/>
        <v>0</v>
      </c>
      <c r="I80" s="20">
        <f t="shared" si="27"/>
        <v>0</v>
      </c>
      <c r="J80" s="78"/>
      <c r="K80" s="78"/>
      <c r="L80" s="78"/>
      <c r="M80" s="78"/>
      <c r="N80" s="78"/>
      <c r="O80" s="78"/>
      <c r="Q80" s="78"/>
      <c r="R80" s="78"/>
      <c r="S80" s="78"/>
    </row>
    <row r="81" spans="1:19" ht="15">
      <c r="A81" s="81" t="s">
        <v>5</v>
      </c>
      <c r="B81" s="82"/>
      <c r="C81" s="21">
        <f>SUM(D81:I81)</f>
        <v>736.4</v>
      </c>
      <c r="D81" s="20">
        <f t="shared" si="27"/>
        <v>144.5</v>
      </c>
      <c r="E81" s="20">
        <f t="shared" si="27"/>
        <v>151.5</v>
      </c>
      <c r="F81" s="46">
        <f t="shared" si="27"/>
        <v>176.9</v>
      </c>
      <c r="G81" s="46">
        <f t="shared" si="27"/>
        <v>154.5</v>
      </c>
      <c r="H81" s="20">
        <f t="shared" si="27"/>
        <v>54.5</v>
      </c>
      <c r="I81" s="20">
        <f t="shared" si="27"/>
        <v>54.5</v>
      </c>
      <c r="J81" s="78"/>
      <c r="K81" s="78"/>
      <c r="L81" s="78"/>
      <c r="M81" s="78"/>
      <c r="N81" s="78"/>
      <c r="O81" s="78"/>
      <c r="Q81" s="78"/>
      <c r="R81" s="78"/>
      <c r="S81" s="78"/>
    </row>
    <row r="82" spans="1:19" ht="15">
      <c r="A82" s="81" t="s">
        <v>23</v>
      </c>
      <c r="B82" s="82"/>
      <c r="C82" s="21">
        <f>SUM(D82:I82)</f>
        <v>0</v>
      </c>
      <c r="D82" s="20">
        <f t="shared" si="27"/>
        <v>0</v>
      </c>
      <c r="E82" s="20">
        <f t="shared" si="27"/>
        <v>0</v>
      </c>
      <c r="F82" s="46">
        <f t="shared" si="27"/>
        <v>0</v>
      </c>
      <c r="G82" s="46">
        <f t="shared" si="27"/>
        <v>0</v>
      </c>
      <c r="H82" s="20">
        <f t="shared" si="27"/>
        <v>0</v>
      </c>
      <c r="I82" s="20">
        <f t="shared" si="27"/>
        <v>0</v>
      </c>
      <c r="J82" s="79"/>
      <c r="K82" s="79"/>
      <c r="L82" s="79"/>
      <c r="M82" s="79"/>
      <c r="N82" s="79"/>
      <c r="O82" s="79"/>
      <c r="Q82" s="79"/>
      <c r="R82" s="79"/>
      <c r="S82" s="79"/>
    </row>
    <row r="83" spans="1:19" ht="30">
      <c r="A83" s="15" t="s">
        <v>45</v>
      </c>
      <c r="B83" s="77" t="s">
        <v>11</v>
      </c>
      <c r="C83" s="20">
        <f>SUM(C84:C87)</f>
        <v>314</v>
      </c>
      <c r="D83" s="20">
        <f aca="true" t="shared" si="28" ref="D83:I83">SUM(D84:D87)</f>
        <v>44.5</v>
      </c>
      <c r="E83" s="20">
        <f t="shared" si="28"/>
        <v>51.5</v>
      </c>
      <c r="F83" s="46">
        <f t="shared" si="28"/>
        <v>54.5</v>
      </c>
      <c r="G83" s="46">
        <f t="shared" si="28"/>
        <v>54.5</v>
      </c>
      <c r="H83" s="20">
        <f t="shared" si="28"/>
        <v>54.5</v>
      </c>
      <c r="I83" s="20">
        <f t="shared" si="28"/>
        <v>54.5</v>
      </c>
      <c r="J83" s="77" t="s">
        <v>71</v>
      </c>
      <c r="K83" s="77" t="s">
        <v>14</v>
      </c>
      <c r="L83" s="77">
        <v>2</v>
      </c>
      <c r="M83" s="77">
        <v>2</v>
      </c>
      <c r="N83" s="77">
        <v>2</v>
      </c>
      <c r="O83" s="77">
        <v>2</v>
      </c>
      <c r="Q83" s="77">
        <v>2</v>
      </c>
      <c r="R83" s="77">
        <v>2</v>
      </c>
      <c r="S83" s="77">
        <v>2</v>
      </c>
    </row>
    <row r="84" spans="1:19" ht="15">
      <c r="A84" s="12" t="s">
        <v>6</v>
      </c>
      <c r="B84" s="78"/>
      <c r="C84" s="21">
        <f>SUM(D84:I84)</f>
        <v>0</v>
      </c>
      <c r="D84" s="21">
        <v>0</v>
      </c>
      <c r="E84" s="48">
        <v>0</v>
      </c>
      <c r="F84" s="48">
        <v>0</v>
      </c>
      <c r="G84" s="48">
        <v>0</v>
      </c>
      <c r="H84" s="21">
        <v>0</v>
      </c>
      <c r="I84" s="21">
        <v>0</v>
      </c>
      <c r="J84" s="78"/>
      <c r="K84" s="78"/>
      <c r="L84" s="78"/>
      <c r="M84" s="78"/>
      <c r="N84" s="78"/>
      <c r="O84" s="78"/>
      <c r="Q84" s="78"/>
      <c r="R84" s="78"/>
      <c r="S84" s="78"/>
    </row>
    <row r="85" spans="1:19" ht="15">
      <c r="A85" s="12" t="s">
        <v>22</v>
      </c>
      <c r="B85" s="78"/>
      <c r="C85" s="21">
        <f>SUM(D85:I85)</f>
        <v>0</v>
      </c>
      <c r="D85" s="21">
        <v>0</v>
      </c>
      <c r="E85" s="48">
        <v>0</v>
      </c>
      <c r="F85" s="48">
        <v>0</v>
      </c>
      <c r="G85" s="48">
        <v>0</v>
      </c>
      <c r="H85" s="21">
        <v>0</v>
      </c>
      <c r="I85" s="21">
        <v>0</v>
      </c>
      <c r="J85" s="78"/>
      <c r="K85" s="78"/>
      <c r="L85" s="78"/>
      <c r="M85" s="78"/>
      <c r="N85" s="78"/>
      <c r="O85" s="78"/>
      <c r="Q85" s="78"/>
      <c r="R85" s="78"/>
      <c r="S85" s="78"/>
    </row>
    <row r="86" spans="1:19" s="54" customFormat="1" ht="15">
      <c r="A86" s="50" t="s">
        <v>5</v>
      </c>
      <c r="B86" s="78"/>
      <c r="C86" s="21">
        <f>SUM(D86:I86)</f>
        <v>314</v>
      </c>
      <c r="D86" s="46">
        <v>44.5</v>
      </c>
      <c r="E86" s="46">
        <v>51.5</v>
      </c>
      <c r="F86" s="46">
        <v>54.5</v>
      </c>
      <c r="G86" s="46">
        <v>54.5</v>
      </c>
      <c r="H86" s="46">
        <v>54.5</v>
      </c>
      <c r="I86" s="46">
        <v>54.5</v>
      </c>
      <c r="J86" s="78"/>
      <c r="K86" s="78"/>
      <c r="L86" s="78"/>
      <c r="M86" s="78"/>
      <c r="N86" s="78"/>
      <c r="O86" s="78"/>
      <c r="Q86" s="78"/>
      <c r="R86" s="78"/>
      <c r="S86" s="78"/>
    </row>
    <row r="87" spans="1:19" ht="17.25" customHeight="1">
      <c r="A87" s="12" t="s">
        <v>23</v>
      </c>
      <c r="B87" s="79"/>
      <c r="C87" s="21">
        <f>SUM(D87:I87)</f>
        <v>0</v>
      </c>
      <c r="D87" s="21">
        <v>0</v>
      </c>
      <c r="E87" s="48">
        <v>0</v>
      </c>
      <c r="F87" s="48">
        <v>0</v>
      </c>
      <c r="G87" s="48">
        <v>0</v>
      </c>
      <c r="H87" s="21">
        <v>0</v>
      </c>
      <c r="I87" s="21">
        <v>0</v>
      </c>
      <c r="J87" s="79"/>
      <c r="K87" s="79"/>
      <c r="L87" s="79"/>
      <c r="M87" s="79"/>
      <c r="N87" s="79"/>
      <c r="O87" s="79"/>
      <c r="Q87" s="79"/>
      <c r="R87" s="79"/>
      <c r="S87" s="79"/>
    </row>
    <row r="88" spans="1:19" ht="45">
      <c r="A88" s="61" t="s">
        <v>88</v>
      </c>
      <c r="B88" s="113" t="s">
        <v>11</v>
      </c>
      <c r="C88" s="62">
        <f>SUM(C89:C92)</f>
        <v>422.4</v>
      </c>
      <c r="D88" s="62">
        <f aca="true" t="shared" si="29" ref="D88:I88">SUM(D89:D92)</f>
        <v>100</v>
      </c>
      <c r="E88" s="62">
        <f t="shared" si="29"/>
        <v>100</v>
      </c>
      <c r="F88" s="67">
        <f t="shared" si="29"/>
        <v>122.4</v>
      </c>
      <c r="G88" s="67">
        <f t="shared" si="29"/>
        <v>100</v>
      </c>
      <c r="H88" s="20">
        <f t="shared" si="29"/>
        <v>0</v>
      </c>
      <c r="I88" s="20">
        <f t="shared" si="29"/>
        <v>0</v>
      </c>
      <c r="J88" s="77" t="s">
        <v>72</v>
      </c>
      <c r="K88" s="77" t="s">
        <v>73</v>
      </c>
      <c r="L88" s="77">
        <v>5</v>
      </c>
      <c r="M88" s="77">
        <v>5</v>
      </c>
      <c r="N88" s="77">
        <v>5</v>
      </c>
      <c r="O88" s="77">
        <v>5</v>
      </c>
      <c r="Q88" s="77">
        <v>5</v>
      </c>
      <c r="R88" s="77">
        <v>5</v>
      </c>
      <c r="S88" s="77">
        <v>5</v>
      </c>
    </row>
    <row r="89" spans="1:19" ht="15">
      <c r="A89" s="63" t="s">
        <v>6</v>
      </c>
      <c r="B89" s="114"/>
      <c r="C89" s="64">
        <f>SUM(D89:I89)</f>
        <v>0</v>
      </c>
      <c r="D89" s="64">
        <v>0</v>
      </c>
      <c r="E89" s="65">
        <v>0</v>
      </c>
      <c r="F89" s="65">
        <v>0</v>
      </c>
      <c r="G89" s="65">
        <v>0</v>
      </c>
      <c r="H89" s="21">
        <v>0</v>
      </c>
      <c r="I89" s="21">
        <v>0</v>
      </c>
      <c r="J89" s="78"/>
      <c r="K89" s="78"/>
      <c r="L89" s="78"/>
      <c r="M89" s="78"/>
      <c r="N89" s="78"/>
      <c r="O89" s="78"/>
      <c r="Q89" s="78"/>
      <c r="R89" s="78"/>
      <c r="S89" s="78"/>
    </row>
    <row r="90" spans="1:19" ht="15">
      <c r="A90" s="63" t="s">
        <v>22</v>
      </c>
      <c r="B90" s="114"/>
      <c r="C90" s="64">
        <f>SUM(D90:I90)</f>
        <v>0</v>
      </c>
      <c r="D90" s="64">
        <v>0</v>
      </c>
      <c r="E90" s="65">
        <v>0</v>
      </c>
      <c r="F90" s="65">
        <v>0</v>
      </c>
      <c r="G90" s="65">
        <v>0</v>
      </c>
      <c r="H90" s="21">
        <v>0</v>
      </c>
      <c r="I90" s="21">
        <v>0</v>
      </c>
      <c r="J90" s="78"/>
      <c r="K90" s="78"/>
      <c r="L90" s="78"/>
      <c r="M90" s="78"/>
      <c r="N90" s="78"/>
      <c r="O90" s="78"/>
      <c r="Q90" s="78"/>
      <c r="R90" s="78"/>
      <c r="S90" s="78"/>
    </row>
    <row r="91" spans="1:19" s="54" customFormat="1" ht="15">
      <c r="A91" s="66" t="s">
        <v>5</v>
      </c>
      <c r="B91" s="114"/>
      <c r="C91" s="64">
        <f>SUM(D91:I91)</f>
        <v>422.4</v>
      </c>
      <c r="D91" s="67">
        <v>100</v>
      </c>
      <c r="E91" s="67">
        <v>100</v>
      </c>
      <c r="F91" s="67">
        <v>122.4</v>
      </c>
      <c r="G91" s="67">
        <v>100</v>
      </c>
      <c r="H91" s="46">
        <v>0</v>
      </c>
      <c r="I91" s="46">
        <v>0</v>
      </c>
      <c r="J91" s="78"/>
      <c r="K91" s="78"/>
      <c r="L91" s="78"/>
      <c r="M91" s="78"/>
      <c r="N91" s="78"/>
      <c r="O91" s="78"/>
      <c r="Q91" s="78"/>
      <c r="R91" s="78"/>
      <c r="S91" s="78"/>
    </row>
    <row r="92" spans="1:19" ht="15" customHeight="1">
      <c r="A92" s="63" t="s">
        <v>23</v>
      </c>
      <c r="B92" s="115"/>
      <c r="C92" s="64">
        <f>SUM(D92:I92)</f>
        <v>0</v>
      </c>
      <c r="D92" s="64">
        <v>0</v>
      </c>
      <c r="E92" s="65">
        <v>0</v>
      </c>
      <c r="F92" s="65">
        <v>0</v>
      </c>
      <c r="G92" s="65">
        <v>0</v>
      </c>
      <c r="H92" s="21">
        <v>0</v>
      </c>
      <c r="I92" s="21">
        <v>0</v>
      </c>
      <c r="J92" s="79"/>
      <c r="K92" s="79"/>
      <c r="L92" s="79"/>
      <c r="M92" s="79"/>
      <c r="N92" s="79"/>
      <c r="O92" s="79"/>
      <c r="Q92" s="79"/>
      <c r="R92" s="79"/>
      <c r="S92" s="79"/>
    </row>
    <row r="93" spans="1:19" s="54" customFormat="1" ht="45" customHeight="1">
      <c r="A93" s="75" t="s">
        <v>125</v>
      </c>
      <c r="B93" s="76"/>
      <c r="C93" s="46">
        <f>SUM(C94:C97)</f>
        <v>123.76</v>
      </c>
      <c r="D93" s="46">
        <f aca="true" t="shared" si="30" ref="D93:I93">SUM(D94:D97)</f>
        <v>0</v>
      </c>
      <c r="E93" s="46">
        <f t="shared" si="30"/>
        <v>0</v>
      </c>
      <c r="F93" s="46">
        <f t="shared" si="30"/>
        <v>0</v>
      </c>
      <c r="G93" s="46">
        <f t="shared" si="30"/>
        <v>123.76</v>
      </c>
      <c r="H93" s="46">
        <f t="shared" si="30"/>
        <v>0</v>
      </c>
      <c r="I93" s="46">
        <f t="shared" si="30"/>
        <v>0</v>
      </c>
      <c r="J93" s="70"/>
      <c r="K93" s="70"/>
      <c r="L93" s="70"/>
      <c r="M93" s="70"/>
      <c r="N93" s="70"/>
      <c r="O93" s="70"/>
      <c r="Q93" s="70"/>
      <c r="R93" s="70"/>
      <c r="S93" s="70"/>
    </row>
    <row r="94" spans="1:19" s="54" customFormat="1" ht="15">
      <c r="A94" s="73" t="s">
        <v>6</v>
      </c>
      <c r="B94" s="74"/>
      <c r="C94" s="48">
        <f>SUM(D94:I94)</f>
        <v>0</v>
      </c>
      <c r="D94" s="46">
        <f aca="true" t="shared" si="31" ref="D94:I94">SUM(D99+D104)</f>
        <v>0</v>
      </c>
      <c r="E94" s="46">
        <f t="shared" si="31"/>
        <v>0</v>
      </c>
      <c r="F94" s="46">
        <f t="shared" si="31"/>
        <v>0</v>
      </c>
      <c r="G94" s="46">
        <f t="shared" si="31"/>
        <v>0</v>
      </c>
      <c r="H94" s="46">
        <f t="shared" si="31"/>
        <v>0</v>
      </c>
      <c r="I94" s="46">
        <f t="shared" si="31"/>
        <v>0</v>
      </c>
      <c r="J94" s="71"/>
      <c r="K94" s="71"/>
      <c r="L94" s="71"/>
      <c r="M94" s="71"/>
      <c r="N94" s="71"/>
      <c r="O94" s="71"/>
      <c r="Q94" s="71"/>
      <c r="R94" s="71"/>
      <c r="S94" s="71"/>
    </row>
    <row r="95" spans="1:19" s="54" customFormat="1" ht="15">
      <c r="A95" s="73" t="s">
        <v>22</v>
      </c>
      <c r="B95" s="74"/>
      <c r="C95" s="48">
        <f>SUM(D95:I95)</f>
        <v>0</v>
      </c>
      <c r="D95" s="46">
        <f aca="true" t="shared" si="32" ref="D95:I95">SUM(D100+D105)</f>
        <v>0</v>
      </c>
      <c r="E95" s="46">
        <f t="shared" si="32"/>
        <v>0</v>
      </c>
      <c r="F95" s="46">
        <f t="shared" si="32"/>
        <v>0</v>
      </c>
      <c r="G95" s="46">
        <f t="shared" si="32"/>
        <v>0</v>
      </c>
      <c r="H95" s="46">
        <f t="shared" si="32"/>
        <v>0</v>
      </c>
      <c r="I95" s="46">
        <f t="shared" si="32"/>
        <v>0</v>
      </c>
      <c r="J95" s="71"/>
      <c r="K95" s="71"/>
      <c r="L95" s="71"/>
      <c r="M95" s="71"/>
      <c r="N95" s="71"/>
      <c r="O95" s="71"/>
      <c r="Q95" s="71"/>
      <c r="R95" s="71"/>
      <c r="S95" s="71"/>
    </row>
    <row r="96" spans="1:19" s="54" customFormat="1" ht="15">
      <c r="A96" s="73" t="s">
        <v>5</v>
      </c>
      <c r="B96" s="74"/>
      <c r="C96" s="48">
        <f>SUM(D96:I96)</f>
        <v>123.76</v>
      </c>
      <c r="D96" s="46">
        <f aca="true" t="shared" si="33" ref="D96:I96">SUM(D101+D106)</f>
        <v>0</v>
      </c>
      <c r="E96" s="46">
        <f t="shared" si="33"/>
        <v>0</v>
      </c>
      <c r="F96" s="46">
        <f t="shared" si="33"/>
        <v>0</v>
      </c>
      <c r="G96" s="46">
        <f t="shared" si="33"/>
        <v>123.76</v>
      </c>
      <c r="H96" s="46">
        <f t="shared" si="33"/>
        <v>0</v>
      </c>
      <c r="I96" s="46">
        <f t="shared" si="33"/>
        <v>0</v>
      </c>
      <c r="J96" s="71"/>
      <c r="K96" s="71"/>
      <c r="L96" s="71"/>
      <c r="M96" s="71"/>
      <c r="N96" s="71"/>
      <c r="O96" s="71"/>
      <c r="Q96" s="71"/>
      <c r="R96" s="71"/>
      <c r="S96" s="71"/>
    </row>
    <row r="97" spans="1:19" s="54" customFormat="1" ht="15">
      <c r="A97" s="73" t="s">
        <v>23</v>
      </c>
      <c r="B97" s="74"/>
      <c r="C97" s="48">
        <f>SUM(D97:I97)</f>
        <v>0</v>
      </c>
      <c r="D97" s="46">
        <f aca="true" t="shared" si="34" ref="D97:I97">SUM(D102+D107)</f>
        <v>0</v>
      </c>
      <c r="E97" s="46">
        <f t="shared" si="34"/>
        <v>0</v>
      </c>
      <c r="F97" s="46">
        <f t="shared" si="34"/>
        <v>0</v>
      </c>
      <c r="G97" s="46">
        <f t="shared" si="34"/>
        <v>0</v>
      </c>
      <c r="H97" s="46">
        <f t="shared" si="34"/>
        <v>0</v>
      </c>
      <c r="I97" s="46">
        <f t="shared" si="34"/>
        <v>0</v>
      </c>
      <c r="J97" s="72"/>
      <c r="K97" s="72"/>
      <c r="L97" s="72"/>
      <c r="M97" s="72"/>
      <c r="N97" s="72"/>
      <c r="O97" s="72"/>
      <c r="Q97" s="72"/>
      <c r="R97" s="72"/>
      <c r="S97" s="72"/>
    </row>
    <row r="98" spans="1:19" s="54" customFormat="1" ht="45">
      <c r="A98" s="41" t="s">
        <v>126</v>
      </c>
      <c r="B98" s="70" t="s">
        <v>11</v>
      </c>
      <c r="C98" s="46">
        <f>SUM(C99:C102)</f>
        <v>0</v>
      </c>
      <c r="D98" s="46">
        <f aca="true" t="shared" si="35" ref="D98:I98">SUM(D99:D102)</f>
        <v>0</v>
      </c>
      <c r="E98" s="46">
        <f t="shared" si="35"/>
        <v>0</v>
      </c>
      <c r="F98" s="46">
        <f t="shared" si="35"/>
        <v>0</v>
      </c>
      <c r="G98" s="46">
        <f>SUM(G99:G102)</f>
        <v>0</v>
      </c>
      <c r="H98" s="46">
        <f t="shared" si="35"/>
        <v>0</v>
      </c>
      <c r="I98" s="46">
        <f t="shared" si="35"/>
        <v>0</v>
      </c>
      <c r="J98" s="70" t="s">
        <v>123</v>
      </c>
      <c r="K98" s="70" t="s">
        <v>10</v>
      </c>
      <c r="L98" s="70">
        <v>0</v>
      </c>
      <c r="M98" s="70">
        <v>0</v>
      </c>
      <c r="N98" s="70">
        <v>0</v>
      </c>
      <c r="O98" s="70">
        <v>0</v>
      </c>
      <c r="Q98" s="70">
        <v>0</v>
      </c>
      <c r="R98" s="70">
        <v>0</v>
      </c>
      <c r="S98" s="70">
        <v>0</v>
      </c>
    </row>
    <row r="99" spans="1:19" s="54" customFormat="1" ht="15">
      <c r="A99" s="50" t="s">
        <v>6</v>
      </c>
      <c r="B99" s="71"/>
      <c r="C99" s="48">
        <f>SUM(D99:I99)</f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71"/>
      <c r="K99" s="71"/>
      <c r="L99" s="71"/>
      <c r="M99" s="71"/>
      <c r="N99" s="71"/>
      <c r="O99" s="71"/>
      <c r="Q99" s="71"/>
      <c r="R99" s="71"/>
      <c r="S99" s="71"/>
    </row>
    <row r="100" spans="1:19" s="54" customFormat="1" ht="15">
      <c r="A100" s="50" t="s">
        <v>22</v>
      </c>
      <c r="B100" s="71"/>
      <c r="C100" s="48">
        <f>SUM(D100:I100)</f>
        <v>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71"/>
      <c r="K100" s="71"/>
      <c r="L100" s="71"/>
      <c r="M100" s="71"/>
      <c r="N100" s="71"/>
      <c r="O100" s="71"/>
      <c r="Q100" s="71"/>
      <c r="R100" s="71"/>
      <c r="S100" s="71"/>
    </row>
    <row r="101" spans="1:19" s="54" customFormat="1" ht="15">
      <c r="A101" s="50" t="s">
        <v>5</v>
      </c>
      <c r="B101" s="71"/>
      <c r="C101" s="48">
        <f>SUM(D101:I101)</f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71"/>
      <c r="K101" s="71"/>
      <c r="L101" s="71"/>
      <c r="M101" s="71"/>
      <c r="N101" s="71"/>
      <c r="O101" s="71"/>
      <c r="Q101" s="71"/>
      <c r="R101" s="71"/>
      <c r="S101" s="71"/>
    </row>
    <row r="102" spans="1:19" s="54" customFormat="1" ht="17.25" customHeight="1">
      <c r="A102" s="50" t="s">
        <v>23</v>
      </c>
      <c r="B102" s="72"/>
      <c r="C102" s="48">
        <f>SUM(D102:I102)</f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72"/>
      <c r="K102" s="72"/>
      <c r="L102" s="72"/>
      <c r="M102" s="72"/>
      <c r="N102" s="72"/>
      <c r="O102" s="72"/>
      <c r="Q102" s="72"/>
      <c r="R102" s="72"/>
      <c r="S102" s="72"/>
    </row>
    <row r="103" spans="1:19" s="54" customFormat="1" ht="45">
      <c r="A103" s="41" t="s">
        <v>127</v>
      </c>
      <c r="B103" s="70" t="s">
        <v>11</v>
      </c>
      <c r="C103" s="46">
        <f>SUM(C104:C107)</f>
        <v>123.76</v>
      </c>
      <c r="D103" s="46">
        <f aca="true" t="shared" si="36" ref="D103:I103">SUM(D104:D107)</f>
        <v>0</v>
      </c>
      <c r="E103" s="46">
        <f t="shared" si="36"/>
        <v>0</v>
      </c>
      <c r="F103" s="46">
        <f t="shared" si="36"/>
        <v>0</v>
      </c>
      <c r="G103" s="46">
        <f t="shared" si="36"/>
        <v>123.76</v>
      </c>
      <c r="H103" s="46">
        <f t="shared" si="36"/>
        <v>0</v>
      </c>
      <c r="I103" s="46">
        <f t="shared" si="36"/>
        <v>0</v>
      </c>
      <c r="J103" s="70" t="s">
        <v>124</v>
      </c>
      <c r="K103" s="70" t="s">
        <v>14</v>
      </c>
      <c r="L103" s="70">
        <v>1</v>
      </c>
      <c r="M103" s="70">
        <v>0</v>
      </c>
      <c r="N103" s="70">
        <v>0</v>
      </c>
      <c r="O103" s="70">
        <v>0</v>
      </c>
      <c r="Q103" s="70">
        <v>1</v>
      </c>
      <c r="R103" s="70">
        <v>0</v>
      </c>
      <c r="S103" s="70">
        <v>0</v>
      </c>
    </row>
    <row r="104" spans="1:19" s="54" customFormat="1" ht="15">
      <c r="A104" s="50" t="s">
        <v>6</v>
      </c>
      <c r="B104" s="71"/>
      <c r="C104" s="48">
        <f>SUM(D104:I104)</f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71"/>
      <c r="K104" s="71"/>
      <c r="L104" s="71"/>
      <c r="M104" s="71"/>
      <c r="N104" s="71"/>
      <c r="O104" s="71"/>
      <c r="Q104" s="71"/>
      <c r="R104" s="71"/>
      <c r="S104" s="71"/>
    </row>
    <row r="105" spans="1:19" s="54" customFormat="1" ht="15">
      <c r="A105" s="50" t="s">
        <v>22</v>
      </c>
      <c r="B105" s="71"/>
      <c r="C105" s="48">
        <f>SUM(D105:I105)</f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71"/>
      <c r="K105" s="71"/>
      <c r="L105" s="71"/>
      <c r="M105" s="71"/>
      <c r="N105" s="71"/>
      <c r="O105" s="71"/>
      <c r="Q105" s="71"/>
      <c r="R105" s="71"/>
      <c r="S105" s="71"/>
    </row>
    <row r="106" spans="1:19" s="54" customFormat="1" ht="15">
      <c r="A106" s="50" t="s">
        <v>5</v>
      </c>
      <c r="B106" s="71"/>
      <c r="C106" s="48">
        <f>SUM(D106:I106)</f>
        <v>123.76</v>
      </c>
      <c r="D106" s="46">
        <v>0</v>
      </c>
      <c r="E106" s="46">
        <v>0</v>
      </c>
      <c r="F106" s="46">
        <v>0</v>
      </c>
      <c r="G106" s="46">
        <v>123.76</v>
      </c>
      <c r="H106" s="46">
        <v>0</v>
      </c>
      <c r="I106" s="46">
        <v>0</v>
      </c>
      <c r="J106" s="71"/>
      <c r="K106" s="71"/>
      <c r="L106" s="71"/>
      <c r="M106" s="71"/>
      <c r="N106" s="71"/>
      <c r="O106" s="71"/>
      <c r="Q106" s="71"/>
      <c r="R106" s="71"/>
      <c r="S106" s="71"/>
    </row>
    <row r="107" spans="1:19" s="54" customFormat="1" ht="15" customHeight="1">
      <c r="A107" s="50" t="s">
        <v>23</v>
      </c>
      <c r="B107" s="72"/>
      <c r="C107" s="48">
        <f>SUM(D107:I107)</f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72"/>
      <c r="K107" s="72"/>
      <c r="L107" s="72"/>
      <c r="M107" s="72"/>
      <c r="N107" s="72"/>
      <c r="O107" s="72"/>
      <c r="Q107" s="72"/>
      <c r="R107" s="72"/>
      <c r="S107" s="72"/>
    </row>
    <row r="108" spans="1:19" s="26" customFormat="1" ht="51.75" customHeight="1">
      <c r="A108" s="106" t="s">
        <v>46</v>
      </c>
      <c r="B108" s="107"/>
      <c r="C108" s="23">
        <f>SUM(C109:C112)</f>
        <v>2738.7000000000003</v>
      </c>
      <c r="D108" s="23">
        <f aca="true" t="shared" si="37" ref="D108:I108">SUM(D109:D112)</f>
        <v>450.7</v>
      </c>
      <c r="E108" s="23">
        <f t="shared" si="37"/>
        <v>544.4</v>
      </c>
      <c r="F108" s="69">
        <f t="shared" si="37"/>
        <v>504.9</v>
      </c>
      <c r="G108" s="69">
        <f t="shared" si="37"/>
        <v>505.9</v>
      </c>
      <c r="H108" s="23">
        <f t="shared" si="37"/>
        <v>366.4</v>
      </c>
      <c r="I108" s="23">
        <f t="shared" si="37"/>
        <v>366.4</v>
      </c>
      <c r="J108" s="13"/>
      <c r="K108" s="11"/>
      <c r="L108" s="11"/>
      <c r="M108" s="11"/>
      <c r="N108" s="11"/>
      <c r="O108" s="11"/>
      <c r="P108" s="7"/>
      <c r="Q108" s="11"/>
      <c r="R108" s="11"/>
      <c r="S108" s="11"/>
    </row>
    <row r="109" spans="1:19" ht="15" customHeight="1">
      <c r="A109" s="81" t="s">
        <v>6</v>
      </c>
      <c r="B109" s="82"/>
      <c r="C109" s="21">
        <f>SUM(D109:I109)</f>
        <v>0</v>
      </c>
      <c r="D109" s="20">
        <f aca="true" t="shared" si="38" ref="D109:I109">SUM(D114+D134+D149)</f>
        <v>0</v>
      </c>
      <c r="E109" s="20">
        <f t="shared" si="38"/>
        <v>0</v>
      </c>
      <c r="F109" s="46">
        <f t="shared" si="38"/>
        <v>0</v>
      </c>
      <c r="G109" s="46">
        <f t="shared" si="38"/>
        <v>0</v>
      </c>
      <c r="H109" s="20">
        <f t="shared" si="38"/>
        <v>0</v>
      </c>
      <c r="I109" s="20">
        <f t="shared" si="38"/>
        <v>0</v>
      </c>
      <c r="J109" s="13"/>
      <c r="K109" s="11"/>
      <c r="L109" s="11"/>
      <c r="M109" s="11"/>
      <c r="N109" s="11"/>
      <c r="O109" s="11"/>
      <c r="Q109" s="11"/>
      <c r="R109" s="11"/>
      <c r="S109" s="11"/>
    </row>
    <row r="110" spans="1:19" ht="15" customHeight="1">
      <c r="A110" s="81" t="s">
        <v>22</v>
      </c>
      <c r="B110" s="82"/>
      <c r="C110" s="21">
        <f>SUM(D110:I110)</f>
        <v>0</v>
      </c>
      <c r="D110" s="20">
        <f aca="true" t="shared" si="39" ref="D110:I112">SUM(D115+D135+D150)</f>
        <v>0</v>
      </c>
      <c r="E110" s="20">
        <f t="shared" si="39"/>
        <v>0</v>
      </c>
      <c r="F110" s="46">
        <f t="shared" si="39"/>
        <v>0</v>
      </c>
      <c r="G110" s="46">
        <f t="shared" si="39"/>
        <v>0</v>
      </c>
      <c r="H110" s="20">
        <f t="shared" si="39"/>
        <v>0</v>
      </c>
      <c r="I110" s="20">
        <f t="shared" si="39"/>
        <v>0</v>
      </c>
      <c r="J110" s="13"/>
      <c r="K110" s="11"/>
      <c r="L110" s="11"/>
      <c r="M110" s="11"/>
      <c r="N110" s="11"/>
      <c r="O110" s="11"/>
      <c r="Q110" s="11"/>
      <c r="R110" s="11"/>
      <c r="S110" s="11"/>
    </row>
    <row r="111" spans="1:19" ht="15" customHeight="1">
      <c r="A111" s="81" t="s">
        <v>5</v>
      </c>
      <c r="B111" s="82"/>
      <c r="C111" s="21">
        <f>SUM(D111:I111)</f>
        <v>2738.7000000000003</v>
      </c>
      <c r="D111" s="20">
        <f t="shared" si="39"/>
        <v>450.7</v>
      </c>
      <c r="E111" s="20">
        <f t="shared" si="39"/>
        <v>544.4</v>
      </c>
      <c r="F111" s="46">
        <f t="shared" si="39"/>
        <v>504.9</v>
      </c>
      <c r="G111" s="46">
        <f t="shared" si="39"/>
        <v>505.9</v>
      </c>
      <c r="H111" s="20">
        <f t="shared" si="39"/>
        <v>366.4</v>
      </c>
      <c r="I111" s="20">
        <f t="shared" si="39"/>
        <v>366.4</v>
      </c>
      <c r="J111" s="13"/>
      <c r="K111" s="11"/>
      <c r="L111" s="11"/>
      <c r="M111" s="11"/>
      <c r="N111" s="11"/>
      <c r="O111" s="11"/>
      <c r="Q111" s="11"/>
      <c r="R111" s="11"/>
      <c r="S111" s="11"/>
    </row>
    <row r="112" spans="1:19" ht="15" customHeight="1">
      <c r="A112" s="81" t="s">
        <v>23</v>
      </c>
      <c r="B112" s="82"/>
      <c r="C112" s="21">
        <f>SUM(D112:I112)</f>
        <v>0</v>
      </c>
      <c r="D112" s="20">
        <f t="shared" si="39"/>
        <v>0</v>
      </c>
      <c r="E112" s="20">
        <f t="shared" si="39"/>
        <v>0</v>
      </c>
      <c r="F112" s="46">
        <f t="shared" si="39"/>
        <v>0</v>
      </c>
      <c r="G112" s="46">
        <f t="shared" si="39"/>
        <v>0</v>
      </c>
      <c r="H112" s="20">
        <f t="shared" si="39"/>
        <v>0</v>
      </c>
      <c r="I112" s="20">
        <f t="shared" si="39"/>
        <v>0</v>
      </c>
      <c r="J112" s="13"/>
      <c r="K112" s="11"/>
      <c r="L112" s="11"/>
      <c r="M112" s="11"/>
      <c r="N112" s="11"/>
      <c r="O112" s="11"/>
      <c r="Q112" s="11"/>
      <c r="R112" s="11"/>
      <c r="S112" s="11"/>
    </row>
    <row r="113" spans="1:19" ht="46.5" customHeight="1">
      <c r="A113" s="85" t="s">
        <v>47</v>
      </c>
      <c r="B113" s="86"/>
      <c r="C113" s="20">
        <f>SUM(C114:C117)</f>
        <v>453.8</v>
      </c>
      <c r="D113" s="20">
        <f aca="true" t="shared" si="40" ref="D113:I113">SUM(D114:D117)</f>
        <v>112.7</v>
      </c>
      <c r="E113" s="20">
        <f t="shared" si="40"/>
        <v>113.7</v>
      </c>
      <c r="F113" s="46">
        <f t="shared" si="40"/>
        <v>113.7</v>
      </c>
      <c r="G113" s="46">
        <f t="shared" si="40"/>
        <v>113.7</v>
      </c>
      <c r="H113" s="20">
        <f t="shared" si="40"/>
        <v>0</v>
      </c>
      <c r="I113" s="20">
        <f t="shared" si="40"/>
        <v>0</v>
      </c>
      <c r="J113" s="77"/>
      <c r="K113" s="77"/>
      <c r="L113" s="77"/>
      <c r="M113" s="77"/>
      <c r="N113" s="77"/>
      <c r="O113" s="77"/>
      <c r="Q113" s="77"/>
      <c r="R113" s="77"/>
      <c r="S113" s="77"/>
    </row>
    <row r="114" spans="1:19" ht="15" customHeight="1">
      <c r="A114" s="81" t="s">
        <v>6</v>
      </c>
      <c r="B114" s="82"/>
      <c r="C114" s="20">
        <f>SUM(D114:I114)</f>
        <v>0</v>
      </c>
      <c r="D114" s="20">
        <f aca="true" t="shared" si="41" ref="D114:I114">SUM(D119+D124+D129)</f>
        <v>0</v>
      </c>
      <c r="E114" s="20">
        <f t="shared" si="41"/>
        <v>0</v>
      </c>
      <c r="F114" s="46">
        <f t="shared" si="41"/>
        <v>0</v>
      </c>
      <c r="G114" s="46">
        <f t="shared" si="41"/>
        <v>0</v>
      </c>
      <c r="H114" s="20">
        <f t="shared" si="41"/>
        <v>0</v>
      </c>
      <c r="I114" s="20">
        <f t="shared" si="41"/>
        <v>0</v>
      </c>
      <c r="J114" s="78"/>
      <c r="K114" s="78"/>
      <c r="L114" s="78"/>
      <c r="M114" s="78"/>
      <c r="N114" s="78"/>
      <c r="O114" s="78"/>
      <c r="Q114" s="78"/>
      <c r="R114" s="78"/>
      <c r="S114" s="78"/>
    </row>
    <row r="115" spans="1:19" ht="15" customHeight="1">
      <c r="A115" s="81" t="s">
        <v>22</v>
      </c>
      <c r="B115" s="82"/>
      <c r="C115" s="20">
        <f>SUM(D115:I115)</f>
        <v>0</v>
      </c>
      <c r="D115" s="20">
        <f aca="true" t="shared" si="42" ref="D115:I117">SUM(D120+D125+D130)</f>
        <v>0</v>
      </c>
      <c r="E115" s="20">
        <f t="shared" si="42"/>
        <v>0</v>
      </c>
      <c r="F115" s="46">
        <f t="shared" si="42"/>
        <v>0</v>
      </c>
      <c r="G115" s="46">
        <f t="shared" si="42"/>
        <v>0</v>
      </c>
      <c r="H115" s="20">
        <f t="shared" si="42"/>
        <v>0</v>
      </c>
      <c r="I115" s="20">
        <f t="shared" si="42"/>
        <v>0</v>
      </c>
      <c r="J115" s="78"/>
      <c r="K115" s="78"/>
      <c r="L115" s="78"/>
      <c r="M115" s="78"/>
      <c r="N115" s="78"/>
      <c r="O115" s="78"/>
      <c r="Q115" s="78"/>
      <c r="R115" s="78"/>
      <c r="S115" s="78"/>
    </row>
    <row r="116" spans="1:19" ht="15" customHeight="1">
      <c r="A116" s="81" t="s">
        <v>5</v>
      </c>
      <c r="B116" s="82"/>
      <c r="C116" s="20">
        <f>SUM(D116:I116)</f>
        <v>453.8</v>
      </c>
      <c r="D116" s="20">
        <f t="shared" si="42"/>
        <v>112.7</v>
      </c>
      <c r="E116" s="20">
        <f t="shared" si="42"/>
        <v>113.7</v>
      </c>
      <c r="F116" s="46">
        <f t="shared" si="42"/>
        <v>113.7</v>
      </c>
      <c r="G116" s="46">
        <f t="shared" si="42"/>
        <v>113.7</v>
      </c>
      <c r="H116" s="20">
        <f t="shared" si="42"/>
        <v>0</v>
      </c>
      <c r="I116" s="20">
        <f t="shared" si="42"/>
        <v>0</v>
      </c>
      <c r="J116" s="78"/>
      <c r="K116" s="78"/>
      <c r="L116" s="78"/>
      <c r="M116" s="78"/>
      <c r="N116" s="78"/>
      <c r="O116" s="78"/>
      <c r="Q116" s="78"/>
      <c r="R116" s="78"/>
      <c r="S116" s="78"/>
    </row>
    <row r="117" spans="1:19" ht="15" customHeight="1">
      <c r="A117" s="81" t="s">
        <v>23</v>
      </c>
      <c r="B117" s="82"/>
      <c r="C117" s="20">
        <f>SUM(D117:I117)</f>
        <v>0</v>
      </c>
      <c r="D117" s="20">
        <f t="shared" si="42"/>
        <v>0</v>
      </c>
      <c r="E117" s="20">
        <f t="shared" si="42"/>
        <v>0</v>
      </c>
      <c r="F117" s="46">
        <f t="shared" si="42"/>
        <v>0</v>
      </c>
      <c r="G117" s="46">
        <f t="shared" si="42"/>
        <v>0</v>
      </c>
      <c r="H117" s="20">
        <f t="shared" si="42"/>
        <v>0</v>
      </c>
      <c r="I117" s="20">
        <f t="shared" si="42"/>
        <v>0</v>
      </c>
      <c r="J117" s="79"/>
      <c r="K117" s="79"/>
      <c r="L117" s="79"/>
      <c r="M117" s="79"/>
      <c r="N117" s="79"/>
      <c r="O117" s="79"/>
      <c r="Q117" s="79"/>
      <c r="R117" s="79"/>
      <c r="S117" s="79"/>
    </row>
    <row r="118" spans="1:19" ht="45" customHeight="1">
      <c r="A118" s="15" t="s">
        <v>48</v>
      </c>
      <c r="B118" s="77" t="s">
        <v>11</v>
      </c>
      <c r="C118" s="20">
        <f>SUM(C119:C122)</f>
        <v>0</v>
      </c>
      <c r="D118" s="20">
        <f aca="true" t="shared" si="43" ref="D118:I118">SUM(D119:D122)</f>
        <v>0</v>
      </c>
      <c r="E118" s="20">
        <f t="shared" si="43"/>
        <v>0</v>
      </c>
      <c r="F118" s="46">
        <f t="shared" si="43"/>
        <v>0</v>
      </c>
      <c r="G118" s="46">
        <f t="shared" si="43"/>
        <v>0</v>
      </c>
      <c r="H118" s="20">
        <f t="shared" si="43"/>
        <v>0</v>
      </c>
      <c r="I118" s="20">
        <f t="shared" si="43"/>
        <v>0</v>
      </c>
      <c r="J118" s="77" t="s">
        <v>26</v>
      </c>
      <c r="K118" s="77" t="s">
        <v>9</v>
      </c>
      <c r="L118" s="77">
        <v>0</v>
      </c>
      <c r="M118" s="77">
        <v>10</v>
      </c>
      <c r="N118" s="77">
        <v>15</v>
      </c>
      <c r="O118" s="77">
        <v>20</v>
      </c>
      <c r="Q118" s="77">
        <v>20</v>
      </c>
      <c r="R118" s="77">
        <v>20</v>
      </c>
      <c r="S118" s="77">
        <v>20</v>
      </c>
    </row>
    <row r="119" spans="1:19" ht="15" customHeight="1">
      <c r="A119" s="12" t="s">
        <v>6</v>
      </c>
      <c r="B119" s="78"/>
      <c r="C119" s="21">
        <f>SUM(D119:I119)</f>
        <v>0</v>
      </c>
      <c r="D119" s="21">
        <v>0</v>
      </c>
      <c r="E119" s="46">
        <v>0</v>
      </c>
      <c r="F119" s="48">
        <v>0</v>
      </c>
      <c r="G119" s="48">
        <v>0</v>
      </c>
      <c r="H119" s="20">
        <v>0</v>
      </c>
      <c r="I119" s="20">
        <v>0</v>
      </c>
      <c r="J119" s="78"/>
      <c r="K119" s="78"/>
      <c r="L119" s="78"/>
      <c r="M119" s="78"/>
      <c r="N119" s="78"/>
      <c r="O119" s="78"/>
      <c r="Q119" s="78"/>
      <c r="R119" s="78"/>
      <c r="S119" s="78"/>
    </row>
    <row r="120" spans="1:19" ht="15" customHeight="1">
      <c r="A120" s="12" t="s">
        <v>22</v>
      </c>
      <c r="B120" s="78"/>
      <c r="C120" s="21">
        <f>SUM(D120:I120)</f>
        <v>0</v>
      </c>
      <c r="D120" s="21">
        <v>0</v>
      </c>
      <c r="E120" s="48">
        <v>0</v>
      </c>
      <c r="F120" s="48">
        <v>0</v>
      </c>
      <c r="G120" s="48">
        <v>0</v>
      </c>
      <c r="H120" s="21">
        <v>0</v>
      </c>
      <c r="I120" s="21">
        <v>0</v>
      </c>
      <c r="J120" s="78"/>
      <c r="K120" s="78"/>
      <c r="L120" s="78"/>
      <c r="M120" s="78"/>
      <c r="N120" s="78"/>
      <c r="O120" s="78"/>
      <c r="Q120" s="78"/>
      <c r="R120" s="78"/>
      <c r="S120" s="78"/>
    </row>
    <row r="121" spans="1:19" ht="15">
      <c r="A121" s="12" t="s">
        <v>5</v>
      </c>
      <c r="B121" s="78"/>
      <c r="C121" s="21">
        <f>SUM(D121:I121)</f>
        <v>0</v>
      </c>
      <c r="D121" s="21">
        <v>0</v>
      </c>
      <c r="E121" s="48">
        <v>0</v>
      </c>
      <c r="F121" s="48">
        <v>0</v>
      </c>
      <c r="G121" s="48">
        <v>0</v>
      </c>
      <c r="H121" s="21">
        <v>0</v>
      </c>
      <c r="I121" s="21">
        <v>0</v>
      </c>
      <c r="J121" s="78"/>
      <c r="K121" s="78"/>
      <c r="L121" s="78"/>
      <c r="M121" s="78"/>
      <c r="N121" s="78"/>
      <c r="O121" s="78"/>
      <c r="Q121" s="78"/>
      <c r="R121" s="78"/>
      <c r="S121" s="78"/>
    </row>
    <row r="122" spans="1:19" ht="16.5" customHeight="1">
      <c r="A122" s="12" t="s">
        <v>23</v>
      </c>
      <c r="B122" s="79"/>
      <c r="C122" s="21">
        <f>SUM(D122:I122)</f>
        <v>0</v>
      </c>
      <c r="D122" s="21">
        <v>0</v>
      </c>
      <c r="E122" s="48">
        <v>0</v>
      </c>
      <c r="F122" s="48">
        <v>0</v>
      </c>
      <c r="G122" s="48">
        <v>0</v>
      </c>
      <c r="H122" s="21">
        <v>0</v>
      </c>
      <c r="I122" s="21">
        <v>0</v>
      </c>
      <c r="J122" s="79"/>
      <c r="K122" s="79"/>
      <c r="L122" s="79"/>
      <c r="M122" s="79"/>
      <c r="N122" s="79"/>
      <c r="O122" s="79"/>
      <c r="Q122" s="79"/>
      <c r="R122" s="79"/>
      <c r="S122" s="79"/>
    </row>
    <row r="123" spans="1:19" ht="51.75" customHeight="1">
      <c r="A123" s="15" t="s">
        <v>49</v>
      </c>
      <c r="B123" s="77" t="s">
        <v>50</v>
      </c>
      <c r="C123" s="20">
        <f>SUM(C124:C127)</f>
        <v>0</v>
      </c>
      <c r="D123" s="20">
        <f aca="true" t="shared" si="44" ref="D123:I123">SUM(D124:D127)</f>
        <v>0</v>
      </c>
      <c r="E123" s="20">
        <f t="shared" si="44"/>
        <v>0</v>
      </c>
      <c r="F123" s="46">
        <f t="shared" si="44"/>
        <v>0</v>
      </c>
      <c r="G123" s="46">
        <f t="shared" si="44"/>
        <v>0</v>
      </c>
      <c r="H123" s="20">
        <f t="shared" si="44"/>
        <v>0</v>
      </c>
      <c r="I123" s="20">
        <f t="shared" si="44"/>
        <v>0</v>
      </c>
      <c r="J123" s="77" t="s">
        <v>74</v>
      </c>
      <c r="K123" s="77" t="s">
        <v>14</v>
      </c>
      <c r="L123" s="77">
        <v>3</v>
      </c>
      <c r="M123" s="77">
        <v>5</v>
      </c>
      <c r="N123" s="77">
        <v>7</v>
      </c>
      <c r="O123" s="77">
        <v>10</v>
      </c>
      <c r="Q123" s="77">
        <v>10</v>
      </c>
      <c r="R123" s="77">
        <v>10</v>
      </c>
      <c r="S123" s="77">
        <v>10</v>
      </c>
    </row>
    <row r="124" spans="1:19" ht="15">
      <c r="A124" s="12" t="s">
        <v>6</v>
      </c>
      <c r="B124" s="78"/>
      <c r="C124" s="21">
        <f>SUM(D124:I124)</f>
        <v>0</v>
      </c>
      <c r="D124" s="21">
        <v>0</v>
      </c>
      <c r="E124" s="46">
        <v>0</v>
      </c>
      <c r="F124" s="48">
        <v>0</v>
      </c>
      <c r="G124" s="48">
        <v>0</v>
      </c>
      <c r="H124" s="20">
        <v>0</v>
      </c>
      <c r="I124" s="20">
        <v>0</v>
      </c>
      <c r="J124" s="78"/>
      <c r="K124" s="78"/>
      <c r="L124" s="78"/>
      <c r="M124" s="78"/>
      <c r="N124" s="78"/>
      <c r="O124" s="78"/>
      <c r="Q124" s="78"/>
      <c r="R124" s="78"/>
      <c r="S124" s="78"/>
    </row>
    <row r="125" spans="1:19" ht="15">
      <c r="A125" s="12" t="s">
        <v>22</v>
      </c>
      <c r="B125" s="78"/>
      <c r="C125" s="21">
        <f>SUM(D125:I125)</f>
        <v>0</v>
      </c>
      <c r="D125" s="21">
        <v>0</v>
      </c>
      <c r="E125" s="48">
        <v>0</v>
      </c>
      <c r="F125" s="48">
        <v>0</v>
      </c>
      <c r="G125" s="48">
        <v>0</v>
      </c>
      <c r="H125" s="21">
        <v>0</v>
      </c>
      <c r="I125" s="21">
        <v>0</v>
      </c>
      <c r="J125" s="78"/>
      <c r="K125" s="78"/>
      <c r="L125" s="78"/>
      <c r="M125" s="78"/>
      <c r="N125" s="78"/>
      <c r="O125" s="78"/>
      <c r="Q125" s="78"/>
      <c r="R125" s="78"/>
      <c r="S125" s="78"/>
    </row>
    <row r="126" spans="1:19" ht="15">
      <c r="A126" s="12" t="s">
        <v>5</v>
      </c>
      <c r="B126" s="78"/>
      <c r="C126" s="21">
        <f>SUM(D126:I126)</f>
        <v>0</v>
      </c>
      <c r="D126" s="21">
        <v>0</v>
      </c>
      <c r="E126" s="48">
        <v>0</v>
      </c>
      <c r="F126" s="48">
        <v>0</v>
      </c>
      <c r="G126" s="48">
        <v>0</v>
      </c>
      <c r="H126" s="21">
        <v>0</v>
      </c>
      <c r="I126" s="21">
        <v>0</v>
      </c>
      <c r="J126" s="78"/>
      <c r="K126" s="78"/>
      <c r="L126" s="78"/>
      <c r="M126" s="78"/>
      <c r="N126" s="78"/>
      <c r="O126" s="78"/>
      <c r="Q126" s="78"/>
      <c r="R126" s="78"/>
      <c r="S126" s="78"/>
    </row>
    <row r="127" spans="1:21" ht="15" customHeight="1">
      <c r="A127" s="12" t="s">
        <v>23</v>
      </c>
      <c r="B127" s="79"/>
      <c r="C127" s="21">
        <f>SUM(D127:I127)</f>
        <v>0</v>
      </c>
      <c r="D127" s="21">
        <v>0</v>
      </c>
      <c r="E127" s="48">
        <v>0</v>
      </c>
      <c r="F127" s="48">
        <v>0</v>
      </c>
      <c r="G127" s="48">
        <v>0</v>
      </c>
      <c r="H127" s="21">
        <v>0</v>
      </c>
      <c r="I127" s="21">
        <v>0</v>
      </c>
      <c r="J127" s="79"/>
      <c r="K127" s="79"/>
      <c r="L127" s="79"/>
      <c r="M127" s="79"/>
      <c r="N127" s="79"/>
      <c r="O127" s="79"/>
      <c r="Q127" s="79"/>
      <c r="R127" s="79"/>
      <c r="S127" s="79"/>
      <c r="U127" s="14"/>
    </row>
    <row r="128" spans="1:21" ht="105.75" customHeight="1">
      <c r="A128" s="15" t="s">
        <v>51</v>
      </c>
      <c r="B128" s="77" t="s">
        <v>27</v>
      </c>
      <c r="C128" s="20">
        <f>SUM(C129:C132)</f>
        <v>453.8</v>
      </c>
      <c r="D128" s="20">
        <f aca="true" t="shared" si="45" ref="D128:I128">SUM(D129:D132)</f>
        <v>112.7</v>
      </c>
      <c r="E128" s="20">
        <f t="shared" si="45"/>
        <v>113.7</v>
      </c>
      <c r="F128" s="46">
        <f t="shared" si="45"/>
        <v>113.7</v>
      </c>
      <c r="G128" s="46">
        <f t="shared" si="45"/>
        <v>113.7</v>
      </c>
      <c r="H128" s="20">
        <f t="shared" si="45"/>
        <v>0</v>
      </c>
      <c r="I128" s="20">
        <f t="shared" si="45"/>
        <v>0</v>
      </c>
      <c r="J128" s="77" t="s">
        <v>75</v>
      </c>
      <c r="K128" s="77" t="s">
        <v>14</v>
      </c>
      <c r="L128" s="77">
        <v>148</v>
      </c>
      <c r="M128" s="77">
        <v>150</v>
      </c>
      <c r="N128" s="77">
        <v>150</v>
      </c>
      <c r="O128" s="77">
        <v>150</v>
      </c>
      <c r="Q128" s="77">
        <v>150</v>
      </c>
      <c r="R128" s="77">
        <v>150</v>
      </c>
      <c r="S128" s="77">
        <v>150</v>
      </c>
      <c r="U128" s="14"/>
    </row>
    <row r="129" spans="1:21" ht="15">
      <c r="A129" s="12" t="s">
        <v>6</v>
      </c>
      <c r="B129" s="78"/>
      <c r="C129" s="21">
        <f>SUM(D129:I129)</f>
        <v>0</v>
      </c>
      <c r="D129" s="21">
        <v>0</v>
      </c>
      <c r="E129" s="46">
        <v>0</v>
      </c>
      <c r="F129" s="48">
        <v>0</v>
      </c>
      <c r="G129" s="48">
        <v>0</v>
      </c>
      <c r="H129" s="20">
        <v>0</v>
      </c>
      <c r="I129" s="20">
        <v>0</v>
      </c>
      <c r="J129" s="78"/>
      <c r="K129" s="78"/>
      <c r="L129" s="78"/>
      <c r="M129" s="78"/>
      <c r="N129" s="78"/>
      <c r="O129" s="78"/>
      <c r="Q129" s="78"/>
      <c r="R129" s="78"/>
      <c r="S129" s="78"/>
      <c r="U129" s="14"/>
    </row>
    <row r="130" spans="1:21" ht="15">
      <c r="A130" s="12" t="s">
        <v>22</v>
      </c>
      <c r="B130" s="78"/>
      <c r="C130" s="21">
        <f>SUM(D130:I130)</f>
        <v>0</v>
      </c>
      <c r="D130" s="21">
        <v>0</v>
      </c>
      <c r="E130" s="48">
        <v>0</v>
      </c>
      <c r="F130" s="48">
        <v>0</v>
      </c>
      <c r="G130" s="48">
        <v>0</v>
      </c>
      <c r="H130" s="21">
        <v>0</v>
      </c>
      <c r="I130" s="21">
        <v>0</v>
      </c>
      <c r="J130" s="78"/>
      <c r="K130" s="78"/>
      <c r="L130" s="78"/>
      <c r="M130" s="78"/>
      <c r="N130" s="78"/>
      <c r="O130" s="78"/>
      <c r="Q130" s="78"/>
      <c r="R130" s="78"/>
      <c r="S130" s="78"/>
      <c r="U130" s="112"/>
    </row>
    <row r="131" spans="1:21" s="57" customFormat="1" ht="15">
      <c r="A131" s="50" t="s">
        <v>5</v>
      </c>
      <c r="B131" s="78"/>
      <c r="C131" s="21">
        <f>SUM(D131:I131)</f>
        <v>453.8</v>
      </c>
      <c r="D131" s="46">
        <v>112.7</v>
      </c>
      <c r="E131" s="46">
        <v>113.7</v>
      </c>
      <c r="F131" s="46">
        <v>113.7</v>
      </c>
      <c r="G131" s="46">
        <v>113.7</v>
      </c>
      <c r="H131" s="46">
        <v>0</v>
      </c>
      <c r="I131" s="46">
        <v>0</v>
      </c>
      <c r="J131" s="78"/>
      <c r="K131" s="78"/>
      <c r="L131" s="78"/>
      <c r="M131" s="78"/>
      <c r="N131" s="78"/>
      <c r="O131" s="78"/>
      <c r="Q131" s="78"/>
      <c r="R131" s="78"/>
      <c r="S131" s="78"/>
      <c r="U131" s="112"/>
    </row>
    <row r="132" spans="1:21" ht="15" customHeight="1">
      <c r="A132" s="33" t="s">
        <v>23</v>
      </c>
      <c r="B132" s="79"/>
      <c r="C132" s="21">
        <f>SUM(D132:I132)</f>
        <v>0</v>
      </c>
      <c r="D132" s="55">
        <v>0</v>
      </c>
      <c r="E132" s="56">
        <v>0</v>
      </c>
      <c r="F132" s="56">
        <v>0</v>
      </c>
      <c r="G132" s="56">
        <v>0</v>
      </c>
      <c r="H132" s="55">
        <v>0</v>
      </c>
      <c r="I132" s="55">
        <v>0</v>
      </c>
      <c r="J132" s="79"/>
      <c r="K132" s="79"/>
      <c r="L132" s="79"/>
      <c r="M132" s="79"/>
      <c r="N132" s="79"/>
      <c r="O132" s="79"/>
      <c r="Q132" s="79"/>
      <c r="R132" s="79"/>
      <c r="S132" s="79"/>
      <c r="U132" s="112"/>
    </row>
    <row r="133" spans="1:21" ht="46.5" customHeight="1">
      <c r="A133" s="85" t="s">
        <v>52</v>
      </c>
      <c r="B133" s="86"/>
      <c r="C133" s="20">
        <f>SUM(C134:C137)</f>
        <v>2181.7000000000003</v>
      </c>
      <c r="D133" s="20">
        <f aca="true" t="shared" si="46" ref="D133:I133">SUM(D134:D137)</f>
        <v>312.2</v>
      </c>
      <c r="E133" s="20">
        <f t="shared" si="46"/>
        <v>404.9</v>
      </c>
      <c r="F133" s="46">
        <f t="shared" si="46"/>
        <v>365.4</v>
      </c>
      <c r="G133" s="46">
        <f t="shared" si="46"/>
        <v>366.4</v>
      </c>
      <c r="H133" s="20">
        <f t="shared" si="46"/>
        <v>366.4</v>
      </c>
      <c r="I133" s="20">
        <f t="shared" si="46"/>
        <v>366.4</v>
      </c>
      <c r="J133" s="77"/>
      <c r="K133" s="77"/>
      <c r="L133" s="77"/>
      <c r="M133" s="77"/>
      <c r="N133" s="77"/>
      <c r="O133" s="77"/>
      <c r="Q133" s="77"/>
      <c r="R133" s="77"/>
      <c r="S133" s="77"/>
      <c r="U133" s="112"/>
    </row>
    <row r="134" spans="1:21" ht="15">
      <c r="A134" s="81" t="s">
        <v>6</v>
      </c>
      <c r="B134" s="82"/>
      <c r="C134" s="20">
        <f>SUM(D134:I134)</f>
        <v>0</v>
      </c>
      <c r="D134" s="20">
        <f aca="true" t="shared" si="47" ref="D134:I134">SUM(D139+D144)</f>
        <v>0</v>
      </c>
      <c r="E134" s="20">
        <f t="shared" si="47"/>
        <v>0</v>
      </c>
      <c r="F134" s="46">
        <f t="shared" si="47"/>
        <v>0</v>
      </c>
      <c r="G134" s="46">
        <f t="shared" si="47"/>
        <v>0</v>
      </c>
      <c r="H134" s="20">
        <f t="shared" si="47"/>
        <v>0</v>
      </c>
      <c r="I134" s="20">
        <f t="shared" si="47"/>
        <v>0</v>
      </c>
      <c r="J134" s="78"/>
      <c r="K134" s="78"/>
      <c r="L134" s="78"/>
      <c r="M134" s="78"/>
      <c r="N134" s="78"/>
      <c r="O134" s="78"/>
      <c r="Q134" s="78"/>
      <c r="R134" s="78"/>
      <c r="S134" s="78"/>
      <c r="U134" s="112"/>
    </row>
    <row r="135" spans="1:21" ht="15">
      <c r="A135" s="81" t="s">
        <v>22</v>
      </c>
      <c r="B135" s="82"/>
      <c r="C135" s="20">
        <f>SUM(D135:I135)</f>
        <v>0</v>
      </c>
      <c r="D135" s="20">
        <f aca="true" t="shared" si="48" ref="D135:I137">SUM(D140+D145)</f>
        <v>0</v>
      </c>
      <c r="E135" s="20">
        <f t="shared" si="48"/>
        <v>0</v>
      </c>
      <c r="F135" s="46">
        <f t="shared" si="48"/>
        <v>0</v>
      </c>
      <c r="G135" s="46">
        <f t="shared" si="48"/>
        <v>0</v>
      </c>
      <c r="H135" s="20">
        <f t="shared" si="48"/>
        <v>0</v>
      </c>
      <c r="I135" s="20">
        <f t="shared" si="48"/>
        <v>0</v>
      </c>
      <c r="J135" s="78"/>
      <c r="K135" s="78"/>
      <c r="L135" s="78"/>
      <c r="M135" s="78"/>
      <c r="N135" s="78"/>
      <c r="O135" s="78"/>
      <c r="Q135" s="78"/>
      <c r="R135" s="78"/>
      <c r="S135" s="78"/>
      <c r="U135" s="112"/>
    </row>
    <row r="136" spans="1:21" ht="15">
      <c r="A136" s="81" t="s">
        <v>5</v>
      </c>
      <c r="B136" s="82"/>
      <c r="C136" s="20">
        <f>SUM(D136:I136)</f>
        <v>2181.7000000000003</v>
      </c>
      <c r="D136" s="20">
        <f aca="true" t="shared" si="49" ref="D136:I136">SUM(D141+D146)</f>
        <v>312.2</v>
      </c>
      <c r="E136" s="20">
        <f t="shared" si="49"/>
        <v>404.9</v>
      </c>
      <c r="F136" s="46">
        <f t="shared" si="49"/>
        <v>365.4</v>
      </c>
      <c r="G136" s="46">
        <f t="shared" si="49"/>
        <v>366.4</v>
      </c>
      <c r="H136" s="20">
        <f t="shared" si="49"/>
        <v>366.4</v>
      </c>
      <c r="I136" s="20">
        <f t="shared" si="49"/>
        <v>366.4</v>
      </c>
      <c r="J136" s="78"/>
      <c r="K136" s="78"/>
      <c r="L136" s="78"/>
      <c r="M136" s="78"/>
      <c r="N136" s="78"/>
      <c r="O136" s="78"/>
      <c r="Q136" s="78"/>
      <c r="R136" s="78"/>
      <c r="S136" s="78"/>
      <c r="U136" s="14"/>
    </row>
    <row r="137" spans="1:21" ht="15">
      <c r="A137" s="83" t="s">
        <v>23</v>
      </c>
      <c r="B137" s="84"/>
      <c r="C137" s="20">
        <f>SUM(D137:I137)</f>
        <v>0</v>
      </c>
      <c r="D137" s="20">
        <f t="shared" si="48"/>
        <v>0</v>
      </c>
      <c r="E137" s="20">
        <f t="shared" si="48"/>
        <v>0</v>
      </c>
      <c r="F137" s="46">
        <f t="shared" si="48"/>
        <v>0</v>
      </c>
      <c r="G137" s="46">
        <f t="shared" si="48"/>
        <v>0</v>
      </c>
      <c r="H137" s="20">
        <f t="shared" si="48"/>
        <v>0</v>
      </c>
      <c r="I137" s="20">
        <f t="shared" si="48"/>
        <v>0</v>
      </c>
      <c r="J137" s="79"/>
      <c r="K137" s="79"/>
      <c r="L137" s="79"/>
      <c r="M137" s="79"/>
      <c r="N137" s="79"/>
      <c r="O137" s="79"/>
      <c r="Q137" s="79"/>
      <c r="R137" s="79"/>
      <c r="S137" s="79"/>
      <c r="U137" s="14"/>
    </row>
    <row r="138" spans="1:19" s="17" customFormat="1" ht="72" customHeight="1">
      <c r="A138" s="15" t="s">
        <v>53</v>
      </c>
      <c r="B138" s="80" t="s">
        <v>27</v>
      </c>
      <c r="C138" s="20">
        <f>SUM(C139:C142)</f>
        <v>0</v>
      </c>
      <c r="D138" s="20">
        <f aca="true" t="shared" si="50" ref="D138:I138">SUM(D139:D142)</f>
        <v>0</v>
      </c>
      <c r="E138" s="20">
        <f t="shared" si="50"/>
        <v>0</v>
      </c>
      <c r="F138" s="46">
        <f t="shared" si="50"/>
        <v>0</v>
      </c>
      <c r="G138" s="46">
        <f t="shared" si="50"/>
        <v>0</v>
      </c>
      <c r="H138" s="20">
        <f t="shared" si="50"/>
        <v>0</v>
      </c>
      <c r="I138" s="20">
        <f t="shared" si="50"/>
        <v>0</v>
      </c>
      <c r="J138" s="77" t="s">
        <v>76</v>
      </c>
      <c r="K138" s="77" t="s">
        <v>14</v>
      </c>
      <c r="L138" s="77">
        <v>35</v>
      </c>
      <c r="M138" s="77">
        <v>50</v>
      </c>
      <c r="N138" s="77">
        <v>50</v>
      </c>
      <c r="O138" s="77">
        <v>50</v>
      </c>
      <c r="Q138" s="77">
        <v>50</v>
      </c>
      <c r="R138" s="77">
        <v>50</v>
      </c>
      <c r="S138" s="77">
        <v>50</v>
      </c>
    </row>
    <row r="139" spans="1:19" s="17" customFormat="1" ht="15">
      <c r="A139" s="12" t="s">
        <v>6</v>
      </c>
      <c r="B139" s="80"/>
      <c r="C139" s="20">
        <f>SUM(D139:I139)</f>
        <v>0</v>
      </c>
      <c r="D139" s="20">
        <v>0</v>
      </c>
      <c r="E139" s="46">
        <v>0</v>
      </c>
      <c r="F139" s="46">
        <v>0</v>
      </c>
      <c r="G139" s="46">
        <v>0</v>
      </c>
      <c r="H139" s="20">
        <v>0</v>
      </c>
      <c r="I139" s="20">
        <v>0</v>
      </c>
      <c r="J139" s="78"/>
      <c r="K139" s="78"/>
      <c r="L139" s="78"/>
      <c r="M139" s="78"/>
      <c r="N139" s="78"/>
      <c r="O139" s="78"/>
      <c r="Q139" s="78"/>
      <c r="R139" s="78"/>
      <c r="S139" s="78"/>
    </row>
    <row r="140" spans="1:19" s="17" customFormat="1" ht="15">
      <c r="A140" s="12" t="s">
        <v>22</v>
      </c>
      <c r="B140" s="80"/>
      <c r="C140" s="20">
        <f>SUM(D140:I140)</f>
        <v>0</v>
      </c>
      <c r="D140" s="20">
        <v>0</v>
      </c>
      <c r="E140" s="46">
        <v>0</v>
      </c>
      <c r="F140" s="46">
        <v>0</v>
      </c>
      <c r="G140" s="46">
        <v>0</v>
      </c>
      <c r="H140" s="20">
        <v>0</v>
      </c>
      <c r="I140" s="20">
        <v>0</v>
      </c>
      <c r="J140" s="78"/>
      <c r="K140" s="78"/>
      <c r="L140" s="78"/>
      <c r="M140" s="78"/>
      <c r="N140" s="78"/>
      <c r="O140" s="78"/>
      <c r="Q140" s="78"/>
      <c r="R140" s="78"/>
      <c r="S140" s="78"/>
    </row>
    <row r="141" spans="1:19" s="17" customFormat="1" ht="15">
      <c r="A141" s="12" t="s">
        <v>5</v>
      </c>
      <c r="B141" s="80"/>
      <c r="C141" s="20">
        <f>SUM(D141:I141)</f>
        <v>0</v>
      </c>
      <c r="D141" s="20">
        <v>0</v>
      </c>
      <c r="E141" s="46">
        <v>0</v>
      </c>
      <c r="F141" s="46">
        <v>0</v>
      </c>
      <c r="G141" s="46">
        <v>0</v>
      </c>
      <c r="H141" s="20">
        <v>0</v>
      </c>
      <c r="I141" s="20">
        <v>0</v>
      </c>
      <c r="J141" s="78"/>
      <c r="K141" s="78"/>
      <c r="L141" s="78"/>
      <c r="M141" s="78"/>
      <c r="N141" s="78"/>
      <c r="O141" s="78"/>
      <c r="Q141" s="78"/>
      <c r="R141" s="78"/>
      <c r="S141" s="78"/>
    </row>
    <row r="142" spans="1:19" s="17" customFormat="1" ht="15">
      <c r="A142" s="12" t="s">
        <v>23</v>
      </c>
      <c r="B142" s="80"/>
      <c r="C142" s="20">
        <f>SUM(D142:I142)</f>
        <v>0</v>
      </c>
      <c r="D142" s="20">
        <v>0</v>
      </c>
      <c r="E142" s="46">
        <v>0</v>
      </c>
      <c r="F142" s="46">
        <v>0</v>
      </c>
      <c r="G142" s="46">
        <v>0</v>
      </c>
      <c r="H142" s="20">
        <v>0</v>
      </c>
      <c r="I142" s="20">
        <v>0</v>
      </c>
      <c r="J142" s="79"/>
      <c r="K142" s="79"/>
      <c r="L142" s="79"/>
      <c r="M142" s="79"/>
      <c r="N142" s="79"/>
      <c r="O142" s="79"/>
      <c r="Q142" s="79"/>
      <c r="R142" s="79"/>
      <c r="S142" s="79"/>
    </row>
    <row r="143" spans="1:19" ht="95.25" customHeight="1">
      <c r="A143" s="41" t="s">
        <v>112</v>
      </c>
      <c r="B143" s="80" t="s">
        <v>11</v>
      </c>
      <c r="C143" s="20">
        <f>SUM(C144:C147)</f>
        <v>2181.7000000000003</v>
      </c>
      <c r="D143" s="20">
        <f aca="true" t="shared" si="51" ref="D143:I143">SUM(D144:D147)</f>
        <v>312.2</v>
      </c>
      <c r="E143" s="20">
        <f t="shared" si="51"/>
        <v>404.9</v>
      </c>
      <c r="F143" s="46">
        <f t="shared" si="51"/>
        <v>365.4</v>
      </c>
      <c r="G143" s="46">
        <f t="shared" si="51"/>
        <v>366.4</v>
      </c>
      <c r="H143" s="20">
        <f t="shared" si="51"/>
        <v>366.4</v>
      </c>
      <c r="I143" s="20">
        <f t="shared" si="51"/>
        <v>366.4</v>
      </c>
      <c r="J143" s="77" t="s">
        <v>78</v>
      </c>
      <c r="K143" s="77" t="s">
        <v>77</v>
      </c>
      <c r="L143" s="77">
        <v>10000</v>
      </c>
      <c r="M143" s="77">
        <v>10000</v>
      </c>
      <c r="N143" s="77">
        <v>88020</v>
      </c>
      <c r="O143" s="77">
        <v>80000</v>
      </c>
      <c r="Q143" s="77">
        <v>80000</v>
      </c>
      <c r="R143" s="77">
        <v>80000</v>
      </c>
      <c r="S143" s="77">
        <v>80000</v>
      </c>
    </row>
    <row r="144" spans="1:19" ht="15">
      <c r="A144" s="12" t="s">
        <v>6</v>
      </c>
      <c r="B144" s="80"/>
      <c r="C144" s="20">
        <f>SUM(D144:I144)</f>
        <v>0</v>
      </c>
      <c r="D144" s="21">
        <v>0</v>
      </c>
      <c r="E144" s="48">
        <v>0</v>
      </c>
      <c r="F144" s="48">
        <v>0</v>
      </c>
      <c r="G144" s="48">
        <v>0</v>
      </c>
      <c r="H144" s="21">
        <v>0</v>
      </c>
      <c r="I144" s="21">
        <v>0</v>
      </c>
      <c r="J144" s="78"/>
      <c r="K144" s="78"/>
      <c r="L144" s="78"/>
      <c r="M144" s="78"/>
      <c r="N144" s="78"/>
      <c r="O144" s="78"/>
      <c r="Q144" s="78"/>
      <c r="R144" s="78"/>
      <c r="S144" s="78"/>
    </row>
    <row r="145" spans="1:19" ht="15">
      <c r="A145" s="12" t="s">
        <v>22</v>
      </c>
      <c r="B145" s="80"/>
      <c r="C145" s="20">
        <f>SUM(D145:I145)</f>
        <v>0</v>
      </c>
      <c r="D145" s="21">
        <v>0</v>
      </c>
      <c r="E145" s="48">
        <v>0</v>
      </c>
      <c r="F145" s="48">
        <v>0</v>
      </c>
      <c r="G145" s="48">
        <v>0</v>
      </c>
      <c r="H145" s="21">
        <v>0</v>
      </c>
      <c r="I145" s="21">
        <v>0</v>
      </c>
      <c r="J145" s="78"/>
      <c r="K145" s="78"/>
      <c r="L145" s="78"/>
      <c r="M145" s="78"/>
      <c r="N145" s="78"/>
      <c r="O145" s="78"/>
      <c r="Q145" s="78"/>
      <c r="R145" s="78"/>
      <c r="S145" s="78"/>
    </row>
    <row r="146" spans="1:19" ht="15">
      <c r="A146" s="12" t="s">
        <v>5</v>
      </c>
      <c r="B146" s="80"/>
      <c r="C146" s="20">
        <f>SUM(D146:I146)</f>
        <v>2181.7000000000003</v>
      </c>
      <c r="D146" s="20">
        <v>312.2</v>
      </c>
      <c r="E146" s="46">
        <v>404.9</v>
      </c>
      <c r="F146" s="46">
        <v>365.4</v>
      </c>
      <c r="G146" s="46">
        <v>366.4</v>
      </c>
      <c r="H146" s="20">
        <v>366.4</v>
      </c>
      <c r="I146" s="20">
        <v>366.4</v>
      </c>
      <c r="J146" s="78"/>
      <c r="K146" s="78"/>
      <c r="L146" s="78"/>
      <c r="M146" s="78"/>
      <c r="N146" s="78"/>
      <c r="O146" s="78"/>
      <c r="Q146" s="78"/>
      <c r="R146" s="78"/>
      <c r="S146" s="78"/>
    </row>
    <row r="147" spans="1:19" ht="15" customHeight="1">
      <c r="A147" s="12" t="s">
        <v>23</v>
      </c>
      <c r="B147" s="80"/>
      <c r="C147" s="20">
        <f>SUM(D147:I147)</f>
        <v>0</v>
      </c>
      <c r="D147" s="21">
        <v>0</v>
      </c>
      <c r="E147" s="48">
        <v>0</v>
      </c>
      <c r="F147" s="48">
        <v>0</v>
      </c>
      <c r="G147" s="48">
        <v>0</v>
      </c>
      <c r="H147" s="21">
        <v>0</v>
      </c>
      <c r="I147" s="21">
        <v>0</v>
      </c>
      <c r="J147" s="79"/>
      <c r="K147" s="79"/>
      <c r="L147" s="79"/>
      <c r="M147" s="79"/>
      <c r="N147" s="79"/>
      <c r="O147" s="79"/>
      <c r="Q147" s="79"/>
      <c r="R147" s="79"/>
      <c r="S147" s="79"/>
    </row>
    <row r="148" spans="1:19" ht="46.5" customHeight="1">
      <c r="A148" s="85" t="s">
        <v>54</v>
      </c>
      <c r="B148" s="86"/>
      <c r="C148" s="20">
        <f>SUM(C149:C152)</f>
        <v>103.2</v>
      </c>
      <c r="D148" s="20">
        <f aca="true" t="shared" si="52" ref="D148:I148">SUM(D149:D152)</f>
        <v>25.8</v>
      </c>
      <c r="E148" s="20">
        <f t="shared" si="52"/>
        <v>25.8</v>
      </c>
      <c r="F148" s="46">
        <f t="shared" si="52"/>
        <v>25.8</v>
      </c>
      <c r="G148" s="46">
        <f t="shared" si="52"/>
        <v>25.8</v>
      </c>
      <c r="H148" s="20">
        <f t="shared" si="52"/>
        <v>0</v>
      </c>
      <c r="I148" s="20">
        <f t="shared" si="52"/>
        <v>0</v>
      </c>
      <c r="J148" s="77"/>
      <c r="K148" s="77"/>
      <c r="L148" s="77"/>
      <c r="M148" s="77"/>
      <c r="N148" s="77"/>
      <c r="O148" s="77"/>
      <c r="Q148" s="77"/>
      <c r="R148" s="77"/>
      <c r="S148" s="77"/>
    </row>
    <row r="149" spans="1:19" ht="15">
      <c r="A149" s="81" t="s">
        <v>6</v>
      </c>
      <c r="B149" s="82"/>
      <c r="C149" s="20">
        <f>SUM(D149:I149)</f>
        <v>0</v>
      </c>
      <c r="D149" s="20">
        <f>SUM(D154+D159)</f>
        <v>0</v>
      </c>
      <c r="E149" s="20">
        <f aca="true" t="shared" si="53" ref="D149:I152">SUM(E154+E159)</f>
        <v>0</v>
      </c>
      <c r="F149" s="46">
        <f t="shared" si="53"/>
        <v>0</v>
      </c>
      <c r="G149" s="46">
        <f t="shared" si="53"/>
        <v>0</v>
      </c>
      <c r="H149" s="20">
        <f t="shared" si="53"/>
        <v>0</v>
      </c>
      <c r="I149" s="20">
        <f t="shared" si="53"/>
        <v>0</v>
      </c>
      <c r="J149" s="78"/>
      <c r="K149" s="78"/>
      <c r="L149" s="78"/>
      <c r="M149" s="78"/>
      <c r="N149" s="78"/>
      <c r="O149" s="78"/>
      <c r="Q149" s="78"/>
      <c r="R149" s="78"/>
      <c r="S149" s="78"/>
    </row>
    <row r="150" spans="1:19" ht="15">
      <c r="A150" s="81" t="s">
        <v>22</v>
      </c>
      <c r="B150" s="82"/>
      <c r="C150" s="20">
        <f>SUM(D150:I150)</f>
        <v>0</v>
      </c>
      <c r="D150" s="20">
        <f t="shared" si="53"/>
        <v>0</v>
      </c>
      <c r="E150" s="20">
        <f t="shared" si="53"/>
        <v>0</v>
      </c>
      <c r="F150" s="46">
        <f t="shared" si="53"/>
        <v>0</v>
      </c>
      <c r="G150" s="46">
        <f t="shared" si="53"/>
        <v>0</v>
      </c>
      <c r="H150" s="20">
        <f t="shared" si="53"/>
        <v>0</v>
      </c>
      <c r="I150" s="20">
        <f t="shared" si="53"/>
        <v>0</v>
      </c>
      <c r="J150" s="78"/>
      <c r="K150" s="78"/>
      <c r="L150" s="78"/>
      <c r="M150" s="78"/>
      <c r="N150" s="78"/>
      <c r="O150" s="78"/>
      <c r="Q150" s="78"/>
      <c r="R150" s="78"/>
      <c r="S150" s="78"/>
    </row>
    <row r="151" spans="1:21" ht="15">
      <c r="A151" s="81" t="s">
        <v>5</v>
      </c>
      <c r="B151" s="82"/>
      <c r="C151" s="20">
        <f>SUM(D151:I151)</f>
        <v>103.2</v>
      </c>
      <c r="D151" s="20">
        <f t="shared" si="53"/>
        <v>25.8</v>
      </c>
      <c r="E151" s="20">
        <f t="shared" si="53"/>
        <v>25.8</v>
      </c>
      <c r="F151" s="46">
        <f t="shared" si="53"/>
        <v>25.8</v>
      </c>
      <c r="G151" s="46">
        <f t="shared" si="53"/>
        <v>25.8</v>
      </c>
      <c r="H151" s="20">
        <f t="shared" si="53"/>
        <v>0</v>
      </c>
      <c r="I151" s="20">
        <f t="shared" si="53"/>
        <v>0</v>
      </c>
      <c r="J151" s="78"/>
      <c r="K151" s="78"/>
      <c r="L151" s="78"/>
      <c r="M151" s="78"/>
      <c r="N151" s="78"/>
      <c r="O151" s="78"/>
      <c r="Q151" s="78"/>
      <c r="R151" s="78"/>
      <c r="S151" s="78"/>
      <c r="U151" s="14"/>
    </row>
    <row r="152" spans="1:21" ht="15">
      <c r="A152" s="83" t="s">
        <v>23</v>
      </c>
      <c r="B152" s="84"/>
      <c r="C152" s="20">
        <f>SUM(D152:I152)</f>
        <v>0</v>
      </c>
      <c r="D152" s="20">
        <f t="shared" si="53"/>
        <v>0</v>
      </c>
      <c r="E152" s="20">
        <f t="shared" si="53"/>
        <v>0</v>
      </c>
      <c r="F152" s="46">
        <f t="shared" si="53"/>
        <v>0</v>
      </c>
      <c r="G152" s="46">
        <f t="shared" si="53"/>
        <v>0</v>
      </c>
      <c r="H152" s="20">
        <f t="shared" si="53"/>
        <v>0</v>
      </c>
      <c r="I152" s="20">
        <f t="shared" si="53"/>
        <v>0</v>
      </c>
      <c r="J152" s="79"/>
      <c r="K152" s="79"/>
      <c r="L152" s="79"/>
      <c r="M152" s="79"/>
      <c r="N152" s="79"/>
      <c r="O152" s="79"/>
      <c r="Q152" s="79"/>
      <c r="R152" s="79"/>
      <c r="S152" s="79"/>
      <c r="U152" s="14"/>
    </row>
    <row r="153" spans="1:19" s="17" customFormat="1" ht="42" customHeight="1">
      <c r="A153" s="15" t="s">
        <v>55</v>
      </c>
      <c r="B153" s="80" t="s">
        <v>27</v>
      </c>
      <c r="C153" s="20">
        <f>SUM(C154:C157)</f>
        <v>103.2</v>
      </c>
      <c r="D153" s="20">
        <f aca="true" t="shared" si="54" ref="D153:I153">SUM(D154:D157)</f>
        <v>25.8</v>
      </c>
      <c r="E153" s="20">
        <f t="shared" si="54"/>
        <v>25.8</v>
      </c>
      <c r="F153" s="46">
        <f t="shared" si="54"/>
        <v>25.8</v>
      </c>
      <c r="G153" s="46">
        <f t="shared" si="54"/>
        <v>25.8</v>
      </c>
      <c r="H153" s="20">
        <f t="shared" si="54"/>
        <v>0</v>
      </c>
      <c r="I153" s="20">
        <f t="shared" si="54"/>
        <v>0</v>
      </c>
      <c r="J153" s="77" t="s">
        <v>79</v>
      </c>
      <c r="K153" s="77" t="s">
        <v>24</v>
      </c>
      <c r="L153" s="77">
        <v>1</v>
      </c>
      <c r="M153" s="77">
        <v>1</v>
      </c>
      <c r="N153" s="77">
        <v>1</v>
      </c>
      <c r="O153" s="77">
        <v>1</v>
      </c>
      <c r="Q153" s="77">
        <v>1</v>
      </c>
      <c r="R153" s="77">
        <v>1</v>
      </c>
      <c r="S153" s="77">
        <v>1</v>
      </c>
    </row>
    <row r="154" spans="1:19" s="17" customFormat="1" ht="15">
      <c r="A154" s="12" t="s">
        <v>6</v>
      </c>
      <c r="B154" s="80"/>
      <c r="C154" s="20">
        <f>SUM(D154:I154)</f>
        <v>0</v>
      </c>
      <c r="D154" s="20">
        <v>0</v>
      </c>
      <c r="E154" s="46">
        <v>0</v>
      </c>
      <c r="F154" s="46">
        <v>0</v>
      </c>
      <c r="G154" s="46">
        <v>0</v>
      </c>
      <c r="H154" s="20">
        <v>0</v>
      </c>
      <c r="I154" s="20">
        <v>0</v>
      </c>
      <c r="J154" s="78"/>
      <c r="K154" s="78"/>
      <c r="L154" s="78"/>
      <c r="M154" s="78"/>
      <c r="N154" s="78"/>
      <c r="O154" s="78"/>
      <c r="Q154" s="78"/>
      <c r="R154" s="78"/>
      <c r="S154" s="78"/>
    </row>
    <row r="155" spans="1:19" s="17" customFormat="1" ht="15">
      <c r="A155" s="12" t="s">
        <v>22</v>
      </c>
      <c r="B155" s="80"/>
      <c r="C155" s="20">
        <f>SUM(D155:I155)</f>
        <v>0</v>
      </c>
      <c r="D155" s="20">
        <v>0</v>
      </c>
      <c r="E155" s="46">
        <v>0</v>
      </c>
      <c r="F155" s="46">
        <v>0</v>
      </c>
      <c r="G155" s="46">
        <v>0</v>
      </c>
      <c r="H155" s="20">
        <v>0</v>
      </c>
      <c r="I155" s="20">
        <v>0</v>
      </c>
      <c r="J155" s="78"/>
      <c r="K155" s="78"/>
      <c r="L155" s="78"/>
      <c r="M155" s="78"/>
      <c r="N155" s="78"/>
      <c r="O155" s="78"/>
      <c r="Q155" s="78"/>
      <c r="R155" s="78"/>
      <c r="S155" s="78"/>
    </row>
    <row r="156" spans="1:19" s="58" customFormat="1" ht="15">
      <c r="A156" s="50" t="s">
        <v>5</v>
      </c>
      <c r="B156" s="80"/>
      <c r="C156" s="20">
        <f>SUM(D156:I156)</f>
        <v>103.2</v>
      </c>
      <c r="D156" s="20">
        <v>25.8</v>
      </c>
      <c r="E156" s="46">
        <v>25.8</v>
      </c>
      <c r="F156" s="46">
        <v>25.8</v>
      </c>
      <c r="G156" s="46">
        <v>25.8</v>
      </c>
      <c r="H156" s="46">
        <v>0</v>
      </c>
      <c r="I156" s="46">
        <v>0</v>
      </c>
      <c r="J156" s="78"/>
      <c r="K156" s="78"/>
      <c r="L156" s="78"/>
      <c r="M156" s="78"/>
      <c r="N156" s="78"/>
      <c r="O156" s="78"/>
      <c r="Q156" s="78"/>
      <c r="R156" s="78"/>
      <c r="S156" s="78"/>
    </row>
    <row r="157" spans="1:19" s="17" customFormat="1" ht="15">
      <c r="A157" s="12" t="s">
        <v>23</v>
      </c>
      <c r="B157" s="80"/>
      <c r="C157" s="20">
        <f>SUM(D157:I157)</f>
        <v>0</v>
      </c>
      <c r="D157" s="20">
        <v>0</v>
      </c>
      <c r="E157" s="46">
        <v>0</v>
      </c>
      <c r="F157" s="46">
        <v>0</v>
      </c>
      <c r="G157" s="46">
        <v>0</v>
      </c>
      <c r="H157" s="20">
        <v>0</v>
      </c>
      <c r="I157" s="20">
        <v>0</v>
      </c>
      <c r="J157" s="79"/>
      <c r="K157" s="79"/>
      <c r="L157" s="79"/>
      <c r="M157" s="79"/>
      <c r="N157" s="79"/>
      <c r="O157" s="79"/>
      <c r="Q157" s="79"/>
      <c r="R157" s="79"/>
      <c r="S157" s="79"/>
    </row>
    <row r="158" spans="1:19" s="17" customFormat="1" ht="105">
      <c r="A158" s="15" t="s">
        <v>56</v>
      </c>
      <c r="B158" s="80" t="s">
        <v>90</v>
      </c>
      <c r="C158" s="20">
        <f>SUM(C159:C162)</f>
        <v>0</v>
      </c>
      <c r="D158" s="20">
        <f aca="true" t="shared" si="55" ref="D158:I158">SUM(D159:D162)</f>
        <v>0</v>
      </c>
      <c r="E158" s="20">
        <f t="shared" si="55"/>
        <v>0</v>
      </c>
      <c r="F158" s="46">
        <f t="shared" si="55"/>
        <v>0</v>
      </c>
      <c r="G158" s="46">
        <f t="shared" si="55"/>
        <v>0</v>
      </c>
      <c r="H158" s="20">
        <f t="shared" si="55"/>
        <v>0</v>
      </c>
      <c r="I158" s="20">
        <f t="shared" si="55"/>
        <v>0</v>
      </c>
      <c r="J158" s="77" t="s">
        <v>80</v>
      </c>
      <c r="K158" s="77" t="s">
        <v>14</v>
      </c>
      <c r="L158" s="77">
        <v>250</v>
      </c>
      <c r="M158" s="77">
        <v>250</v>
      </c>
      <c r="N158" s="77">
        <v>270</v>
      </c>
      <c r="O158" s="77">
        <v>300</v>
      </c>
      <c r="Q158" s="77">
        <v>320</v>
      </c>
      <c r="R158" s="77">
        <v>350</v>
      </c>
      <c r="S158" s="77">
        <v>350</v>
      </c>
    </row>
    <row r="159" spans="1:19" s="17" customFormat="1" ht="15">
      <c r="A159" s="12" t="s">
        <v>6</v>
      </c>
      <c r="B159" s="80"/>
      <c r="C159" s="20">
        <f>SUM(D159:I159)</f>
        <v>0</v>
      </c>
      <c r="D159" s="20">
        <v>0</v>
      </c>
      <c r="E159" s="46">
        <v>0</v>
      </c>
      <c r="F159" s="46">
        <v>0</v>
      </c>
      <c r="G159" s="46">
        <v>0</v>
      </c>
      <c r="H159" s="20">
        <v>0</v>
      </c>
      <c r="I159" s="20">
        <v>0</v>
      </c>
      <c r="J159" s="78"/>
      <c r="K159" s="78"/>
      <c r="L159" s="78"/>
      <c r="M159" s="78"/>
      <c r="N159" s="78"/>
      <c r="O159" s="78"/>
      <c r="Q159" s="78"/>
      <c r="R159" s="78"/>
      <c r="S159" s="78"/>
    </row>
    <row r="160" spans="1:19" s="17" customFormat="1" ht="15">
      <c r="A160" s="12" t="s">
        <v>22</v>
      </c>
      <c r="B160" s="80"/>
      <c r="C160" s="20">
        <f>SUM(D160:I160)</f>
        <v>0</v>
      </c>
      <c r="D160" s="20">
        <v>0</v>
      </c>
      <c r="E160" s="46">
        <v>0</v>
      </c>
      <c r="F160" s="46">
        <v>0</v>
      </c>
      <c r="G160" s="46">
        <v>0</v>
      </c>
      <c r="H160" s="20">
        <v>0</v>
      </c>
      <c r="I160" s="20">
        <v>0</v>
      </c>
      <c r="J160" s="78"/>
      <c r="K160" s="78"/>
      <c r="L160" s="78"/>
      <c r="M160" s="78"/>
      <c r="N160" s="78"/>
      <c r="O160" s="78"/>
      <c r="Q160" s="78"/>
      <c r="R160" s="78"/>
      <c r="S160" s="78"/>
    </row>
    <row r="161" spans="1:19" s="17" customFormat="1" ht="15">
      <c r="A161" s="12" t="s">
        <v>5</v>
      </c>
      <c r="B161" s="80"/>
      <c r="C161" s="20">
        <f>SUM(D161:I161)</f>
        <v>0</v>
      </c>
      <c r="D161" s="20">
        <v>0</v>
      </c>
      <c r="E161" s="46">
        <v>0</v>
      </c>
      <c r="F161" s="46">
        <v>0</v>
      </c>
      <c r="G161" s="46">
        <v>0</v>
      </c>
      <c r="H161" s="20">
        <v>0</v>
      </c>
      <c r="I161" s="20">
        <v>0</v>
      </c>
      <c r="J161" s="78"/>
      <c r="K161" s="78"/>
      <c r="L161" s="78"/>
      <c r="M161" s="78"/>
      <c r="N161" s="78"/>
      <c r="O161" s="78"/>
      <c r="Q161" s="78"/>
      <c r="R161" s="78"/>
      <c r="S161" s="78"/>
    </row>
    <row r="162" spans="1:19" s="17" customFormat="1" ht="36.75" customHeight="1">
      <c r="A162" s="12" t="s">
        <v>23</v>
      </c>
      <c r="B162" s="80"/>
      <c r="C162" s="20">
        <f>SUM(D162:I162)</f>
        <v>0</v>
      </c>
      <c r="D162" s="20">
        <v>0</v>
      </c>
      <c r="E162" s="46">
        <v>0</v>
      </c>
      <c r="F162" s="46">
        <v>0</v>
      </c>
      <c r="G162" s="46">
        <v>0</v>
      </c>
      <c r="H162" s="20">
        <v>0</v>
      </c>
      <c r="I162" s="20">
        <v>0</v>
      </c>
      <c r="J162" s="79"/>
      <c r="K162" s="79"/>
      <c r="L162" s="79"/>
      <c r="M162" s="79"/>
      <c r="N162" s="79"/>
      <c r="O162" s="79"/>
      <c r="Q162" s="79"/>
      <c r="R162" s="79"/>
      <c r="S162" s="79"/>
    </row>
    <row r="163" spans="1:19" s="26" customFormat="1" ht="34.5" customHeight="1">
      <c r="A163" s="106" t="s">
        <v>57</v>
      </c>
      <c r="B163" s="107"/>
      <c r="C163" s="23">
        <f>SUM(C164:C167)</f>
        <v>153460</v>
      </c>
      <c r="D163" s="23">
        <f aca="true" t="shared" si="56" ref="D163:I163">SUM(D164:D167)</f>
        <v>26478.9</v>
      </c>
      <c r="E163" s="23">
        <f t="shared" si="56"/>
        <v>25167.7</v>
      </c>
      <c r="F163" s="69">
        <f t="shared" si="56"/>
        <v>25812.5</v>
      </c>
      <c r="G163" s="69">
        <f t="shared" si="56"/>
        <v>25094.699999999997</v>
      </c>
      <c r="H163" s="23">
        <f t="shared" si="56"/>
        <v>25325.899999999998</v>
      </c>
      <c r="I163" s="23">
        <f t="shared" si="56"/>
        <v>25580.3</v>
      </c>
      <c r="J163" s="13"/>
      <c r="K163" s="11"/>
      <c r="L163" s="11"/>
      <c r="M163" s="11"/>
      <c r="N163" s="11"/>
      <c r="O163" s="11"/>
      <c r="P163" s="7"/>
      <c r="Q163" s="11"/>
      <c r="R163" s="11"/>
      <c r="S163" s="11"/>
    </row>
    <row r="164" spans="1:19" ht="15" customHeight="1">
      <c r="A164" s="81" t="s">
        <v>6</v>
      </c>
      <c r="B164" s="82"/>
      <c r="C164" s="20">
        <f>SUM(D164:I164)</f>
        <v>14087.199999999999</v>
      </c>
      <c r="D164" s="20">
        <f aca="true" t="shared" si="57" ref="D164:I164">SUM(D169+D197)</f>
        <v>2077</v>
      </c>
      <c r="E164" s="20">
        <f t="shared" si="57"/>
        <v>2095.9</v>
      </c>
      <c r="F164" s="46">
        <f t="shared" si="57"/>
        <v>2243.5</v>
      </c>
      <c r="G164" s="46">
        <f t="shared" si="57"/>
        <v>2318</v>
      </c>
      <c r="H164" s="20">
        <f t="shared" si="57"/>
        <v>2549.2</v>
      </c>
      <c r="I164" s="20">
        <f t="shared" si="57"/>
        <v>2803.6000000000004</v>
      </c>
      <c r="J164" s="13"/>
      <c r="K164" s="11"/>
      <c r="L164" s="11"/>
      <c r="M164" s="11"/>
      <c r="N164" s="11"/>
      <c r="O164" s="11"/>
      <c r="Q164" s="11"/>
      <c r="R164" s="11"/>
      <c r="S164" s="11"/>
    </row>
    <row r="165" spans="1:19" ht="15" customHeight="1">
      <c r="A165" s="81" t="s">
        <v>22</v>
      </c>
      <c r="B165" s="82"/>
      <c r="C165" s="20">
        <f>SUM(D165:I165)</f>
        <v>17925</v>
      </c>
      <c r="D165" s="20">
        <f aca="true" t="shared" si="58" ref="D165:I167">SUM(D170+D198)</f>
        <v>3226.7</v>
      </c>
      <c r="E165" s="20">
        <f t="shared" si="58"/>
        <v>2936.1000000000004</v>
      </c>
      <c r="F165" s="46">
        <f t="shared" si="58"/>
        <v>3010.2999999999997</v>
      </c>
      <c r="G165" s="46">
        <f t="shared" si="58"/>
        <v>2917.3</v>
      </c>
      <c r="H165" s="20">
        <f t="shared" si="58"/>
        <v>2917.3</v>
      </c>
      <c r="I165" s="20">
        <f t="shared" si="58"/>
        <v>2917.3</v>
      </c>
      <c r="J165" s="13"/>
      <c r="K165" s="11"/>
      <c r="L165" s="11"/>
      <c r="M165" s="11"/>
      <c r="N165" s="11"/>
      <c r="O165" s="11"/>
      <c r="Q165" s="11"/>
      <c r="R165" s="11"/>
      <c r="S165" s="11"/>
    </row>
    <row r="166" spans="1:19" ht="15" customHeight="1">
      <c r="A166" s="81" t="s">
        <v>5</v>
      </c>
      <c r="B166" s="82"/>
      <c r="C166" s="20">
        <f>SUM(D166:I166)</f>
        <v>121447.79999999999</v>
      </c>
      <c r="D166" s="20">
        <f t="shared" si="58"/>
        <v>21175.2</v>
      </c>
      <c r="E166" s="20">
        <f t="shared" si="58"/>
        <v>20135.7</v>
      </c>
      <c r="F166" s="46">
        <f t="shared" si="58"/>
        <v>20558.7</v>
      </c>
      <c r="G166" s="46">
        <f t="shared" si="58"/>
        <v>19859.399999999998</v>
      </c>
      <c r="H166" s="20">
        <f t="shared" si="58"/>
        <v>19859.399999999998</v>
      </c>
      <c r="I166" s="20">
        <f t="shared" si="58"/>
        <v>19859.399999999998</v>
      </c>
      <c r="J166" s="13"/>
      <c r="K166" s="11"/>
      <c r="L166" s="11"/>
      <c r="M166" s="11"/>
      <c r="N166" s="11"/>
      <c r="O166" s="11"/>
      <c r="Q166" s="11"/>
      <c r="R166" s="11"/>
      <c r="S166" s="11"/>
    </row>
    <row r="167" spans="1:19" ht="15" customHeight="1">
      <c r="A167" s="81" t="s">
        <v>23</v>
      </c>
      <c r="B167" s="82"/>
      <c r="C167" s="20">
        <f>SUM(D167:I167)</f>
        <v>0</v>
      </c>
      <c r="D167" s="20">
        <f t="shared" si="58"/>
        <v>0</v>
      </c>
      <c r="E167" s="20">
        <f t="shared" si="58"/>
        <v>0</v>
      </c>
      <c r="F167" s="46">
        <f t="shared" si="58"/>
        <v>0</v>
      </c>
      <c r="G167" s="46">
        <f t="shared" si="58"/>
        <v>0</v>
      </c>
      <c r="H167" s="20">
        <f t="shared" si="58"/>
        <v>0</v>
      </c>
      <c r="I167" s="20">
        <f t="shared" si="58"/>
        <v>0</v>
      </c>
      <c r="J167" s="13"/>
      <c r="K167" s="11"/>
      <c r="L167" s="11"/>
      <c r="M167" s="11"/>
      <c r="N167" s="11"/>
      <c r="O167" s="11"/>
      <c r="Q167" s="11"/>
      <c r="R167" s="11"/>
      <c r="S167" s="11"/>
    </row>
    <row r="168" spans="1:19" ht="46.5" customHeight="1">
      <c r="A168" s="85" t="s">
        <v>120</v>
      </c>
      <c r="B168" s="86"/>
      <c r="C168" s="20">
        <f>SUM(C169:C172)</f>
        <v>121447.79999999999</v>
      </c>
      <c r="D168" s="20">
        <f aca="true" t="shared" si="59" ref="D168:I168">SUM(D169:D172)</f>
        <v>21175.2</v>
      </c>
      <c r="E168" s="20">
        <f t="shared" si="59"/>
        <v>20135.7</v>
      </c>
      <c r="F168" s="46">
        <f t="shared" si="59"/>
        <v>20558.7</v>
      </c>
      <c r="G168" s="46">
        <f t="shared" si="59"/>
        <v>19859.399999999998</v>
      </c>
      <c r="H168" s="20">
        <f t="shared" si="59"/>
        <v>19859.399999999998</v>
      </c>
      <c r="I168" s="20">
        <f t="shared" si="59"/>
        <v>19859.399999999998</v>
      </c>
      <c r="J168" s="77"/>
      <c r="K168" s="77"/>
      <c r="L168" s="77"/>
      <c r="M168" s="77"/>
      <c r="N168" s="77"/>
      <c r="O168" s="77"/>
      <c r="Q168" s="77"/>
      <c r="R168" s="77"/>
      <c r="S168" s="77"/>
    </row>
    <row r="169" spans="1:19" ht="15" customHeight="1">
      <c r="A169" s="81" t="s">
        <v>6</v>
      </c>
      <c r="B169" s="82"/>
      <c r="C169" s="20">
        <f>SUM(D169:I169)</f>
        <v>0</v>
      </c>
      <c r="D169" s="20">
        <f aca="true" t="shared" si="60" ref="D169:I169">SUM(D174+D179+D184+D192)</f>
        <v>0</v>
      </c>
      <c r="E169" s="20">
        <f t="shared" si="60"/>
        <v>0</v>
      </c>
      <c r="F169" s="46">
        <f t="shared" si="60"/>
        <v>0</v>
      </c>
      <c r="G169" s="46">
        <f t="shared" si="60"/>
        <v>0</v>
      </c>
      <c r="H169" s="20">
        <f t="shared" si="60"/>
        <v>0</v>
      </c>
      <c r="I169" s="20">
        <f t="shared" si="60"/>
        <v>0</v>
      </c>
      <c r="J169" s="78"/>
      <c r="K169" s="78"/>
      <c r="L169" s="78"/>
      <c r="M169" s="78"/>
      <c r="N169" s="78"/>
      <c r="O169" s="78"/>
      <c r="Q169" s="78"/>
      <c r="R169" s="78"/>
      <c r="S169" s="78"/>
    </row>
    <row r="170" spans="1:19" ht="15" customHeight="1">
      <c r="A170" s="81" t="s">
        <v>22</v>
      </c>
      <c r="B170" s="82"/>
      <c r="C170" s="20">
        <f>SUM(D170:I170)</f>
        <v>0</v>
      </c>
      <c r="D170" s="20">
        <f aca="true" t="shared" si="61" ref="D170:I172">SUM(D175+D180+D185+D193)</f>
        <v>0</v>
      </c>
      <c r="E170" s="20">
        <f t="shared" si="61"/>
        <v>0</v>
      </c>
      <c r="F170" s="46">
        <f t="shared" si="61"/>
        <v>0</v>
      </c>
      <c r="G170" s="46">
        <f t="shared" si="61"/>
        <v>0</v>
      </c>
      <c r="H170" s="20">
        <f t="shared" si="61"/>
        <v>0</v>
      </c>
      <c r="I170" s="20">
        <f t="shared" si="61"/>
        <v>0</v>
      </c>
      <c r="J170" s="78"/>
      <c r="K170" s="78"/>
      <c r="L170" s="78"/>
      <c r="M170" s="78"/>
      <c r="N170" s="78"/>
      <c r="O170" s="78"/>
      <c r="Q170" s="78"/>
      <c r="R170" s="78"/>
      <c r="S170" s="78"/>
    </row>
    <row r="171" spans="1:19" ht="15" customHeight="1">
      <c r="A171" s="81" t="s">
        <v>5</v>
      </c>
      <c r="B171" s="82"/>
      <c r="C171" s="20">
        <f>SUM(D171:I171)</f>
        <v>121447.79999999999</v>
      </c>
      <c r="D171" s="20">
        <f t="shared" si="61"/>
        <v>21175.2</v>
      </c>
      <c r="E171" s="20">
        <f t="shared" si="61"/>
        <v>20135.7</v>
      </c>
      <c r="F171" s="46">
        <v>20558.7</v>
      </c>
      <c r="G171" s="46">
        <f t="shared" si="61"/>
        <v>19859.399999999998</v>
      </c>
      <c r="H171" s="20">
        <f t="shared" si="61"/>
        <v>19859.399999999998</v>
      </c>
      <c r="I171" s="20">
        <f t="shared" si="61"/>
        <v>19859.399999999998</v>
      </c>
      <c r="J171" s="78"/>
      <c r="K171" s="78"/>
      <c r="L171" s="78"/>
      <c r="M171" s="78"/>
      <c r="N171" s="78"/>
      <c r="O171" s="78"/>
      <c r="Q171" s="78"/>
      <c r="R171" s="78"/>
      <c r="S171" s="78"/>
    </row>
    <row r="172" spans="1:19" ht="15" customHeight="1">
      <c r="A172" s="81" t="s">
        <v>23</v>
      </c>
      <c r="B172" s="82"/>
      <c r="C172" s="20">
        <f>SUM(D172:I172)</f>
        <v>0</v>
      </c>
      <c r="D172" s="20">
        <f t="shared" si="61"/>
        <v>0</v>
      </c>
      <c r="E172" s="20">
        <f t="shared" si="61"/>
        <v>0</v>
      </c>
      <c r="F172" s="46">
        <f t="shared" si="61"/>
        <v>0</v>
      </c>
      <c r="G172" s="46">
        <f t="shared" si="61"/>
        <v>0</v>
      </c>
      <c r="H172" s="20">
        <f t="shared" si="61"/>
        <v>0</v>
      </c>
      <c r="I172" s="20">
        <f t="shared" si="61"/>
        <v>0</v>
      </c>
      <c r="J172" s="79"/>
      <c r="K172" s="79"/>
      <c r="L172" s="79"/>
      <c r="M172" s="79"/>
      <c r="N172" s="79"/>
      <c r="O172" s="79"/>
      <c r="Q172" s="79"/>
      <c r="R172" s="79"/>
      <c r="S172" s="79"/>
    </row>
    <row r="173" spans="1:19" ht="45" customHeight="1">
      <c r="A173" s="15" t="s">
        <v>58</v>
      </c>
      <c r="B173" s="77" t="s">
        <v>11</v>
      </c>
      <c r="C173" s="20">
        <f>SUM(C174:C177)</f>
        <v>10150.3</v>
      </c>
      <c r="D173" s="20">
        <v>2193.7</v>
      </c>
      <c r="E173" s="20">
        <f>SUM(E174:E177)</f>
        <v>1552</v>
      </c>
      <c r="F173" s="46">
        <f>SUM(F174:F177)</f>
        <v>1552.1</v>
      </c>
      <c r="G173" s="46">
        <f>SUM(G174:G177)</f>
        <v>1617.5</v>
      </c>
      <c r="H173" s="20">
        <f>SUM(H174:H177)</f>
        <v>1617.5</v>
      </c>
      <c r="I173" s="20">
        <f>SUM(I174:I177)</f>
        <v>1617.5</v>
      </c>
      <c r="J173" s="77" t="s">
        <v>82</v>
      </c>
      <c r="K173" s="77" t="s">
        <v>14</v>
      </c>
      <c r="L173" s="77">
        <v>1</v>
      </c>
      <c r="M173" s="77">
        <v>1</v>
      </c>
      <c r="N173" s="77">
        <v>1</v>
      </c>
      <c r="O173" s="77">
        <v>1</v>
      </c>
      <c r="Q173" s="77">
        <v>1</v>
      </c>
      <c r="R173" s="77">
        <v>1</v>
      </c>
      <c r="S173" s="77">
        <v>1</v>
      </c>
    </row>
    <row r="174" spans="1:19" ht="15" customHeight="1">
      <c r="A174" s="12" t="s">
        <v>6</v>
      </c>
      <c r="B174" s="78"/>
      <c r="C174" s="21">
        <f>SUM(D174:I174)</f>
        <v>0</v>
      </c>
      <c r="D174" s="20">
        <f aca="true" t="shared" si="62" ref="D174:D185">SUM(D179+D184)</f>
        <v>0</v>
      </c>
      <c r="E174" s="46">
        <v>0</v>
      </c>
      <c r="F174" s="48">
        <v>0</v>
      </c>
      <c r="G174" s="48">
        <v>0</v>
      </c>
      <c r="H174" s="20">
        <v>0</v>
      </c>
      <c r="I174" s="20">
        <v>0</v>
      </c>
      <c r="J174" s="78"/>
      <c r="K174" s="78"/>
      <c r="L174" s="78"/>
      <c r="M174" s="78"/>
      <c r="N174" s="78"/>
      <c r="O174" s="78"/>
      <c r="Q174" s="78"/>
      <c r="R174" s="78"/>
      <c r="S174" s="78"/>
    </row>
    <row r="175" spans="1:19" ht="15" customHeight="1">
      <c r="A175" s="12" t="s">
        <v>22</v>
      </c>
      <c r="B175" s="78"/>
      <c r="C175" s="21">
        <f>SUM(D175:I175)</f>
        <v>0</v>
      </c>
      <c r="D175" s="20">
        <f t="shared" si="62"/>
        <v>0</v>
      </c>
      <c r="E175" s="48">
        <v>0</v>
      </c>
      <c r="F175" s="48">
        <v>0</v>
      </c>
      <c r="G175" s="48">
        <v>0</v>
      </c>
      <c r="H175" s="21">
        <v>0</v>
      </c>
      <c r="I175" s="21">
        <v>0</v>
      </c>
      <c r="J175" s="78"/>
      <c r="K175" s="78"/>
      <c r="L175" s="78"/>
      <c r="M175" s="78"/>
      <c r="N175" s="78"/>
      <c r="O175" s="78"/>
      <c r="Q175" s="78"/>
      <c r="R175" s="78"/>
      <c r="S175" s="78"/>
    </row>
    <row r="176" spans="1:19" ht="15">
      <c r="A176" s="12" t="s">
        <v>5</v>
      </c>
      <c r="B176" s="78"/>
      <c r="C176" s="21">
        <f>SUM(D176:I176)</f>
        <v>10150.3</v>
      </c>
      <c r="D176" s="20">
        <v>2193.7</v>
      </c>
      <c r="E176" s="48">
        <v>1552</v>
      </c>
      <c r="F176" s="48">
        <v>1552.1</v>
      </c>
      <c r="G176" s="48">
        <v>1617.5</v>
      </c>
      <c r="H176" s="21">
        <v>1617.5</v>
      </c>
      <c r="I176" s="21">
        <v>1617.5</v>
      </c>
      <c r="J176" s="78"/>
      <c r="K176" s="78"/>
      <c r="L176" s="78"/>
      <c r="M176" s="78"/>
      <c r="N176" s="78"/>
      <c r="O176" s="78"/>
      <c r="Q176" s="78"/>
      <c r="R176" s="78"/>
      <c r="S176" s="78"/>
    </row>
    <row r="177" spans="1:19" ht="16.5" customHeight="1">
      <c r="A177" s="12" t="s">
        <v>23</v>
      </c>
      <c r="B177" s="79"/>
      <c r="C177" s="21">
        <f>SUM(D177:I177)</f>
        <v>0</v>
      </c>
      <c r="D177" s="20">
        <f t="shared" si="62"/>
        <v>0</v>
      </c>
      <c r="E177" s="48">
        <v>0</v>
      </c>
      <c r="F177" s="48">
        <v>0</v>
      </c>
      <c r="G177" s="48">
        <v>0</v>
      </c>
      <c r="H177" s="21">
        <v>0</v>
      </c>
      <c r="I177" s="21">
        <v>0</v>
      </c>
      <c r="J177" s="79"/>
      <c r="K177" s="79"/>
      <c r="L177" s="79"/>
      <c r="M177" s="79"/>
      <c r="N177" s="79"/>
      <c r="O177" s="79"/>
      <c r="Q177" s="79"/>
      <c r="R177" s="79"/>
      <c r="S177" s="79"/>
    </row>
    <row r="178" spans="1:19" ht="51.75" customHeight="1">
      <c r="A178" s="15" t="s">
        <v>65</v>
      </c>
      <c r="B178" s="77" t="s">
        <v>50</v>
      </c>
      <c r="C178" s="20">
        <f>SUM(C179:C182)</f>
        <v>110805.80000000002</v>
      </c>
      <c r="D178" s="20">
        <v>18981.5</v>
      </c>
      <c r="E178" s="20">
        <f>SUM(E179:E182)</f>
        <v>18491</v>
      </c>
      <c r="F178" s="46">
        <f>SUM(F179:F182)</f>
        <v>18908.5</v>
      </c>
      <c r="G178" s="46">
        <f>SUM(G179:G182)</f>
        <v>18141.6</v>
      </c>
      <c r="H178" s="20">
        <f>SUM(H179:H182)</f>
        <v>18141.6</v>
      </c>
      <c r="I178" s="20">
        <f>SUM(I179:I182)</f>
        <v>18141.6</v>
      </c>
      <c r="J178" s="77" t="s">
        <v>83</v>
      </c>
      <c r="K178" s="77" t="s">
        <v>24</v>
      </c>
      <c r="L178" s="77">
        <v>0</v>
      </c>
      <c r="M178" s="77">
        <v>0</v>
      </c>
      <c r="N178" s="77">
        <v>0</v>
      </c>
      <c r="O178" s="77">
        <v>0</v>
      </c>
      <c r="Q178" s="77">
        <v>0</v>
      </c>
      <c r="R178" s="77">
        <v>0</v>
      </c>
      <c r="S178" s="77">
        <v>0</v>
      </c>
    </row>
    <row r="179" spans="1:19" ht="15">
      <c r="A179" s="12" t="s">
        <v>6</v>
      </c>
      <c r="B179" s="78"/>
      <c r="C179" s="21">
        <f>SUM(D179:I179)</f>
        <v>0</v>
      </c>
      <c r="D179" s="20">
        <f t="shared" si="62"/>
        <v>0</v>
      </c>
      <c r="E179" s="46">
        <v>0</v>
      </c>
      <c r="F179" s="48">
        <v>0</v>
      </c>
      <c r="G179" s="48">
        <v>0</v>
      </c>
      <c r="H179" s="20">
        <v>0</v>
      </c>
      <c r="I179" s="20">
        <v>0</v>
      </c>
      <c r="J179" s="78"/>
      <c r="K179" s="78"/>
      <c r="L179" s="78"/>
      <c r="M179" s="78"/>
      <c r="N179" s="78"/>
      <c r="O179" s="78"/>
      <c r="Q179" s="78"/>
      <c r="R179" s="78"/>
      <c r="S179" s="78"/>
    </row>
    <row r="180" spans="1:19" ht="15">
      <c r="A180" s="12" t="s">
        <v>22</v>
      </c>
      <c r="B180" s="78"/>
      <c r="C180" s="21">
        <f>SUM(D180:I180)</f>
        <v>0</v>
      </c>
      <c r="D180" s="20">
        <f t="shared" si="62"/>
        <v>0</v>
      </c>
      <c r="E180" s="48">
        <v>0</v>
      </c>
      <c r="F180" s="48">
        <v>0</v>
      </c>
      <c r="G180" s="48">
        <v>0</v>
      </c>
      <c r="H180" s="21">
        <v>0</v>
      </c>
      <c r="I180" s="21">
        <v>0</v>
      </c>
      <c r="J180" s="78"/>
      <c r="K180" s="78"/>
      <c r="L180" s="78"/>
      <c r="M180" s="78"/>
      <c r="N180" s="78"/>
      <c r="O180" s="78"/>
      <c r="Q180" s="78"/>
      <c r="R180" s="78"/>
      <c r="S180" s="78"/>
    </row>
    <row r="181" spans="1:19" ht="15">
      <c r="A181" s="12" t="s">
        <v>5</v>
      </c>
      <c r="B181" s="78"/>
      <c r="C181" s="21">
        <f>SUM(D181:I181)</f>
        <v>110805.80000000002</v>
      </c>
      <c r="D181" s="20">
        <v>18981.5</v>
      </c>
      <c r="E181" s="48">
        <v>18491</v>
      </c>
      <c r="F181" s="48">
        <v>18908.5</v>
      </c>
      <c r="G181" s="48">
        <v>18141.6</v>
      </c>
      <c r="H181" s="21">
        <v>18141.6</v>
      </c>
      <c r="I181" s="21">
        <v>18141.6</v>
      </c>
      <c r="J181" s="78"/>
      <c r="K181" s="78"/>
      <c r="L181" s="78"/>
      <c r="M181" s="78"/>
      <c r="N181" s="78"/>
      <c r="O181" s="78"/>
      <c r="Q181" s="78"/>
      <c r="R181" s="78"/>
      <c r="S181" s="78"/>
    </row>
    <row r="182" spans="1:21" ht="15" customHeight="1">
      <c r="A182" s="12" t="s">
        <v>23</v>
      </c>
      <c r="B182" s="79"/>
      <c r="C182" s="21">
        <f>SUM(D182:I182)</f>
        <v>0</v>
      </c>
      <c r="D182" s="20">
        <f t="shared" si="62"/>
        <v>0</v>
      </c>
      <c r="E182" s="48">
        <v>0</v>
      </c>
      <c r="F182" s="48">
        <v>0</v>
      </c>
      <c r="G182" s="48">
        <v>0</v>
      </c>
      <c r="H182" s="21">
        <v>0</v>
      </c>
      <c r="I182" s="21">
        <v>0</v>
      </c>
      <c r="J182" s="79"/>
      <c r="K182" s="79"/>
      <c r="L182" s="79"/>
      <c r="M182" s="79"/>
      <c r="N182" s="79"/>
      <c r="O182" s="79"/>
      <c r="Q182" s="79"/>
      <c r="R182" s="79"/>
      <c r="S182" s="79"/>
      <c r="U182" s="14"/>
    </row>
    <row r="183" spans="1:19" ht="51.75" customHeight="1">
      <c r="A183" s="15" t="s">
        <v>95</v>
      </c>
      <c r="B183" s="77" t="s">
        <v>50</v>
      </c>
      <c r="C183" s="21">
        <f>SUM(C184:C187)</f>
        <v>0</v>
      </c>
      <c r="D183" s="21">
        <f aca="true" t="shared" si="63" ref="D183:I183">SUM(D184:D187)</f>
        <v>0</v>
      </c>
      <c r="E183" s="21">
        <f t="shared" si="63"/>
        <v>0</v>
      </c>
      <c r="F183" s="48">
        <f t="shared" si="63"/>
        <v>0</v>
      </c>
      <c r="G183" s="48">
        <f t="shared" si="63"/>
        <v>0</v>
      </c>
      <c r="H183" s="21">
        <f t="shared" si="63"/>
        <v>0</v>
      </c>
      <c r="I183" s="21">
        <f t="shared" si="63"/>
        <v>0</v>
      </c>
      <c r="J183" s="77" t="s">
        <v>101</v>
      </c>
      <c r="K183" s="77" t="s">
        <v>10</v>
      </c>
      <c r="L183" s="77">
        <v>20</v>
      </c>
      <c r="M183" s="77">
        <v>30</v>
      </c>
      <c r="N183" s="77">
        <v>40</v>
      </c>
      <c r="O183" s="77">
        <v>50</v>
      </c>
      <c r="Q183" s="77">
        <v>60</v>
      </c>
      <c r="R183" s="77">
        <v>70</v>
      </c>
      <c r="S183" s="77">
        <v>70</v>
      </c>
    </row>
    <row r="184" spans="1:19" ht="15">
      <c r="A184" s="12" t="s">
        <v>6</v>
      </c>
      <c r="B184" s="78"/>
      <c r="C184" s="21">
        <f>SUM(D184:I184)</f>
        <v>0</v>
      </c>
      <c r="D184" s="20">
        <f t="shared" si="62"/>
        <v>0</v>
      </c>
      <c r="E184" s="48">
        <v>0</v>
      </c>
      <c r="F184" s="48">
        <v>0</v>
      </c>
      <c r="G184" s="48">
        <v>0</v>
      </c>
      <c r="H184" s="21">
        <v>0</v>
      </c>
      <c r="I184" s="21">
        <v>0</v>
      </c>
      <c r="J184" s="78"/>
      <c r="K184" s="78"/>
      <c r="L184" s="78"/>
      <c r="M184" s="78"/>
      <c r="N184" s="78"/>
      <c r="O184" s="78"/>
      <c r="Q184" s="78"/>
      <c r="R184" s="78"/>
      <c r="S184" s="78"/>
    </row>
    <row r="185" spans="1:19" ht="15">
      <c r="A185" s="12" t="s">
        <v>22</v>
      </c>
      <c r="B185" s="78"/>
      <c r="C185" s="21">
        <f>SUM(D185:I185)</f>
        <v>0</v>
      </c>
      <c r="D185" s="20">
        <f t="shared" si="62"/>
        <v>0</v>
      </c>
      <c r="E185" s="48">
        <v>0</v>
      </c>
      <c r="F185" s="48">
        <v>0</v>
      </c>
      <c r="G185" s="48">
        <v>0</v>
      </c>
      <c r="H185" s="21">
        <v>0</v>
      </c>
      <c r="I185" s="21">
        <v>0</v>
      </c>
      <c r="J185" s="78"/>
      <c r="K185" s="78"/>
      <c r="L185" s="78"/>
      <c r="M185" s="78"/>
      <c r="N185" s="78"/>
      <c r="O185" s="78"/>
      <c r="Q185" s="78"/>
      <c r="R185" s="78"/>
      <c r="S185" s="78"/>
    </row>
    <row r="186" spans="1:19" ht="15">
      <c r="A186" s="12" t="s">
        <v>5</v>
      </c>
      <c r="B186" s="78"/>
      <c r="C186" s="21">
        <f>SUM(D186:I186)</f>
        <v>0</v>
      </c>
      <c r="D186" s="20">
        <v>0</v>
      </c>
      <c r="E186" s="48">
        <v>0</v>
      </c>
      <c r="F186" s="48">
        <v>0</v>
      </c>
      <c r="G186" s="48">
        <v>0</v>
      </c>
      <c r="H186" s="21">
        <v>0</v>
      </c>
      <c r="I186" s="21">
        <v>0</v>
      </c>
      <c r="J186" s="78"/>
      <c r="K186" s="78"/>
      <c r="L186" s="78"/>
      <c r="M186" s="78"/>
      <c r="N186" s="78"/>
      <c r="O186" s="78"/>
      <c r="Q186" s="78"/>
      <c r="R186" s="78"/>
      <c r="S186" s="78"/>
    </row>
    <row r="187" spans="1:21" ht="15" customHeight="1">
      <c r="A187" s="12" t="s">
        <v>23</v>
      </c>
      <c r="B187" s="79"/>
      <c r="C187" s="21">
        <f>SUM(D187:I187)</f>
        <v>0</v>
      </c>
      <c r="D187" s="20">
        <v>0</v>
      </c>
      <c r="E187" s="48">
        <v>0</v>
      </c>
      <c r="F187" s="48">
        <v>0</v>
      </c>
      <c r="G187" s="48">
        <v>0</v>
      </c>
      <c r="H187" s="21">
        <v>0</v>
      </c>
      <c r="I187" s="21">
        <v>0</v>
      </c>
      <c r="J187" s="79"/>
      <c r="K187" s="79"/>
      <c r="L187" s="79"/>
      <c r="M187" s="79"/>
      <c r="N187" s="79"/>
      <c r="O187" s="79"/>
      <c r="Q187" s="79"/>
      <c r="R187" s="79"/>
      <c r="S187" s="79"/>
      <c r="U187" s="14"/>
    </row>
    <row r="188" spans="1:21" ht="255" customHeight="1">
      <c r="A188" s="12"/>
      <c r="B188" s="36"/>
      <c r="C188" s="21"/>
      <c r="D188" s="21"/>
      <c r="E188" s="48"/>
      <c r="F188" s="48"/>
      <c r="G188" s="48"/>
      <c r="H188" s="21"/>
      <c r="I188" s="21"/>
      <c r="J188" s="37" t="s">
        <v>102</v>
      </c>
      <c r="K188" s="32" t="s">
        <v>10</v>
      </c>
      <c r="L188" s="32">
        <v>100</v>
      </c>
      <c r="M188" s="32">
        <v>100</v>
      </c>
      <c r="N188" s="32">
        <v>100</v>
      </c>
      <c r="O188" s="32">
        <v>100</v>
      </c>
      <c r="P188" s="32">
        <v>100</v>
      </c>
      <c r="Q188" s="32">
        <v>100</v>
      </c>
      <c r="R188" s="59">
        <v>100</v>
      </c>
      <c r="S188" s="32">
        <v>100</v>
      </c>
      <c r="U188" s="14"/>
    </row>
    <row r="189" spans="1:21" ht="261.75" customHeight="1">
      <c r="A189" s="12"/>
      <c r="B189" s="36"/>
      <c r="C189" s="21"/>
      <c r="D189" s="21"/>
      <c r="E189" s="48"/>
      <c r="F189" s="48"/>
      <c r="G189" s="48"/>
      <c r="H189" s="21"/>
      <c r="I189" s="21"/>
      <c r="J189" s="37" t="s">
        <v>103</v>
      </c>
      <c r="K189" s="32" t="s">
        <v>14</v>
      </c>
      <c r="L189" s="32">
        <v>1</v>
      </c>
      <c r="M189" s="32" t="s">
        <v>96</v>
      </c>
      <c r="N189" s="32" t="s">
        <v>96</v>
      </c>
      <c r="O189" s="32" t="s">
        <v>96</v>
      </c>
      <c r="P189" s="32" t="s">
        <v>97</v>
      </c>
      <c r="Q189" s="32" t="s">
        <v>96</v>
      </c>
      <c r="R189" s="59" t="s">
        <v>96</v>
      </c>
      <c r="S189" s="32" t="s">
        <v>96</v>
      </c>
      <c r="U189" s="14"/>
    </row>
    <row r="190" spans="1:21" ht="174.75" customHeight="1">
      <c r="A190" s="12"/>
      <c r="B190" s="36"/>
      <c r="C190" s="21"/>
      <c r="D190" s="21"/>
      <c r="E190" s="48"/>
      <c r="F190" s="48"/>
      <c r="G190" s="48"/>
      <c r="H190" s="21"/>
      <c r="I190" s="21"/>
      <c r="J190" s="37" t="s">
        <v>104</v>
      </c>
      <c r="K190" s="32" t="s">
        <v>98</v>
      </c>
      <c r="L190" s="32">
        <v>15</v>
      </c>
      <c r="M190" s="32" t="s">
        <v>99</v>
      </c>
      <c r="N190" s="32" t="s">
        <v>99</v>
      </c>
      <c r="O190" s="32" t="s">
        <v>99</v>
      </c>
      <c r="P190" s="32" t="s">
        <v>100</v>
      </c>
      <c r="Q190" s="32" t="s">
        <v>99</v>
      </c>
      <c r="R190" s="59" t="s">
        <v>99</v>
      </c>
      <c r="S190" s="32" t="s">
        <v>99</v>
      </c>
      <c r="U190" s="14"/>
    </row>
    <row r="191" spans="1:19" ht="45">
      <c r="A191" s="12" t="s">
        <v>108</v>
      </c>
      <c r="B191" s="77" t="s">
        <v>11</v>
      </c>
      <c r="C191" s="20">
        <f>SUM(C192:C195)</f>
        <v>491.70000000000005</v>
      </c>
      <c r="D191" s="20">
        <f aca="true" t="shared" si="64" ref="D191:I191">SUM(D192:D195)</f>
        <v>0</v>
      </c>
      <c r="E191" s="20">
        <f t="shared" si="64"/>
        <v>92.7</v>
      </c>
      <c r="F191" s="46">
        <f t="shared" si="64"/>
        <v>98.1</v>
      </c>
      <c r="G191" s="46">
        <f t="shared" si="64"/>
        <v>100.3</v>
      </c>
      <c r="H191" s="20">
        <f t="shared" si="64"/>
        <v>100.3</v>
      </c>
      <c r="I191" s="20">
        <f t="shared" si="64"/>
        <v>100.3</v>
      </c>
      <c r="J191" s="77" t="s">
        <v>113</v>
      </c>
      <c r="K191" s="77" t="s">
        <v>10</v>
      </c>
      <c r="L191" s="77">
        <v>100</v>
      </c>
      <c r="M191" s="77">
        <v>100</v>
      </c>
      <c r="N191" s="77">
        <v>100</v>
      </c>
      <c r="O191" s="77">
        <v>100</v>
      </c>
      <c r="Q191" s="77">
        <v>100</v>
      </c>
      <c r="R191" s="77">
        <v>100</v>
      </c>
      <c r="S191" s="77">
        <v>100</v>
      </c>
    </row>
    <row r="192" spans="1:19" ht="15">
      <c r="A192" s="12" t="s">
        <v>6</v>
      </c>
      <c r="B192" s="78"/>
      <c r="C192" s="20">
        <f>SUM(D192:I192)</f>
        <v>0</v>
      </c>
      <c r="D192" s="20">
        <v>0</v>
      </c>
      <c r="E192" s="46">
        <v>0</v>
      </c>
      <c r="F192" s="46">
        <v>0</v>
      </c>
      <c r="G192" s="46">
        <v>0</v>
      </c>
      <c r="H192" s="20">
        <v>0</v>
      </c>
      <c r="I192" s="20">
        <v>0</v>
      </c>
      <c r="J192" s="78"/>
      <c r="K192" s="78"/>
      <c r="L192" s="78"/>
      <c r="M192" s="78"/>
      <c r="N192" s="78"/>
      <c r="O192" s="78"/>
      <c r="Q192" s="78"/>
      <c r="R192" s="78"/>
      <c r="S192" s="78"/>
    </row>
    <row r="193" spans="1:19" ht="15">
      <c r="A193" s="12" t="s">
        <v>22</v>
      </c>
      <c r="B193" s="78"/>
      <c r="C193" s="20">
        <f>SUM(D193:I193)</f>
        <v>0</v>
      </c>
      <c r="D193" s="20">
        <v>0</v>
      </c>
      <c r="E193" s="46">
        <v>0</v>
      </c>
      <c r="F193" s="46">
        <v>0</v>
      </c>
      <c r="G193" s="46">
        <v>0</v>
      </c>
      <c r="H193" s="20">
        <v>0</v>
      </c>
      <c r="I193" s="20">
        <v>0</v>
      </c>
      <c r="J193" s="78"/>
      <c r="K193" s="78"/>
      <c r="L193" s="78"/>
      <c r="M193" s="78"/>
      <c r="N193" s="78"/>
      <c r="O193" s="78"/>
      <c r="Q193" s="78"/>
      <c r="R193" s="78"/>
      <c r="S193" s="78"/>
    </row>
    <row r="194" spans="1:19" ht="15">
      <c r="A194" s="12" t="s">
        <v>5</v>
      </c>
      <c r="B194" s="78"/>
      <c r="C194" s="20">
        <f>SUM(D194:I194)</f>
        <v>491.70000000000005</v>
      </c>
      <c r="D194" s="20">
        <v>0</v>
      </c>
      <c r="E194" s="46">
        <v>92.7</v>
      </c>
      <c r="F194" s="46">
        <v>98.1</v>
      </c>
      <c r="G194" s="46">
        <v>100.3</v>
      </c>
      <c r="H194" s="20">
        <v>100.3</v>
      </c>
      <c r="I194" s="20">
        <v>100.3</v>
      </c>
      <c r="J194" s="78"/>
      <c r="K194" s="78"/>
      <c r="L194" s="78"/>
      <c r="M194" s="78"/>
      <c r="N194" s="78"/>
      <c r="O194" s="78"/>
      <c r="Q194" s="78"/>
      <c r="R194" s="78"/>
      <c r="S194" s="78"/>
    </row>
    <row r="195" spans="1:19" ht="22.5" customHeight="1">
      <c r="A195" s="12" t="s">
        <v>23</v>
      </c>
      <c r="B195" s="79"/>
      <c r="C195" s="20">
        <f>SUM(D195:I195)</f>
        <v>0</v>
      </c>
      <c r="D195" s="20">
        <v>0</v>
      </c>
      <c r="E195" s="46">
        <v>0</v>
      </c>
      <c r="F195" s="46">
        <v>0</v>
      </c>
      <c r="G195" s="46">
        <v>0</v>
      </c>
      <c r="H195" s="20">
        <v>0</v>
      </c>
      <c r="I195" s="20">
        <v>0</v>
      </c>
      <c r="J195" s="79"/>
      <c r="K195" s="79"/>
      <c r="L195" s="79"/>
      <c r="M195" s="79"/>
      <c r="N195" s="79"/>
      <c r="O195" s="79"/>
      <c r="Q195" s="79"/>
      <c r="R195" s="79"/>
      <c r="S195" s="79"/>
    </row>
    <row r="196" spans="1:21" ht="46.5" customHeight="1">
      <c r="A196" s="85" t="s">
        <v>64</v>
      </c>
      <c r="B196" s="86"/>
      <c r="C196" s="20">
        <f>SUM(C197:C200)</f>
        <v>32012.199999999997</v>
      </c>
      <c r="D196" s="20">
        <f aca="true" t="shared" si="65" ref="D196:I196">SUM(D197:D200)</f>
        <v>5303.7</v>
      </c>
      <c r="E196" s="20">
        <f t="shared" si="65"/>
        <v>5032</v>
      </c>
      <c r="F196" s="46">
        <f t="shared" si="65"/>
        <v>5253.799999999999</v>
      </c>
      <c r="G196" s="46">
        <f t="shared" si="65"/>
        <v>5235.3</v>
      </c>
      <c r="H196" s="20">
        <f t="shared" si="65"/>
        <v>5466.5</v>
      </c>
      <c r="I196" s="20">
        <f t="shared" si="65"/>
        <v>5720.900000000001</v>
      </c>
      <c r="J196" s="27"/>
      <c r="K196" s="27"/>
      <c r="L196" s="27"/>
      <c r="M196" s="28"/>
      <c r="N196" s="28"/>
      <c r="O196" s="28"/>
      <c r="P196" s="26"/>
      <c r="Q196" s="28"/>
      <c r="R196" s="28"/>
      <c r="S196" s="28"/>
      <c r="U196" s="14"/>
    </row>
    <row r="197" spans="1:21" ht="15">
      <c r="A197" s="81" t="s">
        <v>6</v>
      </c>
      <c r="B197" s="82"/>
      <c r="C197" s="20">
        <f>SUM(D197:I197)</f>
        <v>14087.199999999999</v>
      </c>
      <c r="D197" s="20">
        <f>SUM(D202+D207+D212+D217+D222+D227+D232+D237+D242)</f>
        <v>2077</v>
      </c>
      <c r="E197" s="20">
        <f>SUM(E202+E207+E212+E217+E222+E227+E232+E237+E242)</f>
        <v>2095.9</v>
      </c>
      <c r="F197" s="46">
        <f>SUM(F202+F207+F212+F217+F222+F227+F232+F237+F242)</f>
        <v>2243.5</v>
      </c>
      <c r="G197" s="46">
        <f>SUM(G202+G207+G212+G217+G222+G227+G232+G237+G242)</f>
        <v>2318</v>
      </c>
      <c r="H197" s="20">
        <f>SUM(H202+H207+H212+H217+H222+H227+H232+H237+H242)</f>
        <v>2549.2</v>
      </c>
      <c r="I197" s="20">
        <f>I217+I232</f>
        <v>2803.6000000000004</v>
      </c>
      <c r="J197" s="9"/>
      <c r="K197" s="9"/>
      <c r="L197" s="9"/>
      <c r="M197" s="16"/>
      <c r="N197" s="16"/>
      <c r="O197" s="16"/>
      <c r="Q197" s="16"/>
      <c r="R197" s="16"/>
      <c r="S197" s="16"/>
      <c r="U197" s="14"/>
    </row>
    <row r="198" spans="1:21" ht="15">
      <c r="A198" s="81" t="s">
        <v>22</v>
      </c>
      <c r="B198" s="82"/>
      <c r="C198" s="20">
        <f>SUM(D198:I198)</f>
        <v>17925</v>
      </c>
      <c r="D198" s="20">
        <f aca="true" t="shared" si="66" ref="D198:H200">SUM(D203+D208+D213+D218+D223+D228+D233+D238+D243)</f>
        <v>3226.7</v>
      </c>
      <c r="E198" s="20">
        <f t="shared" si="66"/>
        <v>2936.1000000000004</v>
      </c>
      <c r="F198" s="46">
        <f t="shared" si="66"/>
        <v>3010.2999999999997</v>
      </c>
      <c r="G198" s="46">
        <f t="shared" si="66"/>
        <v>2917.3</v>
      </c>
      <c r="H198" s="20">
        <f t="shared" si="66"/>
        <v>2917.3</v>
      </c>
      <c r="I198" s="20">
        <f>I203+I208+I213+I223+I228+I233+I238+I243</f>
        <v>2917.3</v>
      </c>
      <c r="J198" s="9"/>
      <c r="K198" s="9"/>
      <c r="L198" s="9"/>
      <c r="M198" s="16"/>
      <c r="N198" s="16"/>
      <c r="O198" s="16"/>
      <c r="Q198" s="16"/>
      <c r="R198" s="16"/>
      <c r="S198" s="16"/>
      <c r="U198" s="14"/>
    </row>
    <row r="199" spans="1:21" ht="15">
      <c r="A199" s="81" t="s">
        <v>5</v>
      </c>
      <c r="B199" s="82"/>
      <c r="C199" s="20">
        <f>SUM(D199:I199)</f>
        <v>0</v>
      </c>
      <c r="D199" s="20">
        <f t="shared" si="66"/>
        <v>0</v>
      </c>
      <c r="E199" s="20">
        <f t="shared" si="66"/>
        <v>0</v>
      </c>
      <c r="F199" s="46">
        <f t="shared" si="66"/>
        <v>0</v>
      </c>
      <c r="G199" s="46">
        <f t="shared" si="66"/>
        <v>0</v>
      </c>
      <c r="H199" s="20">
        <f t="shared" si="66"/>
        <v>0</v>
      </c>
      <c r="I199" s="20">
        <v>0</v>
      </c>
      <c r="J199" s="9"/>
      <c r="K199" s="9"/>
      <c r="L199" s="9"/>
      <c r="M199" s="16"/>
      <c r="N199" s="16"/>
      <c r="O199" s="16"/>
      <c r="Q199" s="16"/>
      <c r="R199" s="16"/>
      <c r="S199" s="16"/>
      <c r="U199" s="14"/>
    </row>
    <row r="200" spans="1:21" ht="15">
      <c r="A200" s="83" t="s">
        <v>23</v>
      </c>
      <c r="B200" s="84"/>
      <c r="C200" s="20">
        <f>SUM(D200:I200)</f>
        <v>0</v>
      </c>
      <c r="D200" s="20">
        <f t="shared" si="66"/>
        <v>0</v>
      </c>
      <c r="E200" s="20">
        <f t="shared" si="66"/>
        <v>0</v>
      </c>
      <c r="F200" s="46">
        <f t="shared" si="66"/>
        <v>0</v>
      </c>
      <c r="G200" s="46">
        <f t="shared" si="66"/>
        <v>0</v>
      </c>
      <c r="H200" s="20">
        <f t="shared" si="66"/>
        <v>0</v>
      </c>
      <c r="I200" s="20">
        <v>0</v>
      </c>
      <c r="J200" s="9"/>
      <c r="K200" s="9"/>
      <c r="L200" s="9"/>
      <c r="M200" s="16"/>
      <c r="N200" s="16"/>
      <c r="O200" s="16"/>
      <c r="Q200" s="16"/>
      <c r="R200" s="16"/>
      <c r="S200" s="16"/>
      <c r="U200" s="14"/>
    </row>
    <row r="201" spans="1:19" s="17" customFormat="1" ht="72" customHeight="1">
      <c r="A201" s="15" t="s">
        <v>59</v>
      </c>
      <c r="B201" s="77" t="s">
        <v>27</v>
      </c>
      <c r="C201" s="20">
        <f>SUM(C202:C205)</f>
        <v>11145.2</v>
      </c>
      <c r="D201" s="20">
        <f aca="true" t="shared" si="67" ref="D201:I201">SUM(D202:D205)</f>
        <v>1784.6</v>
      </c>
      <c r="E201" s="20">
        <f t="shared" si="67"/>
        <v>1835.5</v>
      </c>
      <c r="F201" s="46">
        <f t="shared" si="67"/>
        <v>1879.1</v>
      </c>
      <c r="G201" s="46">
        <f t="shared" si="67"/>
        <v>1882</v>
      </c>
      <c r="H201" s="20">
        <f t="shared" si="67"/>
        <v>1882</v>
      </c>
      <c r="I201" s="20">
        <f t="shared" si="67"/>
        <v>1882</v>
      </c>
      <c r="J201" s="77" t="s">
        <v>85</v>
      </c>
      <c r="K201" s="77" t="s">
        <v>14</v>
      </c>
      <c r="L201" s="77">
        <v>0</v>
      </c>
      <c r="M201" s="77">
        <v>0</v>
      </c>
      <c r="N201" s="77">
        <v>0</v>
      </c>
      <c r="O201" s="77">
        <v>0</v>
      </c>
      <c r="P201" s="7"/>
      <c r="Q201" s="77">
        <v>0</v>
      </c>
      <c r="R201" s="77">
        <v>0</v>
      </c>
      <c r="S201" s="77">
        <v>0</v>
      </c>
    </row>
    <row r="202" spans="1:19" s="17" customFormat="1" ht="15">
      <c r="A202" s="12" t="s">
        <v>6</v>
      </c>
      <c r="B202" s="78"/>
      <c r="C202" s="21">
        <f>SUM(D202:I202)</f>
        <v>0</v>
      </c>
      <c r="D202" s="20">
        <v>0</v>
      </c>
      <c r="E202" s="46">
        <v>0</v>
      </c>
      <c r="F202" s="46">
        <v>0</v>
      </c>
      <c r="G202" s="46">
        <v>0</v>
      </c>
      <c r="H202" s="20">
        <v>0</v>
      </c>
      <c r="I202" s="20">
        <v>0</v>
      </c>
      <c r="J202" s="78"/>
      <c r="K202" s="78"/>
      <c r="L202" s="78"/>
      <c r="M202" s="78"/>
      <c r="N202" s="78"/>
      <c r="O202" s="78"/>
      <c r="P202" s="7"/>
      <c r="Q202" s="78"/>
      <c r="R202" s="78"/>
      <c r="S202" s="78"/>
    </row>
    <row r="203" spans="1:19" s="17" customFormat="1" ht="15">
      <c r="A203" s="12" t="s">
        <v>22</v>
      </c>
      <c r="B203" s="78"/>
      <c r="C203" s="21">
        <f>SUM(D203:I203)</f>
        <v>11145.2</v>
      </c>
      <c r="D203" s="20">
        <v>1784.6</v>
      </c>
      <c r="E203" s="46">
        <v>1835.5</v>
      </c>
      <c r="F203" s="46">
        <v>1879.1</v>
      </c>
      <c r="G203" s="46">
        <v>1882</v>
      </c>
      <c r="H203" s="20">
        <v>1882</v>
      </c>
      <c r="I203" s="20">
        <v>1882</v>
      </c>
      <c r="J203" s="78"/>
      <c r="K203" s="78"/>
      <c r="L203" s="78"/>
      <c r="M203" s="78"/>
      <c r="N203" s="78"/>
      <c r="O203" s="78"/>
      <c r="P203" s="7"/>
      <c r="Q203" s="78"/>
      <c r="R203" s="78"/>
      <c r="S203" s="78"/>
    </row>
    <row r="204" spans="1:19" s="17" customFormat="1" ht="15">
      <c r="A204" s="12" t="s">
        <v>5</v>
      </c>
      <c r="B204" s="78"/>
      <c r="C204" s="21">
        <f>SUM(D204:I204)</f>
        <v>0</v>
      </c>
      <c r="D204" s="20">
        <v>0</v>
      </c>
      <c r="E204" s="46">
        <v>0</v>
      </c>
      <c r="F204" s="46">
        <v>0</v>
      </c>
      <c r="G204" s="46">
        <v>0</v>
      </c>
      <c r="H204" s="20">
        <v>0</v>
      </c>
      <c r="I204" s="20">
        <v>0</v>
      </c>
      <c r="J204" s="78"/>
      <c r="K204" s="78"/>
      <c r="L204" s="78"/>
      <c r="M204" s="78"/>
      <c r="N204" s="78"/>
      <c r="O204" s="78"/>
      <c r="P204" s="7"/>
      <c r="Q204" s="78"/>
      <c r="R204" s="78"/>
      <c r="S204" s="78"/>
    </row>
    <row r="205" spans="1:19" s="17" customFormat="1" ht="15">
      <c r="A205" s="12" t="s">
        <v>23</v>
      </c>
      <c r="B205" s="79"/>
      <c r="C205" s="21">
        <f>SUM(D205:I205)</f>
        <v>0</v>
      </c>
      <c r="D205" s="20">
        <v>0</v>
      </c>
      <c r="E205" s="46">
        <v>0</v>
      </c>
      <c r="F205" s="46">
        <v>0</v>
      </c>
      <c r="G205" s="46">
        <v>0</v>
      </c>
      <c r="H205" s="20">
        <v>0</v>
      </c>
      <c r="I205" s="20">
        <v>0</v>
      </c>
      <c r="J205" s="79"/>
      <c r="K205" s="79"/>
      <c r="L205" s="79"/>
      <c r="M205" s="79"/>
      <c r="N205" s="79"/>
      <c r="O205" s="79"/>
      <c r="P205" s="7"/>
      <c r="Q205" s="79"/>
      <c r="R205" s="79"/>
      <c r="S205" s="79"/>
    </row>
    <row r="206" spans="1:29" ht="45" customHeight="1">
      <c r="A206" s="15" t="s">
        <v>60</v>
      </c>
      <c r="B206" s="77" t="s">
        <v>11</v>
      </c>
      <c r="C206" s="20">
        <f>SUM(C207:C210)</f>
        <v>2224.1000000000004</v>
      </c>
      <c r="D206" s="20">
        <f aca="true" t="shared" si="68" ref="D206:I206">SUM(D207:D210)</f>
        <v>325.5</v>
      </c>
      <c r="E206" s="20">
        <f t="shared" si="68"/>
        <v>377.6</v>
      </c>
      <c r="F206" s="46">
        <f t="shared" si="68"/>
        <v>384.3</v>
      </c>
      <c r="G206" s="46">
        <f t="shared" si="68"/>
        <v>378.9</v>
      </c>
      <c r="H206" s="20">
        <f t="shared" si="68"/>
        <v>378.9</v>
      </c>
      <c r="I206" s="20">
        <f t="shared" si="68"/>
        <v>378.9</v>
      </c>
      <c r="J206" s="77" t="s">
        <v>86</v>
      </c>
      <c r="K206" s="77" t="s">
        <v>14</v>
      </c>
      <c r="L206" s="77">
        <v>0</v>
      </c>
      <c r="M206" s="77">
        <v>0</v>
      </c>
      <c r="N206" s="77">
        <v>0</v>
      </c>
      <c r="O206" s="77">
        <v>0</v>
      </c>
      <c r="Q206" s="77">
        <v>0</v>
      </c>
      <c r="R206" s="80">
        <v>0</v>
      </c>
      <c r="S206" s="80">
        <v>0</v>
      </c>
      <c r="T206" s="38"/>
      <c r="U206" s="38"/>
      <c r="V206" s="38"/>
      <c r="W206" s="39"/>
      <c r="X206" s="39"/>
      <c r="Y206" s="39"/>
      <c r="Z206" s="14"/>
      <c r="AA206" s="39"/>
      <c r="AB206" s="39"/>
      <c r="AC206" s="14"/>
    </row>
    <row r="207" spans="1:29" ht="15">
      <c r="A207" s="12" t="s">
        <v>6</v>
      </c>
      <c r="B207" s="78"/>
      <c r="C207" s="21">
        <f>SUM(D207:I207)</f>
        <v>0</v>
      </c>
      <c r="D207" s="21">
        <v>0</v>
      </c>
      <c r="E207" s="48">
        <v>0</v>
      </c>
      <c r="F207" s="48">
        <v>0</v>
      </c>
      <c r="G207" s="48">
        <v>0</v>
      </c>
      <c r="H207" s="21">
        <v>0</v>
      </c>
      <c r="I207" s="21">
        <v>0</v>
      </c>
      <c r="J207" s="78"/>
      <c r="K207" s="78"/>
      <c r="L207" s="78"/>
      <c r="M207" s="78"/>
      <c r="N207" s="78"/>
      <c r="O207" s="78"/>
      <c r="Q207" s="78"/>
      <c r="R207" s="80"/>
      <c r="S207" s="80"/>
      <c r="T207" s="38"/>
      <c r="U207" s="38"/>
      <c r="V207" s="38"/>
      <c r="W207" s="39"/>
      <c r="X207" s="39"/>
      <c r="Y207" s="39"/>
      <c r="Z207" s="14"/>
      <c r="AA207" s="39"/>
      <c r="AB207" s="39"/>
      <c r="AC207" s="14"/>
    </row>
    <row r="208" spans="1:29" ht="15">
      <c r="A208" s="12" t="s">
        <v>22</v>
      </c>
      <c r="B208" s="78"/>
      <c r="C208" s="21">
        <f>SUM(D208:I208)</f>
        <v>2224.1000000000004</v>
      </c>
      <c r="D208" s="21">
        <v>325.5</v>
      </c>
      <c r="E208" s="48">
        <v>377.6</v>
      </c>
      <c r="F208" s="48">
        <v>384.3</v>
      </c>
      <c r="G208" s="48">
        <v>378.9</v>
      </c>
      <c r="H208" s="21">
        <v>378.9</v>
      </c>
      <c r="I208" s="21">
        <v>378.9</v>
      </c>
      <c r="J208" s="78"/>
      <c r="K208" s="78"/>
      <c r="L208" s="78"/>
      <c r="M208" s="78"/>
      <c r="N208" s="78"/>
      <c r="O208" s="78"/>
      <c r="Q208" s="78"/>
      <c r="R208" s="80"/>
      <c r="S208" s="80"/>
      <c r="T208" s="38"/>
      <c r="U208" s="38"/>
      <c r="V208" s="38"/>
      <c r="W208" s="39"/>
      <c r="X208" s="39"/>
      <c r="Y208" s="39"/>
      <c r="Z208" s="14"/>
      <c r="AA208" s="39"/>
      <c r="AB208" s="39"/>
      <c r="AC208" s="14"/>
    </row>
    <row r="209" spans="1:29" ht="15">
      <c r="A209" s="12" t="s">
        <v>5</v>
      </c>
      <c r="B209" s="78"/>
      <c r="C209" s="21">
        <f>SUM(D209:I209)</f>
        <v>0</v>
      </c>
      <c r="D209" s="21">
        <v>0</v>
      </c>
      <c r="E209" s="48">
        <v>0</v>
      </c>
      <c r="F209" s="48">
        <v>0</v>
      </c>
      <c r="G209" s="48">
        <v>0</v>
      </c>
      <c r="H209" s="21">
        <v>0</v>
      </c>
      <c r="I209" s="21">
        <v>0</v>
      </c>
      <c r="J209" s="78"/>
      <c r="K209" s="78"/>
      <c r="L209" s="78"/>
      <c r="M209" s="78"/>
      <c r="N209" s="78"/>
      <c r="O209" s="78"/>
      <c r="Q209" s="78"/>
      <c r="R209" s="80"/>
      <c r="S209" s="80"/>
      <c r="T209" s="38"/>
      <c r="U209" s="38"/>
      <c r="V209" s="38"/>
      <c r="W209" s="39"/>
      <c r="X209" s="39"/>
      <c r="Y209" s="39"/>
      <c r="Z209" s="14"/>
      <c r="AA209" s="39"/>
      <c r="AB209" s="39"/>
      <c r="AC209" s="14"/>
    </row>
    <row r="210" spans="1:29" ht="15" customHeight="1">
      <c r="A210" s="12" t="s">
        <v>23</v>
      </c>
      <c r="B210" s="79"/>
      <c r="C210" s="21">
        <f>SUM(D210:I210)</f>
        <v>0</v>
      </c>
      <c r="D210" s="21">
        <v>0</v>
      </c>
      <c r="E210" s="48">
        <v>0</v>
      </c>
      <c r="F210" s="48">
        <v>0</v>
      </c>
      <c r="G210" s="48">
        <v>0</v>
      </c>
      <c r="H210" s="21">
        <v>0</v>
      </c>
      <c r="I210" s="21">
        <v>0</v>
      </c>
      <c r="J210" s="79"/>
      <c r="K210" s="79"/>
      <c r="L210" s="79"/>
      <c r="M210" s="79"/>
      <c r="N210" s="79"/>
      <c r="O210" s="79"/>
      <c r="Q210" s="79"/>
      <c r="R210" s="80"/>
      <c r="S210" s="80"/>
      <c r="T210" s="38"/>
      <c r="U210" s="38"/>
      <c r="V210" s="38"/>
      <c r="W210" s="39"/>
      <c r="X210" s="39"/>
      <c r="Y210" s="39"/>
      <c r="Z210" s="14"/>
      <c r="AA210" s="39"/>
      <c r="AB210" s="39"/>
      <c r="AC210" s="14"/>
    </row>
    <row r="211" spans="1:19" ht="83.25" customHeight="1">
      <c r="A211" s="15" t="s">
        <v>118</v>
      </c>
      <c r="B211" s="80" t="s">
        <v>11</v>
      </c>
      <c r="C211" s="20">
        <f>SUM(C212:C215)</f>
        <v>77.8</v>
      </c>
      <c r="D211" s="20">
        <f aca="true" t="shared" si="69" ref="D211:I211">SUM(D212:D215)</f>
        <v>17.9</v>
      </c>
      <c r="E211" s="20">
        <f t="shared" si="69"/>
        <v>12.8</v>
      </c>
      <c r="F211" s="46">
        <f t="shared" si="69"/>
        <v>13.2</v>
      </c>
      <c r="G211" s="46">
        <f t="shared" si="69"/>
        <v>11.3</v>
      </c>
      <c r="H211" s="20">
        <f t="shared" si="69"/>
        <v>11.3</v>
      </c>
      <c r="I211" s="20">
        <f t="shared" si="69"/>
        <v>11.3</v>
      </c>
      <c r="J211" s="77" t="s">
        <v>87</v>
      </c>
      <c r="K211" s="77" t="s">
        <v>10</v>
      </c>
      <c r="L211" s="77">
        <v>100</v>
      </c>
      <c r="M211" s="77">
        <v>100</v>
      </c>
      <c r="N211" s="77">
        <v>100</v>
      </c>
      <c r="O211" s="77">
        <v>100</v>
      </c>
      <c r="Q211" s="77">
        <v>100</v>
      </c>
      <c r="R211" s="77">
        <v>100</v>
      </c>
      <c r="S211" s="77">
        <v>100</v>
      </c>
    </row>
    <row r="212" spans="1:19" ht="15">
      <c r="A212" s="12" t="s">
        <v>6</v>
      </c>
      <c r="B212" s="80"/>
      <c r="C212" s="21">
        <f>SUM(D212:I212)</f>
        <v>0</v>
      </c>
      <c r="D212" s="21">
        <v>0</v>
      </c>
      <c r="E212" s="48">
        <v>0</v>
      </c>
      <c r="F212" s="48">
        <v>0</v>
      </c>
      <c r="G212" s="48">
        <v>0</v>
      </c>
      <c r="H212" s="21">
        <v>0</v>
      </c>
      <c r="I212" s="21">
        <v>0</v>
      </c>
      <c r="J212" s="78"/>
      <c r="K212" s="78"/>
      <c r="L212" s="78"/>
      <c r="M212" s="78"/>
      <c r="N212" s="78"/>
      <c r="O212" s="78"/>
      <c r="Q212" s="78"/>
      <c r="R212" s="78"/>
      <c r="S212" s="78"/>
    </row>
    <row r="213" spans="1:19" ht="15">
      <c r="A213" s="12" t="s">
        <v>22</v>
      </c>
      <c r="B213" s="80"/>
      <c r="C213" s="21">
        <f>SUM(D213:I213)</f>
        <v>77.8</v>
      </c>
      <c r="D213" s="21">
        <v>17.9</v>
      </c>
      <c r="E213" s="48">
        <v>12.8</v>
      </c>
      <c r="F213" s="48">
        <v>13.2</v>
      </c>
      <c r="G213" s="48">
        <v>11.3</v>
      </c>
      <c r="H213" s="21">
        <v>11.3</v>
      </c>
      <c r="I213" s="21">
        <v>11.3</v>
      </c>
      <c r="J213" s="78"/>
      <c r="K213" s="78"/>
      <c r="L213" s="78"/>
      <c r="M213" s="78"/>
      <c r="N213" s="78"/>
      <c r="O213" s="78"/>
      <c r="Q213" s="78"/>
      <c r="R213" s="78"/>
      <c r="S213" s="78"/>
    </row>
    <row r="214" spans="1:19" ht="15">
      <c r="A214" s="12" t="s">
        <v>5</v>
      </c>
      <c r="B214" s="80"/>
      <c r="C214" s="21">
        <f>SUM(D214:I214)</f>
        <v>0</v>
      </c>
      <c r="D214" s="21">
        <v>0</v>
      </c>
      <c r="E214" s="48">
        <v>0</v>
      </c>
      <c r="F214" s="48">
        <v>0</v>
      </c>
      <c r="G214" s="48">
        <v>0</v>
      </c>
      <c r="H214" s="21">
        <v>0</v>
      </c>
      <c r="I214" s="21">
        <v>0</v>
      </c>
      <c r="J214" s="78"/>
      <c r="K214" s="78"/>
      <c r="L214" s="78"/>
      <c r="M214" s="78"/>
      <c r="N214" s="78"/>
      <c r="O214" s="78"/>
      <c r="Q214" s="78"/>
      <c r="R214" s="78"/>
      <c r="S214" s="78"/>
    </row>
    <row r="215" spans="1:19" ht="15" customHeight="1">
      <c r="A215" s="12" t="s">
        <v>23</v>
      </c>
      <c r="B215" s="80"/>
      <c r="C215" s="21">
        <f>SUM(D215:I215)</f>
        <v>0</v>
      </c>
      <c r="D215" s="21">
        <v>0</v>
      </c>
      <c r="E215" s="48">
        <v>0</v>
      </c>
      <c r="F215" s="48">
        <v>0</v>
      </c>
      <c r="G215" s="48">
        <v>0</v>
      </c>
      <c r="H215" s="21">
        <v>0</v>
      </c>
      <c r="I215" s="21">
        <v>0</v>
      </c>
      <c r="J215" s="79"/>
      <c r="K215" s="79"/>
      <c r="L215" s="79"/>
      <c r="M215" s="79"/>
      <c r="N215" s="79"/>
      <c r="O215" s="79"/>
      <c r="Q215" s="79"/>
      <c r="R215" s="79"/>
      <c r="S215" s="79"/>
    </row>
    <row r="216" spans="1:19" s="17" customFormat="1" ht="43.5" customHeight="1">
      <c r="A216" s="15" t="s">
        <v>61</v>
      </c>
      <c r="B216" s="80" t="s">
        <v>27</v>
      </c>
      <c r="C216" s="20">
        <f>SUM(C217:C220)</f>
        <v>13891.8</v>
      </c>
      <c r="D216" s="20">
        <f aca="true" t="shared" si="70" ref="D216:I216">SUM(D217:D220)</f>
        <v>2068.6</v>
      </c>
      <c r="E216" s="20">
        <f t="shared" si="70"/>
        <v>2095.9</v>
      </c>
      <c r="F216" s="46">
        <f t="shared" si="70"/>
        <v>2095.9</v>
      </c>
      <c r="G216" s="46">
        <f t="shared" si="70"/>
        <v>2305.5</v>
      </c>
      <c r="H216" s="20">
        <f t="shared" si="70"/>
        <v>2536.1</v>
      </c>
      <c r="I216" s="20">
        <f t="shared" si="70"/>
        <v>2789.8</v>
      </c>
      <c r="J216" s="77" t="s">
        <v>116</v>
      </c>
      <c r="K216" s="77" t="s">
        <v>14</v>
      </c>
      <c r="L216" s="77">
        <v>0</v>
      </c>
      <c r="M216" s="77">
        <v>0</v>
      </c>
      <c r="N216" s="77">
        <v>0</v>
      </c>
      <c r="O216" s="77">
        <v>0</v>
      </c>
      <c r="P216" s="7"/>
      <c r="Q216" s="77">
        <v>0</v>
      </c>
      <c r="R216" s="77">
        <v>0</v>
      </c>
      <c r="S216" s="77">
        <v>0</v>
      </c>
    </row>
    <row r="217" spans="1:19" s="17" customFormat="1" ht="15">
      <c r="A217" s="12" t="s">
        <v>6</v>
      </c>
      <c r="B217" s="80"/>
      <c r="C217" s="21">
        <f>SUM(D217:I217)</f>
        <v>13891.8</v>
      </c>
      <c r="D217" s="20">
        <v>2068.6</v>
      </c>
      <c r="E217" s="46">
        <v>2095.9</v>
      </c>
      <c r="F217" s="46">
        <v>2095.9</v>
      </c>
      <c r="G217" s="46">
        <v>2305.5</v>
      </c>
      <c r="H217" s="20">
        <v>2536.1</v>
      </c>
      <c r="I217" s="20">
        <v>2789.8</v>
      </c>
      <c r="J217" s="78"/>
      <c r="K217" s="78"/>
      <c r="L217" s="78"/>
      <c r="M217" s="78"/>
      <c r="N217" s="78"/>
      <c r="O217" s="78"/>
      <c r="P217" s="7"/>
      <c r="Q217" s="78"/>
      <c r="R217" s="78"/>
      <c r="S217" s="78"/>
    </row>
    <row r="218" spans="1:19" s="17" customFormat="1" ht="15">
      <c r="A218" s="12" t="s">
        <v>22</v>
      </c>
      <c r="B218" s="80"/>
      <c r="C218" s="21">
        <f>SUM(D218:I218)</f>
        <v>0</v>
      </c>
      <c r="D218" s="20">
        <v>0</v>
      </c>
      <c r="E218" s="46">
        <v>0</v>
      </c>
      <c r="F218" s="46">
        <v>0</v>
      </c>
      <c r="G218" s="46">
        <v>0</v>
      </c>
      <c r="H218" s="20">
        <v>0</v>
      </c>
      <c r="I218" s="20">
        <v>0</v>
      </c>
      <c r="J218" s="78"/>
      <c r="K218" s="78"/>
      <c r="L218" s="78"/>
      <c r="M218" s="78"/>
      <c r="N218" s="78"/>
      <c r="O218" s="78"/>
      <c r="P218" s="7"/>
      <c r="Q218" s="78"/>
      <c r="R218" s="78"/>
      <c r="S218" s="78"/>
    </row>
    <row r="219" spans="1:19" s="17" customFormat="1" ht="15">
      <c r="A219" s="12" t="s">
        <v>5</v>
      </c>
      <c r="B219" s="80"/>
      <c r="C219" s="21">
        <f>SUM(D219:I219)</f>
        <v>0</v>
      </c>
      <c r="D219" s="20">
        <v>0</v>
      </c>
      <c r="E219" s="46">
        <v>0</v>
      </c>
      <c r="F219" s="46">
        <v>0</v>
      </c>
      <c r="G219" s="46">
        <v>0</v>
      </c>
      <c r="H219" s="20">
        <v>0</v>
      </c>
      <c r="I219" s="20">
        <v>0</v>
      </c>
      <c r="J219" s="78"/>
      <c r="K219" s="78"/>
      <c r="L219" s="78"/>
      <c r="M219" s="78"/>
      <c r="N219" s="78"/>
      <c r="O219" s="78"/>
      <c r="P219" s="7"/>
      <c r="Q219" s="78"/>
      <c r="R219" s="78"/>
      <c r="S219" s="78"/>
    </row>
    <row r="220" spans="1:19" s="17" customFormat="1" ht="15">
      <c r="A220" s="12" t="s">
        <v>23</v>
      </c>
      <c r="B220" s="80"/>
      <c r="C220" s="21">
        <f>SUM(D220:I220)</f>
        <v>0</v>
      </c>
      <c r="D220" s="20">
        <v>0</v>
      </c>
      <c r="E220" s="46">
        <v>0</v>
      </c>
      <c r="F220" s="46">
        <v>0</v>
      </c>
      <c r="G220" s="46">
        <v>0</v>
      </c>
      <c r="H220" s="20">
        <v>0</v>
      </c>
      <c r="I220" s="20">
        <v>0</v>
      </c>
      <c r="J220" s="79"/>
      <c r="K220" s="79"/>
      <c r="L220" s="79"/>
      <c r="M220" s="79"/>
      <c r="N220" s="79"/>
      <c r="O220" s="79"/>
      <c r="P220" s="7"/>
      <c r="Q220" s="79"/>
      <c r="R220" s="79"/>
      <c r="S220" s="79"/>
    </row>
    <row r="221" spans="1:19" ht="45" customHeight="1">
      <c r="A221" s="15" t="s">
        <v>62</v>
      </c>
      <c r="B221" s="80" t="s">
        <v>11</v>
      </c>
      <c r="C221" s="20">
        <f>SUM(C222:C225)</f>
        <v>3785</v>
      </c>
      <c r="D221" s="20">
        <f aca="true" t="shared" si="71" ref="D221:I221">SUM(D222:D225)</f>
        <v>701.3</v>
      </c>
      <c r="E221" s="20">
        <f t="shared" si="71"/>
        <v>653.2</v>
      </c>
      <c r="F221" s="46">
        <f t="shared" si="71"/>
        <v>669.5</v>
      </c>
      <c r="G221" s="46">
        <f t="shared" si="71"/>
        <v>587</v>
      </c>
      <c r="H221" s="20">
        <f t="shared" si="71"/>
        <v>587</v>
      </c>
      <c r="I221" s="20">
        <f t="shared" si="71"/>
        <v>587</v>
      </c>
      <c r="J221" s="77" t="s">
        <v>115</v>
      </c>
      <c r="K221" s="77" t="s">
        <v>14</v>
      </c>
      <c r="L221" s="77">
        <v>0</v>
      </c>
      <c r="M221" s="77">
        <v>0</v>
      </c>
      <c r="N221" s="77">
        <v>0</v>
      </c>
      <c r="O221" s="77">
        <v>0</v>
      </c>
      <c r="Q221" s="77">
        <v>0</v>
      </c>
      <c r="R221" s="77">
        <v>0</v>
      </c>
      <c r="S221" s="77">
        <v>0</v>
      </c>
    </row>
    <row r="222" spans="1:19" ht="15">
      <c r="A222" s="12" t="s">
        <v>6</v>
      </c>
      <c r="B222" s="80"/>
      <c r="C222" s="21">
        <f>SUM(D222:I222)</f>
        <v>0</v>
      </c>
      <c r="D222" s="21">
        <v>0</v>
      </c>
      <c r="E222" s="48">
        <v>0</v>
      </c>
      <c r="F222" s="48">
        <v>0</v>
      </c>
      <c r="G222" s="48">
        <v>0</v>
      </c>
      <c r="H222" s="21">
        <v>0</v>
      </c>
      <c r="I222" s="21">
        <v>0</v>
      </c>
      <c r="J222" s="78"/>
      <c r="K222" s="78"/>
      <c r="L222" s="78"/>
      <c r="M222" s="78"/>
      <c r="N222" s="78"/>
      <c r="O222" s="78"/>
      <c r="Q222" s="78"/>
      <c r="R222" s="78"/>
      <c r="S222" s="78"/>
    </row>
    <row r="223" spans="1:19" ht="15">
      <c r="A223" s="12" t="s">
        <v>22</v>
      </c>
      <c r="B223" s="80"/>
      <c r="C223" s="21">
        <f>SUM(D223:I223)</f>
        <v>3785</v>
      </c>
      <c r="D223" s="21">
        <v>701.3</v>
      </c>
      <c r="E223" s="48">
        <v>653.2</v>
      </c>
      <c r="F223" s="48">
        <v>669.5</v>
      </c>
      <c r="G223" s="48">
        <v>587</v>
      </c>
      <c r="H223" s="21">
        <v>587</v>
      </c>
      <c r="I223" s="21">
        <v>587</v>
      </c>
      <c r="J223" s="78"/>
      <c r="K223" s="78"/>
      <c r="L223" s="78"/>
      <c r="M223" s="78"/>
      <c r="N223" s="78"/>
      <c r="O223" s="78"/>
      <c r="Q223" s="78"/>
      <c r="R223" s="78"/>
      <c r="S223" s="78"/>
    </row>
    <row r="224" spans="1:19" ht="15">
      <c r="A224" s="12" t="s">
        <v>5</v>
      </c>
      <c r="B224" s="80"/>
      <c r="C224" s="21">
        <f>SUM(D224:I224)</f>
        <v>0</v>
      </c>
      <c r="D224" s="21">
        <v>0</v>
      </c>
      <c r="E224" s="48">
        <v>0</v>
      </c>
      <c r="F224" s="48">
        <v>0</v>
      </c>
      <c r="G224" s="48">
        <v>0</v>
      </c>
      <c r="H224" s="21">
        <v>0</v>
      </c>
      <c r="I224" s="21">
        <v>0</v>
      </c>
      <c r="J224" s="78"/>
      <c r="K224" s="78"/>
      <c r="L224" s="78"/>
      <c r="M224" s="78"/>
      <c r="N224" s="78"/>
      <c r="O224" s="78"/>
      <c r="Q224" s="78"/>
      <c r="R224" s="78"/>
      <c r="S224" s="78"/>
    </row>
    <row r="225" spans="1:19" ht="15" customHeight="1">
      <c r="A225" s="12" t="s">
        <v>23</v>
      </c>
      <c r="B225" s="80"/>
      <c r="C225" s="21">
        <f>SUM(D225:I225)</f>
        <v>0</v>
      </c>
      <c r="D225" s="21">
        <v>0</v>
      </c>
      <c r="E225" s="48">
        <v>0</v>
      </c>
      <c r="F225" s="48">
        <v>0</v>
      </c>
      <c r="G225" s="48">
        <v>0</v>
      </c>
      <c r="H225" s="21">
        <v>0</v>
      </c>
      <c r="I225" s="21">
        <v>0</v>
      </c>
      <c r="J225" s="79"/>
      <c r="K225" s="79"/>
      <c r="L225" s="79"/>
      <c r="M225" s="79"/>
      <c r="N225" s="79"/>
      <c r="O225" s="79"/>
      <c r="Q225" s="79"/>
      <c r="R225" s="79"/>
      <c r="S225" s="79"/>
    </row>
    <row r="226" spans="1:19" ht="39.75" customHeight="1">
      <c r="A226" s="15" t="s">
        <v>63</v>
      </c>
      <c r="B226" s="80" t="s">
        <v>11</v>
      </c>
      <c r="C226" s="20">
        <f>SUM(C227:C230)</f>
        <v>48.800000000000004</v>
      </c>
      <c r="D226" s="20">
        <f aca="true" t="shared" si="72" ref="D226:I226">SUM(D227:D230)</f>
        <v>8.2</v>
      </c>
      <c r="E226" s="20">
        <f t="shared" si="72"/>
        <v>8.2</v>
      </c>
      <c r="F226" s="46">
        <f t="shared" si="72"/>
        <v>8.1</v>
      </c>
      <c r="G226" s="46">
        <f t="shared" si="72"/>
        <v>8.1</v>
      </c>
      <c r="H226" s="20">
        <f t="shared" si="72"/>
        <v>8.1</v>
      </c>
      <c r="I226" s="20">
        <f t="shared" si="72"/>
        <v>8.1</v>
      </c>
      <c r="J226" s="77" t="s">
        <v>81</v>
      </c>
      <c r="K226" s="77" t="s">
        <v>14</v>
      </c>
      <c r="L226" s="77">
        <v>2</v>
      </c>
      <c r="M226" s="77">
        <v>5</v>
      </c>
      <c r="N226" s="77">
        <v>1</v>
      </c>
      <c r="O226" s="77">
        <v>2</v>
      </c>
      <c r="Q226" s="77">
        <v>2</v>
      </c>
      <c r="R226" s="77">
        <v>2</v>
      </c>
      <c r="S226" s="77">
        <v>2</v>
      </c>
    </row>
    <row r="227" spans="1:19" ht="15">
      <c r="A227" s="12" t="s">
        <v>6</v>
      </c>
      <c r="B227" s="80"/>
      <c r="C227" s="21">
        <f>SUM(D227:I227)</f>
        <v>0</v>
      </c>
      <c r="D227" s="21">
        <v>0</v>
      </c>
      <c r="E227" s="48">
        <v>0</v>
      </c>
      <c r="F227" s="48">
        <v>0</v>
      </c>
      <c r="G227" s="48">
        <v>0</v>
      </c>
      <c r="H227" s="21">
        <v>0</v>
      </c>
      <c r="I227" s="21">
        <v>0</v>
      </c>
      <c r="J227" s="78"/>
      <c r="K227" s="78"/>
      <c r="L227" s="78"/>
      <c r="M227" s="78"/>
      <c r="N227" s="78"/>
      <c r="O227" s="78"/>
      <c r="Q227" s="78"/>
      <c r="R227" s="78"/>
      <c r="S227" s="78"/>
    </row>
    <row r="228" spans="1:19" ht="15">
      <c r="A228" s="12" t="s">
        <v>22</v>
      </c>
      <c r="B228" s="80"/>
      <c r="C228" s="21">
        <f>SUM(D228:I228)</f>
        <v>48.800000000000004</v>
      </c>
      <c r="D228" s="21">
        <v>8.2</v>
      </c>
      <c r="E228" s="48">
        <v>8.2</v>
      </c>
      <c r="F228" s="48">
        <v>8.1</v>
      </c>
      <c r="G228" s="48">
        <v>8.1</v>
      </c>
      <c r="H228" s="21">
        <v>8.1</v>
      </c>
      <c r="I228" s="21">
        <v>8.1</v>
      </c>
      <c r="J228" s="78"/>
      <c r="K228" s="78"/>
      <c r="L228" s="78"/>
      <c r="M228" s="78"/>
      <c r="N228" s="78"/>
      <c r="O228" s="78"/>
      <c r="Q228" s="78"/>
      <c r="R228" s="78"/>
      <c r="S228" s="78"/>
    </row>
    <row r="229" spans="1:19" ht="15">
      <c r="A229" s="12" t="s">
        <v>5</v>
      </c>
      <c r="B229" s="80"/>
      <c r="C229" s="21">
        <f>SUM(D229:I229)</f>
        <v>0</v>
      </c>
      <c r="D229" s="21">
        <v>0</v>
      </c>
      <c r="E229" s="48">
        <v>0</v>
      </c>
      <c r="F229" s="48">
        <v>0</v>
      </c>
      <c r="G229" s="48">
        <v>0</v>
      </c>
      <c r="H229" s="21">
        <v>0</v>
      </c>
      <c r="I229" s="21">
        <v>0</v>
      </c>
      <c r="J229" s="78"/>
      <c r="K229" s="78"/>
      <c r="L229" s="78"/>
      <c r="M229" s="78"/>
      <c r="N229" s="78"/>
      <c r="O229" s="78"/>
      <c r="Q229" s="78"/>
      <c r="R229" s="78"/>
      <c r="S229" s="78"/>
    </row>
    <row r="230" spans="1:19" ht="15" customHeight="1">
      <c r="A230" s="12" t="s">
        <v>23</v>
      </c>
      <c r="B230" s="80"/>
      <c r="C230" s="21">
        <f>SUM(D230:I230)</f>
        <v>0</v>
      </c>
      <c r="D230" s="21">
        <v>0</v>
      </c>
      <c r="E230" s="48">
        <v>0</v>
      </c>
      <c r="F230" s="48">
        <v>0</v>
      </c>
      <c r="G230" s="48">
        <v>0</v>
      </c>
      <c r="H230" s="21">
        <v>0</v>
      </c>
      <c r="I230" s="21">
        <v>0</v>
      </c>
      <c r="J230" s="79"/>
      <c r="K230" s="79"/>
      <c r="L230" s="79"/>
      <c r="M230" s="79"/>
      <c r="N230" s="79"/>
      <c r="O230" s="79"/>
      <c r="Q230" s="79"/>
      <c r="R230" s="79"/>
      <c r="S230" s="79"/>
    </row>
    <row r="231" spans="1:19" ht="60.75" customHeight="1">
      <c r="A231" s="15" t="s">
        <v>119</v>
      </c>
      <c r="B231" s="80" t="s">
        <v>11</v>
      </c>
      <c r="C231" s="20">
        <f>SUM(C232:C235)</f>
        <v>195.4</v>
      </c>
      <c r="D231" s="20">
        <f>D232</f>
        <v>8.4</v>
      </c>
      <c r="E231" s="46">
        <f>E233</f>
        <v>0</v>
      </c>
      <c r="F231" s="46">
        <f>F232</f>
        <v>147.6</v>
      </c>
      <c r="G231" s="46">
        <f>G232</f>
        <v>12.5</v>
      </c>
      <c r="H231" s="20">
        <f>H232</f>
        <v>13.1</v>
      </c>
      <c r="I231" s="20">
        <f>I232</f>
        <v>13.8</v>
      </c>
      <c r="J231" s="77" t="s">
        <v>84</v>
      </c>
      <c r="K231" s="77" t="s">
        <v>14</v>
      </c>
      <c r="L231" s="77">
        <v>1</v>
      </c>
      <c r="M231" s="77">
        <v>1</v>
      </c>
      <c r="N231" s="77">
        <v>1</v>
      </c>
      <c r="O231" s="77">
        <v>1</v>
      </c>
      <c r="Q231" s="77">
        <v>1</v>
      </c>
      <c r="R231" s="77">
        <v>1</v>
      </c>
      <c r="S231" s="77">
        <v>1</v>
      </c>
    </row>
    <row r="232" spans="1:19" ht="15">
      <c r="A232" s="12" t="s">
        <v>6</v>
      </c>
      <c r="B232" s="80"/>
      <c r="C232" s="21">
        <f>SUM(D232:I232)</f>
        <v>195.4</v>
      </c>
      <c r="D232" s="21">
        <v>8.4</v>
      </c>
      <c r="E232" s="48">
        <v>0</v>
      </c>
      <c r="F232" s="48">
        <v>147.6</v>
      </c>
      <c r="G232" s="48">
        <v>12.5</v>
      </c>
      <c r="H232" s="21">
        <v>13.1</v>
      </c>
      <c r="I232" s="21">
        <v>13.8</v>
      </c>
      <c r="J232" s="78"/>
      <c r="K232" s="78"/>
      <c r="L232" s="78"/>
      <c r="M232" s="78"/>
      <c r="N232" s="78"/>
      <c r="O232" s="78"/>
      <c r="Q232" s="78"/>
      <c r="R232" s="78"/>
      <c r="S232" s="78"/>
    </row>
    <row r="233" spans="1:19" ht="15">
      <c r="A233" s="12" t="s">
        <v>22</v>
      </c>
      <c r="B233" s="80"/>
      <c r="C233" s="21">
        <f>SUM(D233:I233)</f>
        <v>0</v>
      </c>
      <c r="D233" s="21">
        <v>0</v>
      </c>
      <c r="E233" s="48">
        <v>0</v>
      </c>
      <c r="F233" s="48">
        <v>0</v>
      </c>
      <c r="G233" s="48">
        <v>0</v>
      </c>
      <c r="H233" s="48">
        <v>0</v>
      </c>
      <c r="I233" s="48">
        <v>0</v>
      </c>
      <c r="J233" s="78"/>
      <c r="K233" s="78"/>
      <c r="L233" s="78"/>
      <c r="M233" s="78"/>
      <c r="N233" s="78"/>
      <c r="O233" s="78"/>
      <c r="Q233" s="78"/>
      <c r="R233" s="78"/>
      <c r="S233" s="78"/>
    </row>
    <row r="234" spans="1:19" ht="15">
      <c r="A234" s="12" t="s">
        <v>5</v>
      </c>
      <c r="B234" s="80"/>
      <c r="C234" s="21">
        <f>SUM(D234:I234)</f>
        <v>0</v>
      </c>
      <c r="D234" s="21">
        <v>0</v>
      </c>
      <c r="E234" s="48">
        <v>0</v>
      </c>
      <c r="F234" s="48">
        <v>0</v>
      </c>
      <c r="G234" s="48">
        <v>0</v>
      </c>
      <c r="H234" s="21">
        <v>0</v>
      </c>
      <c r="I234" s="21">
        <v>0</v>
      </c>
      <c r="J234" s="78"/>
      <c r="K234" s="78"/>
      <c r="L234" s="78"/>
      <c r="M234" s="78"/>
      <c r="N234" s="78"/>
      <c r="O234" s="78"/>
      <c r="Q234" s="78"/>
      <c r="R234" s="78"/>
      <c r="S234" s="78"/>
    </row>
    <row r="235" spans="1:19" ht="15" customHeight="1">
      <c r="A235" s="12" t="s">
        <v>23</v>
      </c>
      <c r="B235" s="80"/>
      <c r="C235" s="21">
        <f>SUM(D235:I235)</f>
        <v>0</v>
      </c>
      <c r="D235" s="21">
        <v>0</v>
      </c>
      <c r="E235" s="48">
        <v>0</v>
      </c>
      <c r="F235" s="48">
        <v>0</v>
      </c>
      <c r="G235" s="48">
        <v>0</v>
      </c>
      <c r="H235" s="21">
        <v>0</v>
      </c>
      <c r="I235" s="21">
        <v>0</v>
      </c>
      <c r="J235" s="79"/>
      <c r="K235" s="79"/>
      <c r="L235" s="79"/>
      <c r="M235" s="79"/>
      <c r="N235" s="79"/>
      <c r="O235" s="79"/>
      <c r="Q235" s="79"/>
      <c r="R235" s="79"/>
      <c r="S235" s="79"/>
    </row>
    <row r="236" spans="1:19" ht="60.75" customHeight="1">
      <c r="A236" s="15" t="s">
        <v>106</v>
      </c>
      <c r="B236" s="80" t="s">
        <v>11</v>
      </c>
      <c r="C236" s="20">
        <f>SUM(C237:C240)</f>
        <v>302.4</v>
      </c>
      <c r="D236" s="20">
        <f aca="true" t="shared" si="73" ref="D236:I236">SUM(D237:D240)</f>
        <v>47.5</v>
      </c>
      <c r="E236" s="20">
        <f t="shared" si="73"/>
        <v>48.8</v>
      </c>
      <c r="F236" s="46">
        <f t="shared" si="73"/>
        <v>56.1</v>
      </c>
      <c r="G236" s="46">
        <f t="shared" si="73"/>
        <v>50</v>
      </c>
      <c r="H236" s="20">
        <f t="shared" si="73"/>
        <v>50</v>
      </c>
      <c r="I236" s="20">
        <f t="shared" si="73"/>
        <v>50</v>
      </c>
      <c r="J236" s="77" t="s">
        <v>107</v>
      </c>
      <c r="K236" s="77" t="s">
        <v>14</v>
      </c>
      <c r="L236" s="77">
        <v>1</v>
      </c>
      <c r="M236" s="77">
        <v>1</v>
      </c>
      <c r="N236" s="77">
        <v>5</v>
      </c>
      <c r="O236" s="77">
        <v>5</v>
      </c>
      <c r="Q236" s="77">
        <v>5</v>
      </c>
      <c r="R236" s="77">
        <v>5</v>
      </c>
      <c r="S236" s="77">
        <v>5</v>
      </c>
    </row>
    <row r="237" spans="1:19" ht="15">
      <c r="A237" s="12" t="s">
        <v>6</v>
      </c>
      <c r="B237" s="80"/>
      <c r="C237" s="21">
        <f>SUM(D237:I237)</f>
        <v>0</v>
      </c>
      <c r="D237" s="21">
        <v>0</v>
      </c>
      <c r="E237" s="48">
        <v>0</v>
      </c>
      <c r="F237" s="48">
        <v>0</v>
      </c>
      <c r="G237" s="48">
        <v>0</v>
      </c>
      <c r="H237" s="21">
        <v>0</v>
      </c>
      <c r="I237" s="21">
        <v>0</v>
      </c>
      <c r="J237" s="78"/>
      <c r="K237" s="78"/>
      <c r="L237" s="78"/>
      <c r="M237" s="78"/>
      <c r="N237" s="78"/>
      <c r="O237" s="78"/>
      <c r="Q237" s="78"/>
      <c r="R237" s="78"/>
      <c r="S237" s="78"/>
    </row>
    <row r="238" spans="1:19" ht="15">
      <c r="A238" s="12" t="s">
        <v>22</v>
      </c>
      <c r="B238" s="80"/>
      <c r="C238" s="21">
        <f>SUM(D238:I238)</f>
        <v>302.4</v>
      </c>
      <c r="D238" s="21">
        <v>47.5</v>
      </c>
      <c r="E238" s="48">
        <v>48.8</v>
      </c>
      <c r="F238" s="48">
        <v>56.1</v>
      </c>
      <c r="G238" s="48">
        <v>50</v>
      </c>
      <c r="H238" s="21">
        <v>50</v>
      </c>
      <c r="I238" s="21">
        <v>50</v>
      </c>
      <c r="J238" s="78"/>
      <c r="K238" s="78"/>
      <c r="L238" s="78"/>
      <c r="M238" s="78"/>
      <c r="N238" s="78"/>
      <c r="O238" s="78"/>
      <c r="Q238" s="78"/>
      <c r="R238" s="78"/>
      <c r="S238" s="78"/>
    </row>
    <row r="239" spans="1:19" ht="15">
      <c r="A239" s="12" t="s">
        <v>5</v>
      </c>
      <c r="B239" s="80"/>
      <c r="C239" s="21">
        <f>SUM(D239:I239)</f>
        <v>0</v>
      </c>
      <c r="D239" s="21">
        <v>0</v>
      </c>
      <c r="E239" s="48">
        <v>0</v>
      </c>
      <c r="F239" s="48">
        <v>0</v>
      </c>
      <c r="G239" s="48">
        <v>0</v>
      </c>
      <c r="H239" s="21">
        <v>0</v>
      </c>
      <c r="I239" s="21">
        <v>0</v>
      </c>
      <c r="J239" s="78"/>
      <c r="K239" s="78"/>
      <c r="L239" s="78"/>
      <c r="M239" s="78"/>
      <c r="N239" s="78"/>
      <c r="O239" s="78"/>
      <c r="Q239" s="78"/>
      <c r="R239" s="78"/>
      <c r="S239" s="78"/>
    </row>
    <row r="240" spans="1:19" ht="15" customHeight="1">
      <c r="A240" s="12" t="s">
        <v>23</v>
      </c>
      <c r="B240" s="80"/>
      <c r="C240" s="21">
        <f>SUM(D240:I240)</f>
        <v>0</v>
      </c>
      <c r="D240" s="21">
        <v>0</v>
      </c>
      <c r="E240" s="48">
        <v>0</v>
      </c>
      <c r="F240" s="48">
        <v>0</v>
      </c>
      <c r="G240" s="48">
        <v>0</v>
      </c>
      <c r="H240" s="21">
        <v>0</v>
      </c>
      <c r="I240" s="21">
        <v>0</v>
      </c>
      <c r="J240" s="79"/>
      <c r="K240" s="79"/>
      <c r="L240" s="79"/>
      <c r="M240" s="79"/>
      <c r="N240" s="79"/>
      <c r="O240" s="79"/>
      <c r="Q240" s="79"/>
      <c r="R240" s="79"/>
      <c r="S240" s="79"/>
    </row>
    <row r="241" spans="1:19" ht="100.5" customHeight="1">
      <c r="A241" s="15" t="s">
        <v>111</v>
      </c>
      <c r="B241" s="80" t="s">
        <v>11</v>
      </c>
      <c r="C241" s="20">
        <f>SUM(C242:C245)</f>
        <v>341.7</v>
      </c>
      <c r="D241" s="20">
        <f aca="true" t="shared" si="74" ref="D241:I241">SUM(D242:D245)</f>
        <v>341.7</v>
      </c>
      <c r="E241" s="20">
        <f t="shared" si="74"/>
        <v>0</v>
      </c>
      <c r="F241" s="46">
        <f t="shared" si="74"/>
        <v>0</v>
      </c>
      <c r="G241" s="46">
        <f t="shared" si="74"/>
        <v>0</v>
      </c>
      <c r="H241" s="20">
        <f t="shared" si="74"/>
        <v>0</v>
      </c>
      <c r="I241" s="20">
        <f t="shared" si="74"/>
        <v>0</v>
      </c>
      <c r="J241" s="70" t="s">
        <v>114</v>
      </c>
      <c r="K241" s="77" t="s">
        <v>14</v>
      </c>
      <c r="L241" s="77">
        <v>1</v>
      </c>
      <c r="M241" s="77">
        <v>1</v>
      </c>
      <c r="N241" s="77">
        <v>1</v>
      </c>
      <c r="O241" s="77">
        <v>1</v>
      </c>
      <c r="Q241" s="77">
        <v>0</v>
      </c>
      <c r="R241" s="77">
        <v>0</v>
      </c>
      <c r="S241" s="77">
        <v>0</v>
      </c>
    </row>
    <row r="242" spans="1:19" ht="15">
      <c r="A242" s="12" t="s">
        <v>6</v>
      </c>
      <c r="B242" s="80"/>
      <c r="C242" s="21">
        <f>SUM(D242:I242)</f>
        <v>0</v>
      </c>
      <c r="D242" s="21">
        <v>0</v>
      </c>
      <c r="E242" s="48">
        <v>0</v>
      </c>
      <c r="F242" s="48">
        <v>0</v>
      </c>
      <c r="G242" s="48">
        <v>0</v>
      </c>
      <c r="H242" s="21">
        <v>0</v>
      </c>
      <c r="I242" s="21">
        <v>0</v>
      </c>
      <c r="J242" s="71"/>
      <c r="K242" s="78"/>
      <c r="L242" s="78"/>
      <c r="M242" s="78"/>
      <c r="N242" s="78"/>
      <c r="O242" s="78"/>
      <c r="Q242" s="78"/>
      <c r="R242" s="78"/>
      <c r="S242" s="78"/>
    </row>
    <row r="243" spans="1:19" ht="15">
      <c r="A243" s="12" t="s">
        <v>22</v>
      </c>
      <c r="B243" s="80"/>
      <c r="C243" s="21">
        <f>SUM(D243:I243)</f>
        <v>341.7</v>
      </c>
      <c r="D243" s="21">
        <v>341.7</v>
      </c>
      <c r="E243" s="48">
        <v>0</v>
      </c>
      <c r="F243" s="48">
        <v>0</v>
      </c>
      <c r="G243" s="48">
        <v>0</v>
      </c>
      <c r="H243" s="21">
        <v>0</v>
      </c>
      <c r="I243" s="21">
        <v>0</v>
      </c>
      <c r="J243" s="71"/>
      <c r="K243" s="78"/>
      <c r="L243" s="78"/>
      <c r="M243" s="78"/>
      <c r="N243" s="78"/>
      <c r="O243" s="78"/>
      <c r="Q243" s="78"/>
      <c r="R243" s="78"/>
      <c r="S243" s="78"/>
    </row>
    <row r="244" spans="1:19" ht="15">
      <c r="A244" s="12" t="s">
        <v>5</v>
      </c>
      <c r="B244" s="80"/>
      <c r="C244" s="21">
        <f>SUM(D244:I244)</f>
        <v>0</v>
      </c>
      <c r="D244" s="21">
        <v>0</v>
      </c>
      <c r="E244" s="48">
        <v>0</v>
      </c>
      <c r="F244" s="48">
        <v>0</v>
      </c>
      <c r="G244" s="48">
        <v>0</v>
      </c>
      <c r="H244" s="21">
        <v>0</v>
      </c>
      <c r="I244" s="21">
        <v>0</v>
      </c>
      <c r="J244" s="71"/>
      <c r="K244" s="78"/>
      <c r="L244" s="78"/>
      <c r="M244" s="78"/>
      <c r="N244" s="78"/>
      <c r="O244" s="78"/>
      <c r="Q244" s="78"/>
      <c r="R244" s="78"/>
      <c r="S244" s="78"/>
    </row>
    <row r="245" spans="1:19" ht="15" customHeight="1">
      <c r="A245" s="12" t="s">
        <v>23</v>
      </c>
      <c r="B245" s="80"/>
      <c r="C245" s="21">
        <f>SUM(D245:I245)</f>
        <v>0</v>
      </c>
      <c r="D245" s="21">
        <v>0</v>
      </c>
      <c r="E245" s="48">
        <v>0</v>
      </c>
      <c r="F245" s="48">
        <v>0</v>
      </c>
      <c r="G245" s="48">
        <v>0</v>
      </c>
      <c r="H245" s="21">
        <v>0</v>
      </c>
      <c r="I245" s="21">
        <v>0</v>
      </c>
      <c r="J245" s="72"/>
      <c r="K245" s="79"/>
      <c r="L245" s="79"/>
      <c r="M245" s="79"/>
      <c r="N245" s="79"/>
      <c r="O245" s="79"/>
      <c r="Q245" s="79"/>
      <c r="R245" s="79"/>
      <c r="S245" s="79"/>
    </row>
  </sheetData>
  <sheetProtection/>
  <mergeCells count="438">
    <mergeCell ref="L7:O7"/>
    <mergeCell ref="R236:R240"/>
    <mergeCell ref="R183:R187"/>
    <mergeCell ref="R191:R195"/>
    <mergeCell ref="R201:R205"/>
    <mergeCell ref="R206:R210"/>
    <mergeCell ref="R241:R245"/>
    <mergeCell ref="R211:R215"/>
    <mergeCell ref="R216:R220"/>
    <mergeCell ref="R221:R225"/>
    <mergeCell ref="R226:R230"/>
    <mergeCell ref="R231:R235"/>
    <mergeCell ref="R133:R137"/>
    <mergeCell ref="R138:R142"/>
    <mergeCell ref="R143:R147"/>
    <mergeCell ref="R148:R152"/>
    <mergeCell ref="R153:R157"/>
    <mergeCell ref="R173:R177"/>
    <mergeCell ref="R83:R87"/>
    <mergeCell ref="R88:R92"/>
    <mergeCell ref="R113:R117"/>
    <mergeCell ref="R118:R122"/>
    <mergeCell ref="R123:R127"/>
    <mergeCell ref="R128:R132"/>
    <mergeCell ref="R42:R46"/>
    <mergeCell ref="R47:R51"/>
    <mergeCell ref="R52:R56"/>
    <mergeCell ref="R57:R61"/>
    <mergeCell ref="R71:R77"/>
    <mergeCell ref="R78:R82"/>
    <mergeCell ref="S191:S195"/>
    <mergeCell ref="Q211:Q215"/>
    <mergeCell ref="S211:S215"/>
    <mergeCell ref="Q216:Q220"/>
    <mergeCell ref="S216:S220"/>
    <mergeCell ref="S206:S210"/>
    <mergeCell ref="S201:S205"/>
    <mergeCell ref="Q206:Q210"/>
    <mergeCell ref="J178:J182"/>
    <mergeCell ref="K178:K182"/>
    <mergeCell ref="L178:L182"/>
    <mergeCell ref="O178:O182"/>
    <mergeCell ref="Q178:Q182"/>
    <mergeCell ref="M183:M187"/>
    <mergeCell ref="L143:L147"/>
    <mergeCell ref="K158:K162"/>
    <mergeCell ref="L153:L157"/>
    <mergeCell ref="M153:M157"/>
    <mergeCell ref="N153:N157"/>
    <mergeCell ref="L158:L162"/>
    <mergeCell ref="M143:M147"/>
    <mergeCell ref="N143:N147"/>
    <mergeCell ref="O143:O147"/>
    <mergeCell ref="O148:O152"/>
    <mergeCell ref="S153:S157"/>
    <mergeCell ref="N168:N172"/>
    <mergeCell ref="O168:O172"/>
    <mergeCell ref="R158:R162"/>
    <mergeCell ref="R168:R172"/>
    <mergeCell ref="N158:N162"/>
    <mergeCell ref="N148:N152"/>
    <mergeCell ref="S178:S182"/>
    <mergeCell ref="O153:O157"/>
    <mergeCell ref="M178:M182"/>
    <mergeCell ref="N178:N182"/>
    <mergeCell ref="N173:N177"/>
    <mergeCell ref="O158:O162"/>
    <mergeCell ref="O173:O177"/>
    <mergeCell ref="S173:S177"/>
    <mergeCell ref="Q153:Q157"/>
    <mergeCell ref="R178:R182"/>
    <mergeCell ref="M113:M117"/>
    <mergeCell ref="Q113:Q117"/>
    <mergeCell ref="N113:N117"/>
    <mergeCell ref="O138:O142"/>
    <mergeCell ref="N133:N137"/>
    <mergeCell ref="M128:M132"/>
    <mergeCell ref="O123:O127"/>
    <mergeCell ref="O133:O137"/>
    <mergeCell ref="Q123:Q127"/>
    <mergeCell ref="N128:N132"/>
    <mergeCell ref="L52:L56"/>
    <mergeCell ref="M47:M51"/>
    <mergeCell ref="Q47:Q51"/>
    <mergeCell ref="O47:O51"/>
    <mergeCell ref="M57:M61"/>
    <mergeCell ref="N57:N61"/>
    <mergeCell ref="N47:N51"/>
    <mergeCell ref="Q52:Q56"/>
    <mergeCell ref="A30:B30"/>
    <mergeCell ref="J37:J41"/>
    <mergeCell ref="K37:K41"/>
    <mergeCell ref="L37:L41"/>
    <mergeCell ref="S47:S51"/>
    <mergeCell ref="K42:K46"/>
    <mergeCell ref="L47:L51"/>
    <mergeCell ref="Q42:Q46"/>
    <mergeCell ref="S42:S46"/>
    <mergeCell ref="R37:R41"/>
    <mergeCell ref="A28:B28"/>
    <mergeCell ref="A32:B32"/>
    <mergeCell ref="A33:B33"/>
    <mergeCell ref="O37:O41"/>
    <mergeCell ref="B57:B61"/>
    <mergeCell ref="A56:B56"/>
    <mergeCell ref="O52:O56"/>
    <mergeCell ref="N37:N41"/>
    <mergeCell ref="A35:B35"/>
    <mergeCell ref="A29:B29"/>
    <mergeCell ref="A54:B54"/>
    <mergeCell ref="A55:B55"/>
    <mergeCell ref="J47:J51"/>
    <mergeCell ref="B83:B87"/>
    <mergeCell ref="A79:B79"/>
    <mergeCell ref="A80:B80"/>
    <mergeCell ref="A52:B52"/>
    <mergeCell ref="B71:B73"/>
    <mergeCell ref="J78:J82"/>
    <mergeCell ref="J71:J77"/>
    <mergeCell ref="O42:O46"/>
    <mergeCell ref="B42:B46"/>
    <mergeCell ref="Q37:Q41"/>
    <mergeCell ref="A135:B135"/>
    <mergeCell ref="B138:B142"/>
    <mergeCell ref="J83:J87"/>
    <mergeCell ref="B88:B92"/>
    <mergeCell ref="A108:B108"/>
    <mergeCell ref="A109:B109"/>
    <mergeCell ref="A53:B53"/>
    <mergeCell ref="A110:B110"/>
    <mergeCell ref="A111:B111"/>
    <mergeCell ref="J138:J142"/>
    <mergeCell ref="J57:J61"/>
    <mergeCell ref="L133:L137"/>
    <mergeCell ref="K57:K61"/>
    <mergeCell ref="L57:L61"/>
    <mergeCell ref="J118:J122"/>
    <mergeCell ref="A78:B78"/>
    <mergeCell ref="A112:B112"/>
    <mergeCell ref="M62:M70"/>
    <mergeCell ref="M118:M122"/>
    <mergeCell ref="N118:N122"/>
    <mergeCell ref="O118:O122"/>
    <mergeCell ref="M78:M82"/>
    <mergeCell ref="N78:N82"/>
    <mergeCell ref="O78:O82"/>
    <mergeCell ref="M71:M77"/>
    <mergeCell ref="O93:O97"/>
    <mergeCell ref="N88:N92"/>
    <mergeCell ref="Q118:Q122"/>
    <mergeCell ref="N231:N235"/>
    <mergeCell ref="K138:K142"/>
    <mergeCell ref="L138:L142"/>
    <mergeCell ref="M138:M142"/>
    <mergeCell ref="N138:N142"/>
    <mergeCell ref="O231:O235"/>
    <mergeCell ref="O183:O187"/>
    <mergeCell ref="K183:K187"/>
    <mergeCell ref="L183:L187"/>
    <mergeCell ref="B123:B127"/>
    <mergeCell ref="N211:N215"/>
    <mergeCell ref="M133:M137"/>
    <mergeCell ref="J143:J147"/>
    <mergeCell ref="A137:B137"/>
    <mergeCell ref="U130:U135"/>
    <mergeCell ref="B128:B132"/>
    <mergeCell ref="M148:M152"/>
    <mergeCell ref="Q128:Q132"/>
    <mergeCell ref="Q133:Q137"/>
    <mergeCell ref="A117:B117"/>
    <mergeCell ref="A134:B134"/>
    <mergeCell ref="S118:S122"/>
    <mergeCell ref="O113:O117"/>
    <mergeCell ref="N123:N127"/>
    <mergeCell ref="A113:B113"/>
    <mergeCell ref="A114:B114"/>
    <mergeCell ref="A115:B115"/>
    <mergeCell ref="A116:B116"/>
    <mergeCell ref="A133:B133"/>
    <mergeCell ref="B118:B122"/>
    <mergeCell ref="J211:J215"/>
    <mergeCell ref="K211:K215"/>
    <mergeCell ref="L148:L152"/>
    <mergeCell ref="A136:B136"/>
    <mergeCell ref="B143:B147"/>
    <mergeCell ref="L128:L132"/>
    <mergeCell ref="J173:J177"/>
    <mergeCell ref="K148:K152"/>
    <mergeCell ref="A163:B163"/>
    <mergeCell ref="L123:L127"/>
    <mergeCell ref="K62:K70"/>
    <mergeCell ref="L62:L70"/>
    <mergeCell ref="L118:L122"/>
    <mergeCell ref="L78:L82"/>
    <mergeCell ref="K78:K82"/>
    <mergeCell ref="L113:L117"/>
    <mergeCell ref="K118:K122"/>
    <mergeCell ref="L88:L92"/>
    <mergeCell ref="K113:K117"/>
    <mergeCell ref="M123:M127"/>
    <mergeCell ref="A24:B24"/>
    <mergeCell ref="A25:B25"/>
    <mergeCell ref="A26:B26"/>
    <mergeCell ref="L42:L46"/>
    <mergeCell ref="M42:M46"/>
    <mergeCell ref="M52:M56"/>
    <mergeCell ref="K71:K77"/>
    <mergeCell ref="J113:J117"/>
    <mergeCell ref="A36:B36"/>
    <mergeCell ref="M19:S19"/>
    <mergeCell ref="S37:S41"/>
    <mergeCell ref="A31:B31"/>
    <mergeCell ref="B37:B41"/>
    <mergeCell ref="A34:B34"/>
    <mergeCell ref="L1:O1"/>
    <mergeCell ref="L19:L20"/>
    <mergeCell ref="L3:O4"/>
    <mergeCell ref="A15:O15"/>
    <mergeCell ref="A16:O16"/>
    <mergeCell ref="Q78:Q82"/>
    <mergeCell ref="S78:S82"/>
    <mergeCell ref="A27:B27"/>
    <mergeCell ref="M37:M41"/>
    <mergeCell ref="N52:N56"/>
    <mergeCell ref="N71:N77"/>
    <mergeCell ref="A81:B81"/>
    <mergeCell ref="A82:B82"/>
    <mergeCell ref="J62:J70"/>
    <mergeCell ref="J52:J56"/>
    <mergeCell ref="A18:A20"/>
    <mergeCell ref="D19:I19"/>
    <mergeCell ref="C18:I18"/>
    <mergeCell ref="A22:B22"/>
    <mergeCell ref="A23:B23"/>
    <mergeCell ref="J18:S18"/>
    <mergeCell ref="C19:C20"/>
    <mergeCell ref="J19:J20"/>
    <mergeCell ref="K19:K20"/>
    <mergeCell ref="B18:B20"/>
    <mergeCell ref="S57:S61"/>
    <mergeCell ref="S52:S56"/>
    <mergeCell ref="Q57:Q61"/>
    <mergeCell ref="O71:O77"/>
    <mergeCell ref="S71:S77"/>
    <mergeCell ref="O57:O61"/>
    <mergeCell ref="K52:K56"/>
    <mergeCell ref="J42:J46"/>
    <mergeCell ref="K47:K51"/>
    <mergeCell ref="N42:N46"/>
    <mergeCell ref="O88:O92"/>
    <mergeCell ref="B47:B51"/>
    <mergeCell ref="J88:J92"/>
    <mergeCell ref="K88:K92"/>
    <mergeCell ref="L71:L77"/>
    <mergeCell ref="K83:K87"/>
    <mergeCell ref="S128:S132"/>
    <mergeCell ref="Q71:Q77"/>
    <mergeCell ref="S123:S127"/>
    <mergeCell ref="O83:O87"/>
    <mergeCell ref="S83:S87"/>
    <mergeCell ref="Q88:Q92"/>
    <mergeCell ref="S88:S92"/>
    <mergeCell ref="O128:O132"/>
    <mergeCell ref="Q83:Q87"/>
    <mergeCell ref="S113:S117"/>
    <mergeCell ref="S133:S137"/>
    <mergeCell ref="Q158:Q162"/>
    <mergeCell ref="S148:S152"/>
    <mergeCell ref="Q138:Q142"/>
    <mergeCell ref="Q143:Q147"/>
    <mergeCell ref="S143:S147"/>
    <mergeCell ref="Q148:Q152"/>
    <mergeCell ref="S158:S162"/>
    <mergeCell ref="S138:S142"/>
    <mergeCell ref="Q231:Q235"/>
    <mergeCell ref="J168:J172"/>
    <mergeCell ref="K168:K172"/>
    <mergeCell ref="S231:S235"/>
    <mergeCell ref="Q168:Q172"/>
    <mergeCell ref="S168:S172"/>
    <mergeCell ref="L168:L172"/>
    <mergeCell ref="M168:M172"/>
    <mergeCell ref="Q173:Q177"/>
    <mergeCell ref="O211:O215"/>
    <mergeCell ref="L83:L87"/>
    <mergeCell ref="M88:M92"/>
    <mergeCell ref="M83:M87"/>
    <mergeCell ref="N83:N87"/>
    <mergeCell ref="K93:K97"/>
    <mergeCell ref="L93:L97"/>
    <mergeCell ref="M93:M97"/>
    <mergeCell ref="N93:N97"/>
    <mergeCell ref="A164:B164"/>
    <mergeCell ref="J148:J152"/>
    <mergeCell ref="J133:J137"/>
    <mergeCell ref="K133:K137"/>
    <mergeCell ref="A152:B152"/>
    <mergeCell ref="K153:K157"/>
    <mergeCell ref="K143:K147"/>
    <mergeCell ref="J158:J162"/>
    <mergeCell ref="A148:B148"/>
    <mergeCell ref="A149:B149"/>
    <mergeCell ref="A167:B167"/>
    <mergeCell ref="A168:B168"/>
    <mergeCell ref="A169:B169"/>
    <mergeCell ref="A151:B151"/>
    <mergeCell ref="M158:M162"/>
    <mergeCell ref="K123:K127"/>
    <mergeCell ref="J123:J127"/>
    <mergeCell ref="B158:B162"/>
    <mergeCell ref="J128:J132"/>
    <mergeCell ref="K128:K132"/>
    <mergeCell ref="J153:J157"/>
    <mergeCell ref="B153:B157"/>
    <mergeCell ref="A165:B165"/>
    <mergeCell ref="A166:B166"/>
    <mergeCell ref="A150:B150"/>
    <mergeCell ref="B183:B187"/>
    <mergeCell ref="B178:B182"/>
    <mergeCell ref="J183:J187"/>
    <mergeCell ref="A172:B172"/>
    <mergeCell ref="A171:B171"/>
    <mergeCell ref="M211:M215"/>
    <mergeCell ref="B211:B215"/>
    <mergeCell ref="O191:O195"/>
    <mergeCell ref="O206:O210"/>
    <mergeCell ref="N206:N210"/>
    <mergeCell ref="K201:K205"/>
    <mergeCell ref="A196:B196"/>
    <mergeCell ref="A197:B197"/>
    <mergeCell ref="A198:B198"/>
    <mergeCell ref="K206:K210"/>
    <mergeCell ref="B191:B195"/>
    <mergeCell ref="J191:J195"/>
    <mergeCell ref="K191:K195"/>
    <mergeCell ref="Q191:Q195"/>
    <mergeCell ref="A170:B170"/>
    <mergeCell ref="M173:M177"/>
    <mergeCell ref="B173:B177"/>
    <mergeCell ref="K173:K177"/>
    <mergeCell ref="L173:L177"/>
    <mergeCell ref="Q183:Q187"/>
    <mergeCell ref="J201:J205"/>
    <mergeCell ref="L201:L205"/>
    <mergeCell ref="M221:M225"/>
    <mergeCell ref="K216:K220"/>
    <mergeCell ref="L216:L220"/>
    <mergeCell ref="A199:B199"/>
    <mergeCell ref="A200:B200"/>
    <mergeCell ref="J206:J210"/>
    <mergeCell ref="B206:B210"/>
    <mergeCell ref="L206:L210"/>
    <mergeCell ref="Q221:Q225"/>
    <mergeCell ref="S183:S187"/>
    <mergeCell ref="L191:L195"/>
    <mergeCell ref="M191:M195"/>
    <mergeCell ref="N191:N195"/>
    <mergeCell ref="Q201:Q205"/>
    <mergeCell ref="O201:O205"/>
    <mergeCell ref="N201:N205"/>
    <mergeCell ref="M201:M205"/>
    <mergeCell ref="N183:N187"/>
    <mergeCell ref="K241:K245"/>
    <mergeCell ref="Q226:Q230"/>
    <mergeCell ref="O216:O220"/>
    <mergeCell ref="S221:S225"/>
    <mergeCell ref="K221:K225"/>
    <mergeCell ref="L221:L225"/>
    <mergeCell ref="N221:N225"/>
    <mergeCell ref="N216:N220"/>
    <mergeCell ref="N226:N230"/>
    <mergeCell ref="O226:O230"/>
    <mergeCell ref="B241:B245"/>
    <mergeCell ref="J241:J245"/>
    <mergeCell ref="J216:J220"/>
    <mergeCell ref="B216:B220"/>
    <mergeCell ref="B201:B205"/>
    <mergeCell ref="B221:B225"/>
    <mergeCell ref="J221:J225"/>
    <mergeCell ref="J236:J240"/>
    <mergeCell ref="B226:B230"/>
    <mergeCell ref="B231:B235"/>
    <mergeCell ref="L241:L245"/>
    <mergeCell ref="M206:M210"/>
    <mergeCell ref="M231:M235"/>
    <mergeCell ref="M241:M245"/>
    <mergeCell ref="K226:K230"/>
    <mergeCell ref="L226:L230"/>
    <mergeCell ref="L211:L215"/>
    <mergeCell ref="K231:K235"/>
    <mergeCell ref="M216:M220"/>
    <mergeCell ref="L231:L235"/>
    <mergeCell ref="O221:O225"/>
    <mergeCell ref="J226:J230"/>
    <mergeCell ref="B236:B240"/>
    <mergeCell ref="K236:K240"/>
    <mergeCell ref="L236:L240"/>
    <mergeCell ref="M236:M240"/>
    <mergeCell ref="J231:J235"/>
    <mergeCell ref="S236:S240"/>
    <mergeCell ref="O241:O245"/>
    <mergeCell ref="Q241:Q245"/>
    <mergeCell ref="S241:S245"/>
    <mergeCell ref="M226:M230"/>
    <mergeCell ref="N236:N240"/>
    <mergeCell ref="N241:N245"/>
    <mergeCell ref="O236:O240"/>
    <mergeCell ref="Q236:Q240"/>
    <mergeCell ref="S226:S230"/>
    <mergeCell ref="Q93:Q97"/>
    <mergeCell ref="R93:R97"/>
    <mergeCell ref="S93:S97"/>
    <mergeCell ref="A94:B94"/>
    <mergeCell ref="A95:B95"/>
    <mergeCell ref="A96:B96"/>
    <mergeCell ref="A97:B97"/>
    <mergeCell ref="A93:B93"/>
    <mergeCell ref="J93:J97"/>
    <mergeCell ref="B98:B102"/>
    <mergeCell ref="J98:J102"/>
    <mergeCell ref="K98:K102"/>
    <mergeCell ref="L98:L102"/>
    <mergeCell ref="M98:M102"/>
    <mergeCell ref="N98:N102"/>
    <mergeCell ref="B103:B107"/>
    <mergeCell ref="J103:J107"/>
    <mergeCell ref="K103:K107"/>
    <mergeCell ref="L103:L107"/>
    <mergeCell ref="M103:M107"/>
    <mergeCell ref="N103:N107"/>
    <mergeCell ref="O103:O107"/>
    <mergeCell ref="Q103:Q107"/>
    <mergeCell ref="R103:R107"/>
    <mergeCell ref="S103:S107"/>
    <mergeCell ref="O98:O102"/>
    <mergeCell ref="Q98:Q102"/>
    <mergeCell ref="R98:R102"/>
    <mergeCell ref="S98:S102"/>
  </mergeCells>
  <printOptions/>
  <pageMargins left="0.7874015748031497" right="0.31496062992125984" top="0.35433070866141736" bottom="0.35433070866141736" header="0" footer="0"/>
  <pageSetup firstPageNumber="6" useFirstPageNumber="1" horizontalDpi="600" verticalDpi="600" orientation="landscape" paperSize="9" scale="46" r:id="rId1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5"/>
    </sheetView>
  </sheetViews>
  <sheetFormatPr defaultColWidth="9.140625" defaultRowHeight="15"/>
  <sheetData>
    <row r="1" spans="1:12" s="2" customFormat="1" ht="58.5" customHeight="1">
      <c r="A1" s="119" t="s">
        <v>13</v>
      </c>
      <c r="B1" s="120"/>
      <c r="C1" s="120"/>
      <c r="D1" s="120"/>
      <c r="E1" s="121"/>
      <c r="F1" s="1" t="s">
        <v>12</v>
      </c>
      <c r="G1" s="5" t="s">
        <v>10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>
      <c r="A2" s="1" t="s">
        <v>5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>
      <c r="A3" s="1" t="s">
        <v>6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>
      <c r="A4" s="1" t="s">
        <v>7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>
      <c r="A5" s="3" t="s">
        <v>8</v>
      </c>
      <c r="B5" s="4">
        <f>B4+B3+B2</f>
        <v>20000</v>
      </c>
      <c r="C5" s="4">
        <f>C4+C3+C2</f>
        <v>20000</v>
      </c>
      <c r="D5" s="4">
        <f>D4+D3+D2</f>
        <v>0</v>
      </c>
      <c r="E5" s="4">
        <f>E4+E3+E2</f>
        <v>0</v>
      </c>
      <c r="F5" s="1"/>
      <c r="G5" s="5"/>
      <c r="H5" s="5"/>
      <c r="I5" s="5"/>
      <c r="J5" s="5"/>
      <c r="K5" s="5"/>
      <c r="L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2018-10-30T11:03:37Z</cp:lastPrinted>
  <dcterms:created xsi:type="dcterms:W3CDTF">2014-10-03T07:10:09Z</dcterms:created>
  <dcterms:modified xsi:type="dcterms:W3CDTF">2019-02-26T09:05:06Z</dcterms:modified>
  <cp:category/>
  <cp:version/>
  <cp:contentType/>
  <cp:contentStatus/>
</cp:coreProperties>
</file>