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<sst xmlns="http://schemas.openxmlformats.org/spreadsheetml/2006/main" count="26" uniqueCount="21">
  <si>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</si>
  <si>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</si>
  <si>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</si>
  <si>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</si>
  <si>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</si>
  <si>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</si>
  <si>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</si>
  <si>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</si>
  <si>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</si>
  <si>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</si>
  <si>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</si>
  <si>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</si>
  <si>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</si>
  <si>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</si>
  <si>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</si>
  <si>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</si>
  <si>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</si>
  <si>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</si>
  <si>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</si>
  <si>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</si>
  <si>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01.04.2024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</si>
</sst>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4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91" zoomScaleSheetLayoutView="91" workbookViewId="0" topLeftCell="A1">
      <selection activeCell="H17" sqref="H17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23.2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</row>
    <row r="4" spans="1:13" ht="13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35.25" customHeight="1">
      <c r="A5" s="56" t="s">
        <v>4</v>
      </c>
      <c r="B5" s="48" t="s">
        <v>5</v>
      </c>
      <c r="C5" s="49"/>
      <c r="D5" s="50"/>
      <c r="E5" s="48" t="s">
        <v>11</v>
      </c>
      <c r="F5" s="49"/>
      <c r="G5" s="48" t="s">
        <v>9</v>
      </c>
      <c r="H5" s="50"/>
      <c r="I5" s="59" t="s">
        <v>10</v>
      </c>
      <c r="J5" s="59" t="s">
        <v>6</v>
      </c>
      <c r="K5" s="59" t="s">
        <v>7</v>
      </c>
      <c r="L5" s="48" t="s">
        <v>8</v>
      </c>
      <c r="M5" s="64"/>
    </row>
    <row r="6" spans="1:36" ht="30.75" customHeight="1">
      <c r="A6" s="57"/>
      <c r="B6" s="51"/>
      <c r="C6" s="52"/>
      <c r="D6" s="53"/>
      <c r="E6" s="54"/>
      <c r="F6" s="55"/>
      <c r="G6" s="51"/>
      <c r="H6" s="53"/>
      <c r="I6" s="60"/>
      <c r="J6" s="61"/>
      <c r="K6" s="60"/>
      <c r="L6" s="51"/>
      <c r="M6" s="6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7"/>
      <c r="B7" s="4"/>
      <c r="C7" s="4" t="s">
        <v>1</v>
      </c>
      <c r="D7" s="4" t="s">
        <v>1</v>
      </c>
      <c r="E7" s="54"/>
      <c r="F7" s="55"/>
      <c r="G7" s="4" t="s">
        <v>1</v>
      </c>
      <c r="H7" s="4" t="s">
        <v>1</v>
      </c>
      <c r="I7" s="60"/>
      <c r="J7" s="62" t="s">
        <v>1</v>
      </c>
      <c r="K7" s="60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8"/>
      <c r="B8" s="4"/>
      <c r="C8" s="4">
        <v>2023</v>
      </c>
      <c r="D8" s="4">
        <v>2024</v>
      </c>
      <c r="E8" s="51"/>
      <c r="F8" s="52"/>
      <c r="G8" s="4">
        <v>2023</v>
      </c>
      <c r="H8" s="4">
        <v>2024</v>
      </c>
      <c r="I8" s="61"/>
      <c r="J8" s="63"/>
      <c r="K8" s="61"/>
      <c r="L8" s="4">
        <v>2023</v>
      </c>
      <c r="M8" s="5">
        <v>2024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27.56756756756757</v>
      </c>
      <c r="D9" s="8">
        <f aca="true" t="shared" si="1" ref="D9:D14">H9/M9</f>
        <v>22.63157894736842</v>
      </c>
      <c r="E9" s="8">
        <f aca="true" t="shared" si="2" ref="E9:E16">D9-C9</f>
        <v>-4.935988620199147</v>
      </c>
      <c r="F9" s="9"/>
      <c r="G9" s="15">
        <v>4080</v>
      </c>
      <c r="H9" s="28">
        <v>4300</v>
      </c>
      <c r="I9" s="10">
        <f aca="true" t="shared" si="3" ref="I9:I16">(H9-G9)</f>
        <v>220</v>
      </c>
      <c r="J9" s="10">
        <v>4170</v>
      </c>
      <c r="K9" s="11">
        <f aca="true" t="shared" si="4" ref="K9:K16">(J9/H9)*100</f>
        <v>96.97674418604652</v>
      </c>
      <c r="L9" s="15">
        <v>148</v>
      </c>
      <c r="M9" s="14">
        <v>190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17.13102409638554</v>
      </c>
      <c r="E10" s="27">
        <f t="shared" si="2"/>
        <v>17.13102409638554</v>
      </c>
      <c r="F10" s="15"/>
      <c r="G10" s="15">
        <v>0</v>
      </c>
      <c r="H10" s="28">
        <v>11375</v>
      </c>
      <c r="I10" s="10">
        <f t="shared" si="3"/>
        <v>11375</v>
      </c>
      <c r="J10" s="28">
        <v>10489</v>
      </c>
      <c r="K10" s="29">
        <f t="shared" si="4"/>
        <v>92.21098901098901</v>
      </c>
      <c r="L10" s="15">
        <v>0</v>
      </c>
      <c r="M10" s="14">
        <v>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17.633333333333333</v>
      </c>
      <c r="D11" s="27">
        <f t="shared" si="1"/>
        <v>15.346666666666666</v>
      </c>
      <c r="E11" s="27">
        <f t="shared" si="2"/>
        <v>-2.286666666666667</v>
      </c>
      <c r="F11" s="15"/>
      <c r="G11" s="15">
        <v>7935</v>
      </c>
      <c r="H11" s="28">
        <v>6906</v>
      </c>
      <c r="I11" s="10">
        <f t="shared" si="3"/>
        <v>-1029</v>
      </c>
      <c r="J11" s="28">
        <v>6506</v>
      </c>
      <c r="K11" s="29">
        <f t="shared" si="4"/>
        <v>94.20793512887344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11.252054794520548</v>
      </c>
      <c r="D12" s="27">
        <f t="shared" si="1"/>
        <v>12.32876712328767</v>
      </c>
      <c r="E12" s="27">
        <f t="shared" si="2"/>
        <v>1.0767123287671225</v>
      </c>
      <c r="F12" s="15"/>
      <c r="G12" s="15">
        <v>4107</v>
      </c>
      <c r="H12" s="28">
        <v>4500</v>
      </c>
      <c r="I12" s="28">
        <f t="shared" si="3"/>
        <v>393</v>
      </c>
      <c r="J12" s="28">
        <v>3880</v>
      </c>
      <c r="K12" s="29">
        <f t="shared" si="4"/>
        <v>86.22222222222223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21.45748987854251</v>
      </c>
      <c r="D13" s="27">
        <f t="shared" si="1"/>
        <v>26.8</v>
      </c>
      <c r="E13" s="27">
        <f t="shared" si="2"/>
        <v>5.34251012145749</v>
      </c>
      <c r="F13" s="15"/>
      <c r="G13" s="15">
        <v>10600</v>
      </c>
      <c r="H13" s="28">
        <v>13400</v>
      </c>
      <c r="I13" s="28">
        <f t="shared" si="3"/>
        <v>2800</v>
      </c>
      <c r="J13" s="28">
        <v>13000</v>
      </c>
      <c r="K13" s="29">
        <f t="shared" si="4"/>
        <v>97.01492537313433</v>
      </c>
      <c r="L13" s="15">
        <v>494</v>
      </c>
      <c r="M13" s="14">
        <v>500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26.84208384208384</v>
      </c>
      <c r="D14" s="27">
        <f t="shared" si="1"/>
        <v>31.206883789785344</v>
      </c>
      <c r="E14" s="27">
        <f t="shared" si="2"/>
        <v>4.364799947701503</v>
      </c>
      <c r="F14" s="15"/>
      <c r="G14" s="15">
        <v>65951</v>
      </c>
      <c r="H14" s="28">
        <v>84321</v>
      </c>
      <c r="I14" s="28">
        <f t="shared" si="3"/>
        <v>18370</v>
      </c>
      <c r="J14" s="28">
        <v>79622</v>
      </c>
      <c r="K14" s="29">
        <f t="shared" si="4"/>
        <v>94.42724825369719</v>
      </c>
      <c r="L14" s="15">
        <v>2457</v>
      </c>
      <c r="M14" s="14">
        <v>2702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11.327089337175792</v>
      </c>
      <c r="D15" s="32">
        <v>0</v>
      </c>
      <c r="E15" s="27">
        <f t="shared" si="2"/>
        <v>-11.327089337175792</v>
      </c>
      <c r="F15" s="33"/>
      <c r="G15" s="16">
        <v>7861</v>
      </c>
      <c r="H15" s="16">
        <v>0</v>
      </c>
      <c r="I15" s="28">
        <f t="shared" si="3"/>
        <v>-7861</v>
      </c>
      <c r="J15" s="16">
        <v>0</v>
      </c>
      <c r="K15" s="34">
        <v>0</v>
      </c>
      <c r="L15" s="16">
        <v>694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21.817274305555557</v>
      </c>
      <c r="D16" s="37">
        <f>H16/M16</f>
        <v>25.62143297064258</v>
      </c>
      <c r="E16" s="38">
        <f t="shared" si="2"/>
        <v>3.804158665087023</v>
      </c>
      <c r="F16" s="39"/>
      <c r="G16" s="39">
        <f>SUM(G9:G15)</f>
        <v>100534</v>
      </c>
      <c r="H16" s="39">
        <f>SUM(H9:H15)</f>
        <v>124802</v>
      </c>
      <c r="I16" s="40">
        <f t="shared" si="3"/>
        <v>24268</v>
      </c>
      <c r="J16" s="39">
        <f>SUM(J9:J15)</f>
        <v>117667</v>
      </c>
      <c r="K16" s="41">
        <f t="shared" si="4"/>
        <v>94.2829441835868</v>
      </c>
      <c r="L16" s="39">
        <f>SUM(L9:L15)</f>
        <v>4608</v>
      </c>
      <c r="M16" s="42">
        <f>SUM(M9:M15)</f>
        <v>4871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45380</v>
      </c>
      <c r="B17" s="44"/>
      <c r="C17" s="18"/>
      <c r="D17" s="19">
        <v>25.55</v>
      </c>
      <c r="E17" s="20"/>
      <c r="F17" s="21"/>
      <c r="G17" s="21"/>
      <c r="H17" s="21">
        <v>124446</v>
      </c>
      <c r="I17" s="22"/>
      <c r="J17" s="21">
        <v>118173</v>
      </c>
      <c r="K17" s="23">
        <v>95</v>
      </c>
      <c r="L17" s="21"/>
      <c r="M17" s="24">
        <v>4871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2024-03-29T09:23:01Z</cp:lastPrinted>
  <dcterms:created xsi:type="dcterms:W3CDTF">2010-10-07T06:08:39Z</dcterms:created>
  <dcterms:modified xsi:type="dcterms:W3CDTF">2024-04-02T07:56:02Z</dcterms:modified>
  <cp:category/>
  <cp:version/>
  <cp:contentType/>
  <cp:contentStatus/>
</cp:coreProperties>
</file>