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>
    <definedName name="_xlnm.Print_Area" localSheetId="0">'Лист1'!$A$1:$M$17</definedName>
  </definedNames>
  <calcPr fullCalcOnLoad="1"/>
</workbook>
</file>

<file path=xl/sharedStrings.xml><?xml version="1.0" encoding="utf-8"?>
<sst xmlns="http://schemas.openxmlformats.org/spreadsheetml/2006/main" count="27" uniqueCount="22">
  <si>
    <t>ООО Агросепыч</t>
  </si>
  <si>
    <t>ООО АП Соколово</t>
  </si>
  <si>
    <t>ООО Заполье</t>
  </si>
  <si>
    <t>ООО АП Заря Путино</t>
  </si>
  <si>
    <t>ИТОГО</t>
  </si>
  <si>
    <t>кг</t>
  </si>
  <si>
    <t>и н ф о р м а ц и я</t>
  </si>
  <si>
    <t>ООО Ленинское</t>
  </si>
  <si>
    <t xml:space="preserve">   голов</t>
  </si>
  <si>
    <t>ООО АФ Галинское</t>
  </si>
  <si>
    <t>ОАО ППС Тимирязевский</t>
  </si>
  <si>
    <t>Наименование предприятия</t>
  </si>
  <si>
    <t>НАДОЙ на фуражную корову</t>
  </si>
  <si>
    <t>РЕАЛИЗОВАНО</t>
  </si>
  <si>
    <t>% товарности</t>
  </si>
  <si>
    <t xml:space="preserve"> ПОГОЛОВЬЕ КОРОВ</t>
  </si>
  <si>
    <t>ВАЛОВЫЙ НАДОЙ          молока</t>
  </si>
  <si>
    <t xml:space="preserve"> </t>
  </si>
  <si>
    <t>к прошлому году (+/-), кг</t>
  </si>
  <si>
    <t xml:space="preserve"> к прошлому году        (+/-), кг</t>
  </si>
  <si>
    <t xml:space="preserve"> по Верещагинскому городскому округу Пермского края на 11.01.2021 г.</t>
  </si>
  <si>
    <t>На 30.12.2020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</si>
</sst>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172" fontId="5" fillId="0" borderId="11" xfId="0" applyNumberFormat="1" applyFont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3" borderId="11" xfId="0" applyFont="1" applyFill="1" applyBorder="1" applyAlignment="1">
      <alignment/>
    </xf>
    <xf numFmtId="172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172" fontId="4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4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17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W40"/>
  <sheetViews>
    <sheetView tabSelected="1" view="pageBreakPreview" zoomScale="120" zoomScaleSheetLayoutView="120" workbookViewId="0" topLeftCell="A4">
      <selection activeCell="O11" sqref="O11"/>
    </sheetView>
  </sheetViews>
  <sheetFormatPr defaultColWidth="9.00390625" defaultRowHeight="12.75"/>
  <cols>
    <col min="1" max="1" width="32.75390625" style="0" customWidth="1"/>
    <col min="2" max="2" width="9.125" style="0" hidden="1" customWidth="1"/>
    <col min="3" max="5" width="9.25390625" style="0" customWidth="1"/>
    <col min="6" max="6" width="0.12890625" style="0" hidden="1" customWidth="1"/>
    <col min="7" max="10" width="9.25390625" style="0" customWidth="1"/>
    <col min="11" max="11" width="8.25390625" style="0" customWidth="1"/>
    <col min="12" max="13" width="9.25390625" style="0" customWidth="1"/>
    <col min="14" max="14" width="7.875" style="0" customWidth="1"/>
    <col min="15" max="15" width="8.00390625" style="0" customWidth="1"/>
    <col min="16" max="16" width="7.875" style="0" customWidth="1"/>
  </cols>
  <sheetData>
    <row r="2" spans="1:13" ht="27">
      <c r="A2" s="52" t="s">
        <v>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4" ht="23.25" customHeight="1">
      <c r="A3" s="53" t="s">
        <v>20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3"/>
    </row>
    <row r="4" spans="1:13" ht="13.5" customHeight="1" thickBo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35.25" customHeight="1">
      <c r="A5" s="61" t="s">
        <v>11</v>
      </c>
      <c r="B5" s="48" t="s">
        <v>12</v>
      </c>
      <c r="C5" s="55"/>
      <c r="D5" s="56"/>
      <c r="E5" s="48" t="s">
        <v>19</v>
      </c>
      <c r="F5" s="55"/>
      <c r="G5" s="48" t="s">
        <v>16</v>
      </c>
      <c r="H5" s="56"/>
      <c r="I5" s="43" t="s">
        <v>18</v>
      </c>
      <c r="J5" s="43" t="s">
        <v>13</v>
      </c>
      <c r="K5" s="43" t="s">
        <v>14</v>
      </c>
      <c r="L5" s="48" t="s">
        <v>15</v>
      </c>
      <c r="M5" s="49"/>
    </row>
    <row r="6" spans="1:13" ht="30.75" customHeight="1">
      <c r="A6" s="62"/>
      <c r="B6" s="50"/>
      <c r="C6" s="57"/>
      <c r="D6" s="58"/>
      <c r="E6" s="59"/>
      <c r="F6" s="60"/>
      <c r="G6" s="50"/>
      <c r="H6" s="58"/>
      <c r="I6" s="44"/>
      <c r="J6" s="45"/>
      <c r="K6" s="44"/>
      <c r="L6" s="50"/>
      <c r="M6" s="51"/>
    </row>
    <row r="7" spans="1:13" ht="20.25" customHeight="1">
      <c r="A7" s="62"/>
      <c r="B7" s="8"/>
      <c r="C7" s="8" t="s">
        <v>5</v>
      </c>
      <c r="D7" s="8" t="s">
        <v>5</v>
      </c>
      <c r="E7" s="59"/>
      <c r="F7" s="60"/>
      <c r="G7" s="8" t="s">
        <v>5</v>
      </c>
      <c r="H7" s="8" t="s">
        <v>5</v>
      </c>
      <c r="I7" s="44"/>
      <c r="J7" s="46" t="s">
        <v>5</v>
      </c>
      <c r="K7" s="44"/>
      <c r="L7" s="8" t="s">
        <v>8</v>
      </c>
      <c r="M7" s="9" t="s">
        <v>8</v>
      </c>
    </row>
    <row r="8" spans="1:13" ht="18" customHeight="1">
      <c r="A8" s="63"/>
      <c r="B8" s="8"/>
      <c r="C8" s="8">
        <v>2020</v>
      </c>
      <c r="D8" s="8">
        <v>2021</v>
      </c>
      <c r="E8" s="50"/>
      <c r="F8" s="57"/>
      <c r="G8" s="10">
        <v>2020</v>
      </c>
      <c r="H8" s="10">
        <v>2021</v>
      </c>
      <c r="I8" s="45"/>
      <c r="J8" s="47"/>
      <c r="K8" s="45"/>
      <c r="L8" s="8">
        <v>2020</v>
      </c>
      <c r="M8" s="9">
        <v>2021</v>
      </c>
    </row>
    <row r="9" spans="1:13" ht="18" customHeight="1">
      <c r="A9" s="6" t="s">
        <v>10</v>
      </c>
      <c r="B9" s="11"/>
      <c r="C9" s="12">
        <f>G9/L9</f>
        <v>16.489795918367346</v>
      </c>
      <c r="D9" s="13">
        <f>H9/M9</f>
        <v>15.340909090909092</v>
      </c>
      <c r="E9" s="13">
        <f>D9-C9</f>
        <v>-1.148886827458254</v>
      </c>
      <c r="F9" s="14"/>
      <c r="G9" s="14">
        <v>2424</v>
      </c>
      <c r="H9" s="14">
        <v>675</v>
      </c>
      <c r="I9" s="14">
        <f>(H9-G9)</f>
        <v>-1749</v>
      </c>
      <c r="J9" s="14">
        <v>623</v>
      </c>
      <c r="K9" s="15">
        <f>(J9/H9)*100</f>
        <v>92.2962962962963</v>
      </c>
      <c r="L9" s="16">
        <v>147</v>
      </c>
      <c r="M9" s="36">
        <v>44</v>
      </c>
    </row>
    <row r="10" spans="1:13" ht="18" customHeight="1">
      <c r="A10" s="6" t="s">
        <v>7</v>
      </c>
      <c r="B10" s="11"/>
      <c r="C10" s="12">
        <f aca="true" t="shared" si="0" ref="C10:C16">G10/L10</f>
        <v>10.851063829787234</v>
      </c>
      <c r="D10" s="13">
        <f aca="true" t="shared" si="1" ref="D10:D16">(H10/M10)</f>
        <v>14.183333333333334</v>
      </c>
      <c r="E10" s="13">
        <f aca="true" t="shared" si="2" ref="E10:E16">D10-C10</f>
        <v>3.332269503546099</v>
      </c>
      <c r="F10" s="14"/>
      <c r="G10" s="14">
        <v>1530</v>
      </c>
      <c r="H10" s="14">
        <v>1702</v>
      </c>
      <c r="I10" s="14">
        <f aca="true" t="shared" si="3" ref="I10:I16">(H10-G10)</f>
        <v>172</v>
      </c>
      <c r="J10" s="14">
        <v>1650</v>
      </c>
      <c r="K10" s="15">
        <f aca="true" t="shared" si="4" ref="K10:K15">(J10/H10)*100</f>
        <v>96.94477085781433</v>
      </c>
      <c r="L10" s="16">
        <v>141</v>
      </c>
      <c r="M10" s="36">
        <v>120</v>
      </c>
    </row>
    <row r="11" spans="1:14" s="5" customFormat="1" ht="18" customHeight="1">
      <c r="A11" s="7" t="s">
        <v>0</v>
      </c>
      <c r="B11" s="17"/>
      <c r="C11" s="18">
        <f t="shared" si="0"/>
        <v>12.121451104100947</v>
      </c>
      <c r="D11" s="18">
        <f t="shared" si="1"/>
        <v>11.967567567567567</v>
      </c>
      <c r="E11" s="13">
        <f t="shared" si="2"/>
        <v>-0.15388353653337994</v>
      </c>
      <c r="F11" s="19"/>
      <c r="G11" s="19">
        <v>15370</v>
      </c>
      <c r="H11" s="14">
        <v>15498</v>
      </c>
      <c r="I11" s="14">
        <f t="shared" si="3"/>
        <v>128</v>
      </c>
      <c r="J11" s="19">
        <v>14837</v>
      </c>
      <c r="K11" s="15">
        <f t="shared" si="4"/>
        <v>95.73493353981158</v>
      </c>
      <c r="L11" s="14">
        <v>1268</v>
      </c>
      <c r="M11" s="36">
        <v>1295</v>
      </c>
      <c r="N11" s="39"/>
    </row>
    <row r="12" spans="1:14" ht="18" customHeight="1">
      <c r="A12" s="6" t="s">
        <v>1</v>
      </c>
      <c r="B12" s="11"/>
      <c r="C12" s="12">
        <f t="shared" si="0"/>
        <v>17.9064039408867</v>
      </c>
      <c r="D12" s="13">
        <f t="shared" si="1"/>
        <v>16.20689655172414</v>
      </c>
      <c r="E12" s="13">
        <f t="shared" si="2"/>
        <v>-1.6995073891625623</v>
      </c>
      <c r="F12" s="14"/>
      <c r="G12" s="14">
        <v>7270</v>
      </c>
      <c r="H12" s="14">
        <v>6580</v>
      </c>
      <c r="I12" s="14">
        <f t="shared" si="3"/>
        <v>-690</v>
      </c>
      <c r="J12" s="14">
        <v>6220</v>
      </c>
      <c r="K12" s="15">
        <f t="shared" si="4"/>
        <v>94.52887537993921</v>
      </c>
      <c r="L12" s="14">
        <v>406</v>
      </c>
      <c r="M12" s="36">
        <v>406</v>
      </c>
      <c r="N12" s="39"/>
    </row>
    <row r="13" spans="1:14" ht="18" customHeight="1">
      <c r="A13" s="6" t="s">
        <v>9</v>
      </c>
      <c r="B13" s="11"/>
      <c r="C13" s="12">
        <f t="shared" si="0"/>
        <v>8.243835616438357</v>
      </c>
      <c r="D13" s="13">
        <f t="shared" si="1"/>
        <v>11.534246575342467</v>
      </c>
      <c r="E13" s="13">
        <f t="shared" si="2"/>
        <v>3.2904109589041095</v>
      </c>
      <c r="F13" s="14"/>
      <c r="G13" s="14">
        <v>3009</v>
      </c>
      <c r="H13" s="14">
        <v>4210</v>
      </c>
      <c r="I13" s="14">
        <f t="shared" si="3"/>
        <v>1201</v>
      </c>
      <c r="J13" s="14">
        <v>4130</v>
      </c>
      <c r="K13" s="15">
        <f t="shared" si="4"/>
        <v>98.09976247030879</v>
      </c>
      <c r="L13" s="14">
        <v>365</v>
      </c>
      <c r="M13" s="36">
        <v>365</v>
      </c>
      <c r="N13" s="39"/>
    </row>
    <row r="14" spans="1:14" ht="18" customHeight="1">
      <c r="A14" s="6" t="s">
        <v>2</v>
      </c>
      <c r="B14" s="11"/>
      <c r="C14" s="12">
        <f t="shared" si="0"/>
        <v>19.25</v>
      </c>
      <c r="D14" s="13">
        <f t="shared" si="1"/>
        <v>18.725</v>
      </c>
      <c r="E14" s="13">
        <f t="shared" si="2"/>
        <v>-0.5249999999999986</v>
      </c>
      <c r="F14" s="14"/>
      <c r="G14" s="14">
        <v>9240</v>
      </c>
      <c r="H14" s="14">
        <v>8988</v>
      </c>
      <c r="I14" s="14">
        <f t="shared" si="3"/>
        <v>-252</v>
      </c>
      <c r="J14" s="14">
        <v>8803</v>
      </c>
      <c r="K14" s="15">
        <f t="shared" si="4"/>
        <v>97.94170004450379</v>
      </c>
      <c r="L14" s="14">
        <v>480</v>
      </c>
      <c r="M14" s="36">
        <v>480</v>
      </c>
      <c r="N14" s="39"/>
    </row>
    <row r="15" spans="1:14" ht="18" customHeight="1">
      <c r="A15" s="6" t="s">
        <v>3</v>
      </c>
      <c r="B15" s="11"/>
      <c r="C15" s="12">
        <f t="shared" si="0"/>
        <v>23.20501539815222</v>
      </c>
      <c r="D15" s="13">
        <f t="shared" si="1"/>
        <v>20.791904971403433</v>
      </c>
      <c r="E15" s="13">
        <f t="shared" si="2"/>
        <v>-2.413110426748787</v>
      </c>
      <c r="F15" s="14"/>
      <c r="G15" s="14">
        <v>52745</v>
      </c>
      <c r="H15" s="14">
        <v>47260</v>
      </c>
      <c r="I15" s="14">
        <f t="shared" si="3"/>
        <v>-5485</v>
      </c>
      <c r="J15" s="14">
        <v>44691</v>
      </c>
      <c r="K15" s="15">
        <f t="shared" si="4"/>
        <v>94.56411341515023</v>
      </c>
      <c r="L15" s="14">
        <v>2273</v>
      </c>
      <c r="M15" s="36">
        <v>2273</v>
      </c>
      <c r="N15" s="39"/>
    </row>
    <row r="16" spans="1:14" s="1" customFormat="1" ht="18" customHeight="1" thickBot="1">
      <c r="A16" s="20" t="s">
        <v>4</v>
      </c>
      <c r="B16" s="21"/>
      <c r="C16" s="22">
        <f t="shared" si="0"/>
        <v>18.029133858267716</v>
      </c>
      <c r="D16" s="23">
        <f t="shared" si="1"/>
        <v>17.0405378286173</v>
      </c>
      <c r="E16" s="24">
        <f t="shared" si="2"/>
        <v>-0.9885960296504166</v>
      </c>
      <c r="F16" s="25"/>
      <c r="G16" s="26">
        <f>G9+G10+G11+G12+G13+G14+G15</f>
        <v>91588</v>
      </c>
      <c r="H16" s="26">
        <f>SUM(H9:H15)</f>
        <v>84913</v>
      </c>
      <c r="I16" s="37">
        <f t="shared" si="3"/>
        <v>-6675</v>
      </c>
      <c r="J16" s="26">
        <f>SUM(J9:J15)</f>
        <v>80954</v>
      </c>
      <c r="K16" s="38">
        <f>(J16/H16)*100</f>
        <v>95.33758081801373</v>
      </c>
      <c r="L16" s="26">
        <f>SUM(L9:L15)</f>
        <v>5080</v>
      </c>
      <c r="M16" s="64">
        <f>SUM(M9:M15)</f>
        <v>4983</v>
      </c>
      <c r="N16" s="40"/>
    </row>
    <row r="17" spans="1:14" s="1" customFormat="1" ht="20.25" customHeight="1" thickBot="1">
      <c r="A17" s="27" t="s">
        <v>21</v>
      </c>
      <c r="B17" s="28"/>
      <c r="C17" s="29"/>
      <c r="D17" s="30">
        <v>17.11</v>
      </c>
      <c r="E17" s="31"/>
      <c r="F17" s="32"/>
      <c r="G17" s="32"/>
      <c r="H17" s="33">
        <v>84887</v>
      </c>
      <c r="I17" s="33"/>
      <c r="J17" s="35">
        <v>80748</v>
      </c>
      <c r="K17" s="34"/>
      <c r="L17" s="41"/>
      <c r="M17" s="41">
        <v>4960</v>
      </c>
      <c r="N17" s="40"/>
    </row>
    <row r="18" spans="3:16" ht="20.25" customHeight="1">
      <c r="C18" s="4"/>
      <c r="D18" s="4"/>
      <c r="E18" s="4"/>
      <c r="F18" s="4"/>
      <c r="G18" s="4"/>
      <c r="H18" s="4"/>
      <c r="I18" s="4"/>
      <c r="J18" s="4"/>
      <c r="K18" s="4"/>
      <c r="L18" s="42"/>
      <c r="M18" s="42"/>
      <c r="N18" s="42"/>
      <c r="O18" s="2"/>
      <c r="P18" s="2"/>
    </row>
    <row r="20" ht="12.75">
      <c r="G20" t="s">
        <v>17</v>
      </c>
    </row>
    <row r="40" ht="12.75">
      <c r="DW40">
        <v>36.69273</v>
      </c>
    </row>
  </sheetData>
  <sheetProtection/>
  <mergeCells count="11">
    <mergeCell ref="G5:H6"/>
    <mergeCell ref="I5:I8"/>
    <mergeCell ref="J5:J6"/>
    <mergeCell ref="J7:J8"/>
    <mergeCell ref="K5:K8"/>
    <mergeCell ref="L5:M6"/>
    <mergeCell ref="A2:M2"/>
    <mergeCell ref="A3:M4"/>
    <mergeCell ref="B5:D6"/>
    <mergeCell ref="E5:F8"/>
    <mergeCell ref="A5:A8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1"/>
  <rowBreaks count="1" manualBreakCount="1">
    <brk id="17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2021-01-11T10:58:32Z</cp:lastPrinted>
  <dcterms:created xsi:type="dcterms:W3CDTF">2010-10-07T06:08:39Z</dcterms:created>
  <dcterms:modified xsi:type="dcterms:W3CDTF">2021-01-11T11:13:39Z</dcterms:modified>
  <cp:category/>
  <cp:version/>
  <cp:contentType/>
  <cp:contentStatus/>
</cp:coreProperties>
</file>